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6030" tabRatio="86"/>
  </bookViews>
  <sheets>
    <sheet name="Sheet1" sheetId="1" r:id="rId1"/>
    <sheet name="Sheet2" sheetId="2" r:id="rId2"/>
    <sheet name="Sheet3" sheetId="3" r:id="rId3"/>
  </sheets>
  <definedNames>
    <definedName name="zero">Sheet1!#REF!</definedName>
  </definedNames>
  <calcPr calcId="125725"/>
</workbook>
</file>

<file path=xl/calcChain.xml><?xml version="1.0" encoding="utf-8"?>
<calcChain xmlns="http://schemas.openxmlformats.org/spreadsheetml/2006/main">
  <c r="BH503" i="1"/>
  <c r="BH502"/>
  <c r="BH501"/>
  <c r="BH500"/>
  <c r="BH499"/>
  <c r="BH498"/>
  <c r="BH497"/>
  <c r="BH496"/>
  <c r="BH495"/>
  <c r="BH494"/>
  <c r="BH493"/>
  <c r="BH492"/>
  <c r="BH491"/>
  <c r="BH490"/>
  <c r="BH489"/>
  <c r="BH488"/>
  <c r="BH487"/>
  <c r="BH486"/>
  <c r="BH485"/>
  <c r="BH484"/>
  <c r="BH483"/>
  <c r="BH482"/>
  <c r="BH481"/>
  <c r="BH480"/>
  <c r="BH479"/>
  <c r="BH478"/>
  <c r="BH477"/>
  <c r="BH476"/>
  <c r="BH475"/>
  <c r="BH474"/>
  <c r="BH473"/>
  <c r="BH472"/>
  <c r="BH471"/>
  <c r="BH470"/>
  <c r="BH469"/>
  <c r="BH468"/>
  <c r="BH467"/>
  <c r="BH466"/>
  <c r="BH465"/>
  <c r="BH464"/>
  <c r="BH463"/>
  <c r="BH462"/>
  <c r="BH461"/>
  <c r="BH460"/>
  <c r="BH459"/>
  <c r="BH458"/>
  <c r="BH457"/>
  <c r="BH456"/>
  <c r="BH455"/>
  <c r="BH454"/>
  <c r="BH453"/>
  <c r="BH452"/>
  <c r="BH451"/>
  <c r="BH450"/>
  <c r="BH449"/>
  <c r="BH448"/>
  <c r="BH447"/>
  <c r="BH446"/>
  <c r="BH445"/>
  <c r="BH444"/>
  <c r="BH443"/>
  <c r="BH442"/>
  <c r="BH441"/>
  <c r="BH440"/>
  <c r="BH439"/>
  <c r="BH438"/>
  <c r="BH437"/>
  <c r="BH436"/>
  <c r="BH435"/>
  <c r="BH434"/>
  <c r="BH433"/>
  <c r="BH432"/>
  <c r="BH431"/>
  <c r="BH430"/>
  <c r="BH429"/>
  <c r="BH428"/>
  <c r="BH427"/>
  <c r="BH426"/>
  <c r="BH425"/>
  <c r="BH424"/>
  <c r="BH423"/>
  <c r="BH422"/>
  <c r="BH421"/>
  <c r="BH420"/>
  <c r="BH419"/>
  <c r="BH418"/>
  <c r="BH417"/>
  <c r="BH416"/>
  <c r="BH415"/>
  <c r="BH414"/>
  <c r="BH413"/>
  <c r="BH412"/>
  <c r="BH411"/>
  <c r="BH410"/>
  <c r="BH409"/>
  <c r="BH408"/>
  <c r="BH407"/>
  <c r="BH406"/>
  <c r="BH405"/>
  <c r="BH404"/>
  <c r="BH403"/>
  <c r="BH402"/>
  <c r="BH401"/>
  <c r="BH400"/>
  <c r="BH399"/>
  <c r="BH398"/>
  <c r="BH397"/>
  <c r="BH396"/>
  <c r="BH395"/>
  <c r="BH394"/>
  <c r="BH393"/>
  <c r="BH392"/>
  <c r="BH391"/>
  <c r="BH390"/>
  <c r="BH389"/>
  <c r="BH388"/>
  <c r="BH387"/>
  <c r="BH386"/>
  <c r="BH385"/>
  <c r="BH384"/>
  <c r="BH383"/>
  <c r="BH382"/>
  <c r="BH381"/>
  <c r="BH380"/>
  <c r="BH379"/>
  <c r="BH378"/>
  <c r="BH377"/>
  <c r="BH376"/>
  <c r="BH375"/>
  <c r="BH374"/>
  <c r="BH373"/>
  <c r="BH372"/>
  <c r="BH371"/>
  <c r="BH370"/>
  <c r="BH369"/>
  <c r="BH368"/>
  <c r="BH367"/>
  <c r="BH366"/>
  <c r="BH365"/>
  <c r="BH364"/>
  <c r="BH363"/>
  <c r="BH362"/>
  <c r="BH361"/>
  <c r="BH360"/>
  <c r="BH359"/>
  <c r="BH358"/>
  <c r="BH357"/>
  <c r="BH356"/>
  <c r="BH355"/>
  <c r="BH354"/>
  <c r="BH353"/>
  <c r="BH352"/>
  <c r="BH351"/>
  <c r="BH350"/>
  <c r="BH349"/>
  <c r="BH348"/>
  <c r="BH347"/>
  <c r="BH346"/>
  <c r="BH345"/>
  <c r="BH344"/>
  <c r="BH343"/>
  <c r="BH342"/>
  <c r="BH341"/>
  <c r="BH340"/>
  <c r="BH339"/>
  <c r="BH338"/>
  <c r="BH337"/>
  <c r="BH336"/>
  <c r="BH335"/>
  <c r="BH334"/>
  <c r="BH333"/>
  <c r="BH332"/>
  <c r="BH331"/>
  <c r="BH330"/>
  <c r="BH329"/>
  <c r="BH328"/>
  <c r="BH327"/>
  <c r="BH326"/>
  <c r="BH325"/>
  <c r="BH324"/>
  <c r="BH323"/>
  <c r="BH322"/>
  <c r="BH321"/>
  <c r="BH320"/>
  <c r="BH319"/>
  <c r="BH318"/>
  <c r="BH317"/>
  <c r="BH316"/>
  <c r="BH315"/>
  <c r="BH314"/>
  <c r="BH313"/>
  <c r="BH312"/>
  <c r="BH311"/>
  <c r="BH310"/>
  <c r="BH309"/>
  <c r="BH308"/>
  <c r="BH307"/>
  <c r="BH306"/>
  <c r="BH305"/>
  <c r="BH304"/>
  <c r="BH303"/>
  <c r="BH302"/>
  <c r="BH301"/>
  <c r="BH300"/>
  <c r="BH299"/>
  <c r="BH298"/>
  <c r="BH297"/>
  <c r="BH296"/>
  <c r="BH295"/>
  <c r="BH294"/>
  <c r="BH293"/>
  <c r="BH292"/>
  <c r="BH291"/>
  <c r="BH290"/>
  <c r="BH289"/>
  <c r="BH288"/>
  <c r="BH287"/>
  <c r="BH286"/>
  <c r="BH285"/>
  <c r="BH284"/>
  <c r="BH283"/>
  <c r="BH282"/>
  <c r="BH281"/>
  <c r="BH280"/>
  <c r="BH279"/>
  <c r="BH278"/>
  <c r="BH277"/>
  <c r="BH276"/>
  <c r="BH275"/>
  <c r="BH274"/>
  <c r="BH273"/>
  <c r="BH272"/>
  <c r="BH271"/>
  <c r="BH270"/>
  <c r="BH269"/>
  <c r="BH268"/>
  <c r="BH267"/>
  <c r="BH266"/>
  <c r="BH265"/>
  <c r="BH264"/>
  <c r="BH263"/>
  <c r="BH262"/>
  <c r="BH261"/>
  <c r="BH260"/>
  <c r="BH259"/>
  <c r="BH258"/>
  <c r="BH257"/>
  <c r="BH256"/>
  <c r="BH255"/>
  <c r="BH254"/>
  <c r="BH253"/>
  <c r="BH252"/>
  <c r="BH251"/>
  <c r="BH250"/>
  <c r="BH249"/>
  <c r="BH248"/>
  <c r="BH247"/>
  <c r="BH246"/>
  <c r="BH245"/>
  <c r="BH244"/>
  <c r="BH243"/>
  <c r="BH242"/>
  <c r="BH241"/>
  <c r="BH240"/>
  <c r="BH239"/>
  <c r="BH238"/>
  <c r="BH237"/>
  <c r="BH236"/>
  <c r="BH235"/>
  <c r="BH234"/>
  <c r="BH233"/>
  <c r="BH232"/>
  <c r="BH231"/>
  <c r="BH230"/>
  <c r="BH229"/>
  <c r="BH228"/>
  <c r="BH227"/>
  <c r="BH226"/>
  <c r="BH225"/>
  <c r="BH224"/>
  <c r="BH223"/>
  <c r="BH222"/>
  <c r="BH221"/>
  <c r="BH220"/>
  <c r="BH219"/>
  <c r="BH218"/>
  <c r="BH217"/>
  <c r="BH216"/>
  <c r="BH215"/>
  <c r="BH214"/>
  <c r="BH213"/>
  <c r="BH212"/>
  <c r="BH211"/>
  <c r="BH210"/>
  <c r="BH209"/>
  <c r="BH208"/>
  <c r="BH207"/>
  <c r="BH206"/>
  <c r="BH205"/>
  <c r="BH204"/>
  <c r="BH203"/>
  <c r="BH202"/>
  <c r="BH201"/>
  <c r="BH200"/>
  <c r="BH199"/>
  <c r="BH198"/>
  <c r="BH197"/>
  <c r="BH196"/>
  <c r="BH195"/>
  <c r="BH194"/>
  <c r="BH193"/>
  <c r="BH192"/>
  <c r="BH191"/>
  <c r="BH190"/>
  <c r="BH189"/>
  <c r="BH188"/>
  <c r="BH187"/>
  <c r="BH186"/>
  <c r="BH185"/>
  <c r="BH184"/>
  <c r="BH183"/>
  <c r="BH182"/>
  <c r="BH181"/>
  <c r="BH180"/>
  <c r="BH179"/>
  <c r="BH178"/>
  <c r="BH177"/>
  <c r="BH176"/>
  <c r="BH175"/>
  <c r="BH174"/>
  <c r="BH173"/>
  <c r="BH172"/>
  <c r="BH171"/>
  <c r="BH170"/>
  <c r="BH169"/>
  <c r="BH168"/>
  <c r="BH167"/>
  <c r="BH166"/>
  <c r="BH165"/>
  <c r="BH164"/>
  <c r="BH163"/>
  <c r="BH162"/>
  <c r="BH161"/>
  <c r="BH160"/>
  <c r="BH159"/>
  <c r="BH158"/>
  <c r="BH157"/>
  <c r="BH156"/>
  <c r="BH155"/>
  <c r="BH154"/>
  <c r="BH153"/>
  <c r="BH152"/>
  <c r="BH151"/>
  <c r="BH150"/>
  <c r="BH149"/>
  <c r="BH148"/>
  <c r="BH147"/>
  <c r="BH146"/>
  <c r="BH145"/>
  <c r="BH144"/>
  <c r="BH143"/>
  <c r="BH142"/>
  <c r="BH141"/>
  <c r="BH140"/>
  <c r="BH139"/>
  <c r="BH138"/>
  <c r="BH137"/>
  <c r="BH136"/>
  <c r="BH135"/>
  <c r="BH134"/>
  <c r="BH133"/>
  <c r="BH132"/>
  <c r="BH131"/>
  <c r="BH130"/>
  <c r="BH129"/>
  <c r="BH128"/>
  <c r="BH127"/>
  <c r="BH126"/>
  <c r="BH125"/>
  <c r="BH124"/>
  <c r="BH123"/>
  <c r="BH122"/>
  <c r="BH121"/>
  <c r="BH120"/>
  <c r="BH119"/>
  <c r="BH118"/>
  <c r="BH117"/>
  <c r="BH116"/>
  <c r="BH115"/>
  <c r="BH114"/>
  <c r="BH113"/>
  <c r="BH112"/>
  <c r="BH111"/>
  <c r="BH110"/>
  <c r="BH109"/>
  <c r="BH108"/>
  <c r="BH107"/>
  <c r="BH106"/>
  <c r="BH105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U45" l="1"/>
  <c r="AT43"/>
  <c r="AT44" s="1"/>
  <c r="AT42"/>
  <c r="AT37"/>
  <c r="AT38" s="1"/>
  <c r="AT39" s="1"/>
  <c r="AT40" s="1"/>
  <c r="AT41" s="1"/>
  <c r="AT36"/>
  <c r="AT32"/>
  <c r="AT33" s="1"/>
  <c r="AT34" s="1"/>
  <c r="AT35" s="1"/>
  <c r="AT31"/>
  <c r="AT25"/>
  <c r="AT26" s="1"/>
  <c r="AT27" s="1"/>
  <c r="AT28" s="1"/>
  <c r="AT29" s="1"/>
  <c r="AT30" s="1"/>
  <c r="AT24"/>
  <c r="N6" l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O9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E555"/>
  <c r="F43" l="1"/>
  <c r="B45"/>
  <c r="B49"/>
  <c r="B51"/>
  <c r="B53"/>
  <c r="B57"/>
  <c r="B59"/>
  <c r="B61"/>
  <c r="B65"/>
  <c r="B67"/>
  <c r="B71"/>
  <c r="B73"/>
  <c r="B75"/>
  <c r="B77"/>
  <c r="B81"/>
  <c r="B83"/>
  <c r="B85"/>
  <c r="B87"/>
  <c r="B91"/>
  <c r="B93"/>
  <c r="B95"/>
  <c r="B97"/>
  <c r="B99"/>
  <c r="B103"/>
  <c r="B105"/>
  <c r="B107"/>
  <c r="B109"/>
  <c r="B111"/>
  <c r="B115"/>
  <c r="B117"/>
  <c r="B119"/>
  <c r="B123"/>
  <c r="B125"/>
  <c r="B127"/>
  <c r="B131"/>
  <c r="B133"/>
  <c r="B135"/>
  <c r="B139"/>
  <c r="B141"/>
  <c r="B143"/>
  <c r="B147"/>
  <c r="B149"/>
  <c r="B153"/>
  <c r="B155"/>
  <c r="B159"/>
  <c r="B161"/>
  <c r="B163"/>
  <c r="B167"/>
  <c r="B169"/>
  <c r="B173"/>
  <c r="B175"/>
  <c r="B205"/>
  <c r="B207"/>
  <c r="B209"/>
  <c r="B213"/>
  <c r="B215"/>
  <c r="B217"/>
  <c r="B219"/>
  <c r="B221"/>
  <c r="B225"/>
  <c r="B227"/>
  <c r="B229"/>
  <c r="B231"/>
  <c r="B233"/>
  <c r="B235"/>
  <c r="B237"/>
  <c r="B241"/>
  <c r="B243"/>
  <c r="B245"/>
  <c r="B247"/>
  <c r="B249"/>
  <c r="B251"/>
  <c r="B253"/>
  <c r="B255"/>
  <c r="B257"/>
  <c r="B259"/>
  <c r="B261"/>
  <c r="B263"/>
  <c r="B265"/>
  <c r="B269"/>
  <c r="B47"/>
  <c r="B55"/>
  <c r="B63"/>
  <c r="B69"/>
  <c r="B79"/>
  <c r="B89"/>
  <c r="B101"/>
  <c r="B113"/>
  <c r="B121"/>
  <c r="B129"/>
  <c r="B137"/>
  <c r="B145"/>
  <c r="B151"/>
  <c r="B157"/>
  <c r="B165"/>
  <c r="B171"/>
  <c r="B203"/>
  <c r="B211"/>
  <c r="B223"/>
  <c r="B239"/>
  <c r="B267"/>
  <c r="B273"/>
  <c r="B279"/>
  <c r="F178"/>
  <c r="F180"/>
  <c r="F182"/>
  <c r="F184"/>
  <c r="F186"/>
  <c r="F188"/>
  <c r="F190"/>
  <c r="F192"/>
  <c r="F194"/>
  <c r="F196"/>
  <c r="F198"/>
  <c r="F200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B271"/>
  <c r="B275"/>
  <c r="B277"/>
  <c r="B281"/>
  <c r="B283"/>
  <c r="B285"/>
  <c r="B287"/>
  <c r="B289"/>
  <c r="B291"/>
  <c r="B293"/>
  <c r="B295"/>
  <c r="B297"/>
  <c r="B299"/>
  <c r="B301"/>
  <c r="B303"/>
  <c r="B305"/>
  <c r="B307"/>
  <c r="B309"/>
  <c r="B311"/>
  <c r="B313"/>
  <c r="B315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71"/>
  <c r="B402"/>
  <c r="F273"/>
  <c r="B338"/>
  <c r="B512"/>
  <c r="F135"/>
  <c r="B198"/>
  <c r="F209"/>
  <c r="B370"/>
  <c r="B480"/>
  <c r="F103"/>
  <c r="F167"/>
  <c r="B182"/>
  <c r="F241"/>
  <c r="F305"/>
  <c r="B322"/>
  <c r="B354"/>
  <c r="B386"/>
  <c r="B418"/>
  <c r="B496"/>
  <c r="B528"/>
  <c r="F55"/>
  <c r="F87"/>
  <c r="F119"/>
  <c r="F151"/>
  <c r="B190"/>
  <c r="F225"/>
  <c r="F257"/>
  <c r="F289"/>
  <c r="B330"/>
  <c r="B346"/>
  <c r="B362"/>
  <c r="B378"/>
  <c r="B394"/>
  <c r="B410"/>
  <c r="B472"/>
  <c r="B488"/>
  <c r="B504"/>
  <c r="B520"/>
  <c r="B536"/>
  <c r="F47"/>
  <c r="F63"/>
  <c r="F79"/>
  <c r="F95"/>
  <c r="F111"/>
  <c r="F127"/>
  <c r="F143"/>
  <c r="F159"/>
  <c r="F175"/>
  <c r="B178"/>
  <c r="B186"/>
  <c r="B194"/>
  <c r="F217"/>
  <c r="F233"/>
  <c r="F249"/>
  <c r="F265"/>
  <c r="F281"/>
  <c r="F297"/>
  <c r="F313"/>
  <c r="B318"/>
  <c r="B326"/>
  <c r="B334"/>
  <c r="B342"/>
  <c r="B350"/>
  <c r="B358"/>
  <c r="B366"/>
  <c r="B374"/>
  <c r="B382"/>
  <c r="B390"/>
  <c r="B398"/>
  <c r="B406"/>
  <c r="B414"/>
  <c r="B422"/>
  <c r="B476"/>
  <c r="B484"/>
  <c r="B492"/>
  <c r="B500"/>
  <c r="B508"/>
  <c r="B516"/>
  <c r="B524"/>
  <c r="B532"/>
  <c r="B540"/>
  <c r="F51"/>
  <c r="F59"/>
  <c r="F67"/>
  <c r="F75"/>
  <c r="F83"/>
  <c r="F91"/>
  <c r="F99"/>
  <c r="F107"/>
  <c r="F115"/>
  <c r="F123"/>
  <c r="F131"/>
  <c r="F139"/>
  <c r="F147"/>
  <c r="F155"/>
  <c r="F163"/>
  <c r="F171"/>
  <c r="B180"/>
  <c r="B184"/>
  <c r="B188"/>
  <c r="B192"/>
  <c r="B196"/>
  <c r="B200"/>
  <c r="F205"/>
  <c r="F213"/>
  <c r="F221"/>
  <c r="F229"/>
  <c r="F237"/>
  <c r="F245"/>
  <c r="F253"/>
  <c r="F261"/>
  <c r="F269"/>
  <c r="F277"/>
  <c r="F285"/>
  <c r="F293"/>
  <c r="F301"/>
  <c r="F309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70"/>
  <c r="B474"/>
  <c r="B478"/>
  <c r="B482"/>
  <c r="B486"/>
  <c r="B490"/>
  <c r="B494"/>
  <c r="B498"/>
  <c r="B502"/>
  <c r="B506"/>
  <c r="B510"/>
  <c r="B514"/>
  <c r="B518"/>
  <c r="B522"/>
  <c r="B526"/>
  <c r="B530"/>
  <c r="B534"/>
  <c r="B538"/>
  <c r="B43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161"/>
  <c r="F165"/>
  <c r="F169"/>
  <c r="F173"/>
  <c r="F203"/>
  <c r="F207"/>
  <c r="F211"/>
  <c r="F215"/>
  <c r="F219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B423"/>
  <c r="B425"/>
  <c r="B427"/>
  <c r="B429"/>
  <c r="B431"/>
  <c r="B433"/>
  <c r="B435"/>
  <c r="B437"/>
  <c r="B439"/>
  <c r="B441"/>
  <c r="B443"/>
  <c r="B445"/>
  <c r="B447"/>
  <c r="B449"/>
  <c r="B451"/>
  <c r="B453"/>
  <c r="B455"/>
  <c r="B457"/>
  <c r="B459"/>
  <c r="B461"/>
  <c r="B463"/>
  <c r="B465"/>
  <c r="B467"/>
  <c r="B543"/>
  <c r="B545"/>
  <c r="B547"/>
  <c r="B549"/>
  <c r="B551"/>
  <c r="B553"/>
  <c r="B555"/>
  <c r="Z42"/>
  <c r="Z46"/>
  <c r="Z60"/>
  <c r="Z66"/>
  <c r="Z70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110"/>
  <c r="Z112"/>
  <c r="Z114"/>
  <c r="Z116"/>
  <c r="Z118"/>
  <c r="Z120"/>
  <c r="Z122"/>
  <c r="Z124"/>
  <c r="Z126"/>
  <c r="Z128"/>
  <c r="Z130"/>
  <c r="Z132"/>
  <c r="Z134"/>
  <c r="Z136"/>
  <c r="Z138"/>
  <c r="Z140"/>
  <c r="Z142"/>
  <c r="Z144"/>
  <c r="Z146"/>
  <c r="Z148"/>
  <c r="Z150"/>
  <c r="Z152"/>
  <c r="Z154"/>
  <c r="Z156"/>
  <c r="Z158"/>
  <c r="Z160"/>
  <c r="Z162"/>
  <c r="Z164"/>
  <c r="Z166"/>
  <c r="Z168"/>
  <c r="Z170"/>
  <c r="Z172"/>
  <c r="Z174"/>
  <c r="Z176"/>
  <c r="B177"/>
  <c r="F177"/>
  <c r="F179"/>
  <c r="B179"/>
  <c r="F181"/>
  <c r="B181"/>
  <c r="F183"/>
  <c r="B183"/>
  <c r="F185"/>
  <c r="B185"/>
  <c r="F187"/>
  <c r="B187"/>
  <c r="F189"/>
  <c r="B189"/>
  <c r="F191"/>
  <c r="B191"/>
  <c r="F193"/>
  <c r="B193"/>
  <c r="F195"/>
  <c r="B195"/>
  <c r="F197"/>
  <c r="B197"/>
  <c r="F199"/>
  <c r="B199"/>
  <c r="Z44"/>
  <c r="Z48"/>
  <c r="Z50"/>
  <c r="Z52"/>
  <c r="Z54"/>
  <c r="Z56"/>
  <c r="Z58"/>
  <c r="Z62"/>
  <c r="Z64"/>
  <c r="Z68"/>
  <c r="Z72"/>
  <c r="B42"/>
  <c r="F42"/>
  <c r="Z43"/>
  <c r="B44"/>
  <c r="F44"/>
  <c r="Z45"/>
  <c r="B46"/>
  <c r="F46"/>
  <c r="Z47"/>
  <c r="B48"/>
  <c r="F48"/>
  <c r="Z49"/>
  <c r="B50"/>
  <c r="F50"/>
  <c r="Z51"/>
  <c r="B52"/>
  <c r="F52"/>
  <c r="Z53"/>
  <c r="B54"/>
  <c r="F54"/>
  <c r="Z55"/>
  <c r="B56"/>
  <c r="F56"/>
  <c r="Z57"/>
  <c r="B58"/>
  <c r="F58"/>
  <c r="Z59"/>
  <c r="B60"/>
  <c r="F60"/>
  <c r="Z61"/>
  <c r="B62"/>
  <c r="F62"/>
  <c r="Z63"/>
  <c r="B64"/>
  <c r="F64"/>
  <c r="Z65"/>
  <c r="B66"/>
  <c r="F66"/>
  <c r="Z67"/>
  <c r="B68"/>
  <c r="F68"/>
  <c r="Z69"/>
  <c r="B70"/>
  <c r="F70"/>
  <c r="Z71"/>
  <c r="B72"/>
  <c r="F72"/>
  <c r="Z73"/>
  <c r="B74"/>
  <c r="F74"/>
  <c r="Z75"/>
  <c r="B76"/>
  <c r="F76"/>
  <c r="Z77"/>
  <c r="B78"/>
  <c r="F78"/>
  <c r="Z79"/>
  <c r="B80"/>
  <c r="F80"/>
  <c r="Z81"/>
  <c r="B82"/>
  <c r="F82"/>
  <c r="Z83"/>
  <c r="B84"/>
  <c r="F84"/>
  <c r="Z85"/>
  <c r="B86"/>
  <c r="F86"/>
  <c r="Z87"/>
  <c r="B88"/>
  <c r="F88"/>
  <c r="Z89"/>
  <c r="B90"/>
  <c r="F90"/>
  <c r="Z91"/>
  <c r="B92"/>
  <c r="F92"/>
  <c r="Z93"/>
  <c r="B94"/>
  <c r="F94"/>
  <c r="Z95"/>
  <c r="B96"/>
  <c r="F96"/>
  <c r="Z97"/>
  <c r="B98"/>
  <c r="F98"/>
  <c r="Z99"/>
  <c r="B100"/>
  <c r="F100"/>
  <c r="Z101"/>
  <c r="B102"/>
  <c r="F102"/>
  <c r="Z103"/>
  <c r="B104"/>
  <c r="F104"/>
  <c r="Z105"/>
  <c r="B106"/>
  <c r="F106"/>
  <c r="Z107"/>
  <c r="B108"/>
  <c r="F108"/>
  <c r="Z109"/>
  <c r="B110"/>
  <c r="F110"/>
  <c r="Z111"/>
  <c r="B112"/>
  <c r="F112"/>
  <c r="Z113"/>
  <c r="B114"/>
  <c r="F114"/>
  <c r="Z115"/>
  <c r="B116"/>
  <c r="F116"/>
  <c r="Z117"/>
  <c r="B118"/>
  <c r="F118"/>
  <c r="Z119"/>
  <c r="B120"/>
  <c r="F120"/>
  <c r="Z121"/>
  <c r="B122"/>
  <c r="F122"/>
  <c r="Z123"/>
  <c r="B124"/>
  <c r="F124"/>
  <c r="Z125"/>
  <c r="B126"/>
  <c r="F126"/>
  <c r="Z127"/>
  <c r="B128"/>
  <c r="F128"/>
  <c r="Z129"/>
  <c r="B130"/>
  <c r="F130"/>
  <c r="Z131"/>
  <c r="B132"/>
  <c r="F132"/>
  <c r="Z133"/>
  <c r="B134"/>
  <c r="F134"/>
  <c r="Z135"/>
  <c r="B136"/>
  <c r="F136"/>
  <c r="Z137"/>
  <c r="B138"/>
  <c r="F138"/>
  <c r="Z139"/>
  <c r="B140"/>
  <c r="F140"/>
  <c r="Z141"/>
  <c r="B142"/>
  <c r="F142"/>
  <c r="Z143"/>
  <c r="B144"/>
  <c r="F144"/>
  <c r="Z145"/>
  <c r="B146"/>
  <c r="F146"/>
  <c r="Z147"/>
  <c r="B148"/>
  <c r="F148"/>
  <c r="Z149"/>
  <c r="B150"/>
  <c r="F150"/>
  <c r="Z151"/>
  <c r="B152"/>
  <c r="F152"/>
  <c r="Z153"/>
  <c r="B154"/>
  <c r="F154"/>
  <c r="Z155"/>
  <c r="B156"/>
  <c r="F156"/>
  <c r="Z157"/>
  <c r="B158"/>
  <c r="F158"/>
  <c r="Z159"/>
  <c r="B160"/>
  <c r="F160"/>
  <c r="Z161"/>
  <c r="B162"/>
  <c r="F162"/>
  <c r="Z163"/>
  <c r="B164"/>
  <c r="F164"/>
  <c r="Z165"/>
  <c r="B166"/>
  <c r="F166"/>
  <c r="Z167"/>
  <c r="B168"/>
  <c r="F168"/>
  <c r="Z169"/>
  <c r="B170"/>
  <c r="F170"/>
  <c r="Z171"/>
  <c r="B172"/>
  <c r="F172"/>
  <c r="Z173"/>
  <c r="B174"/>
  <c r="F174"/>
  <c r="Z175"/>
  <c r="B176"/>
  <c r="F176"/>
  <c r="Z177"/>
  <c r="Z179"/>
  <c r="Z181"/>
  <c r="Z183"/>
  <c r="Z185"/>
  <c r="Z187"/>
  <c r="Z189"/>
  <c r="Z191"/>
  <c r="Z193"/>
  <c r="Z195"/>
  <c r="Z197"/>
  <c r="Z199"/>
  <c r="Z289"/>
  <c r="F290"/>
  <c r="B290"/>
  <c r="F292"/>
  <c r="B292"/>
  <c r="F294"/>
  <c r="B294"/>
  <c r="F296"/>
  <c r="B296"/>
  <c r="F298"/>
  <c r="B298"/>
  <c r="F300"/>
  <c r="B300"/>
  <c r="Z201"/>
  <c r="B202"/>
  <c r="F202"/>
  <c r="Z203"/>
  <c r="B204"/>
  <c r="F204"/>
  <c r="Z205"/>
  <c r="B206"/>
  <c r="F206"/>
  <c r="Z207"/>
  <c r="B208"/>
  <c r="F208"/>
  <c r="Z209"/>
  <c r="B210"/>
  <c r="F210"/>
  <c r="Z211"/>
  <c r="B212"/>
  <c r="F212"/>
  <c r="Z213"/>
  <c r="B214"/>
  <c r="F214"/>
  <c r="Z215"/>
  <c r="B216"/>
  <c r="F216"/>
  <c r="Z217"/>
  <c r="B218"/>
  <c r="F218"/>
  <c r="Z219"/>
  <c r="B220"/>
  <c r="F220"/>
  <c r="Z221"/>
  <c r="B222"/>
  <c r="F222"/>
  <c r="Z223"/>
  <c r="B224"/>
  <c r="F224"/>
  <c r="Z225"/>
  <c r="B226"/>
  <c r="F226"/>
  <c r="Z227"/>
  <c r="B228"/>
  <c r="F228"/>
  <c r="Z229"/>
  <c r="B230"/>
  <c r="F230"/>
  <c r="Z231"/>
  <c r="B232"/>
  <c r="F232"/>
  <c r="Z233"/>
  <c r="B234"/>
  <c r="F234"/>
  <c r="Z235"/>
  <c r="B236"/>
  <c r="F236"/>
  <c r="Z237"/>
  <c r="B238"/>
  <c r="F238"/>
  <c r="Z239"/>
  <c r="B240"/>
  <c r="F240"/>
  <c r="Z241"/>
  <c r="B242"/>
  <c r="F242"/>
  <c r="Z243"/>
  <c r="B244"/>
  <c r="F244"/>
  <c r="Z245"/>
  <c r="B246"/>
  <c r="F246"/>
  <c r="Z247"/>
  <c r="B248"/>
  <c r="F248"/>
  <c r="Z249"/>
  <c r="B250"/>
  <c r="F250"/>
  <c r="Z251"/>
  <c r="B252"/>
  <c r="F252"/>
  <c r="Z253"/>
  <c r="B254"/>
  <c r="F254"/>
  <c r="Z255"/>
  <c r="B256"/>
  <c r="F256"/>
  <c r="Z257"/>
  <c r="B258"/>
  <c r="F258"/>
  <c r="Z259"/>
  <c r="B260"/>
  <c r="F260"/>
  <c r="Z261"/>
  <c r="B262"/>
  <c r="F262"/>
  <c r="Z263"/>
  <c r="B264"/>
  <c r="F264"/>
  <c r="Z265"/>
  <c r="B266"/>
  <c r="F266"/>
  <c r="Z267"/>
  <c r="B268"/>
  <c r="F268"/>
  <c r="Z269"/>
  <c r="B270"/>
  <c r="F270"/>
  <c r="Z271"/>
  <c r="B272"/>
  <c r="F272"/>
  <c r="Z273"/>
  <c r="B274"/>
  <c r="F274"/>
  <c r="Z275"/>
  <c r="B276"/>
  <c r="F276"/>
  <c r="Z277"/>
  <c r="B278"/>
  <c r="F278"/>
  <c r="Z279"/>
  <c r="B280"/>
  <c r="F280"/>
  <c r="Z281"/>
  <c r="B282"/>
  <c r="F282"/>
  <c r="Z283"/>
  <c r="B284"/>
  <c r="F284"/>
  <c r="Z285"/>
  <c r="B286"/>
  <c r="F286"/>
  <c r="Z287"/>
  <c r="B288"/>
  <c r="F288"/>
  <c r="Z290"/>
  <c r="Z292"/>
  <c r="Z294"/>
  <c r="Z296"/>
  <c r="Z298"/>
  <c r="Z300"/>
  <c r="Z178"/>
  <c r="Z180"/>
  <c r="Z182"/>
  <c r="Z184"/>
  <c r="Z186"/>
  <c r="Z188"/>
  <c r="Z190"/>
  <c r="Z192"/>
  <c r="Z194"/>
  <c r="Z196"/>
  <c r="Z198"/>
  <c r="Z200"/>
  <c r="B201"/>
  <c r="F201"/>
  <c r="Z202"/>
  <c r="Z204"/>
  <c r="Z206"/>
  <c r="Z208"/>
  <c r="Z210"/>
  <c r="Z212"/>
  <c r="Z214"/>
  <c r="Z216"/>
  <c r="Z218"/>
  <c r="Z220"/>
  <c r="Z222"/>
  <c r="Z224"/>
  <c r="Z226"/>
  <c r="Z228"/>
  <c r="Z230"/>
  <c r="Z232"/>
  <c r="Z234"/>
  <c r="Z236"/>
  <c r="Z238"/>
  <c r="Z240"/>
  <c r="Z242"/>
  <c r="Z244"/>
  <c r="Z246"/>
  <c r="Z248"/>
  <c r="Z250"/>
  <c r="Z252"/>
  <c r="Z254"/>
  <c r="Z256"/>
  <c r="Z258"/>
  <c r="Z260"/>
  <c r="Z262"/>
  <c r="Z264"/>
  <c r="Z266"/>
  <c r="Z268"/>
  <c r="Z270"/>
  <c r="Z272"/>
  <c r="Z274"/>
  <c r="Z276"/>
  <c r="Z278"/>
  <c r="Z280"/>
  <c r="Z282"/>
  <c r="Z284"/>
  <c r="Z286"/>
  <c r="Z288"/>
  <c r="F317"/>
  <c r="B317"/>
  <c r="F319"/>
  <c r="B319"/>
  <c r="F321"/>
  <c r="B321"/>
  <c r="F323"/>
  <c r="B323"/>
  <c r="F325"/>
  <c r="B325"/>
  <c r="F327"/>
  <c r="B327"/>
  <c r="F329"/>
  <c r="B329"/>
  <c r="F331"/>
  <c r="B331"/>
  <c r="F333"/>
  <c r="B333"/>
  <c r="F335"/>
  <c r="B335"/>
  <c r="F337"/>
  <c r="B337"/>
  <c r="F339"/>
  <c r="B339"/>
  <c r="F341"/>
  <c r="B341"/>
  <c r="F343"/>
  <c r="B343"/>
  <c r="F345"/>
  <c r="B345"/>
  <c r="F347"/>
  <c r="B347"/>
  <c r="F349"/>
  <c r="B349"/>
  <c r="F351"/>
  <c r="B351"/>
  <c r="F353"/>
  <c r="B353"/>
  <c r="F355"/>
  <c r="B355"/>
  <c r="F357"/>
  <c r="B357"/>
  <c r="F359"/>
  <c r="B359"/>
  <c r="F361"/>
  <c r="B361"/>
  <c r="F363"/>
  <c r="B363"/>
  <c r="F365"/>
  <c r="B365"/>
  <c r="F367"/>
  <c r="B367"/>
  <c r="F369"/>
  <c r="B369"/>
  <c r="Z302"/>
  <c r="Z304"/>
  <c r="Z306"/>
  <c r="Z308"/>
  <c r="Z310"/>
  <c r="Z312"/>
  <c r="Z314"/>
  <c r="Z316"/>
  <c r="Z317"/>
  <c r="Z319"/>
  <c r="Z321"/>
  <c r="Z323"/>
  <c r="Z325"/>
  <c r="Z327"/>
  <c r="Z329"/>
  <c r="Z331"/>
  <c r="Z333"/>
  <c r="Z335"/>
  <c r="Z337"/>
  <c r="Z339"/>
  <c r="Z341"/>
  <c r="Z343"/>
  <c r="Z345"/>
  <c r="Z347"/>
  <c r="Z349"/>
  <c r="Z351"/>
  <c r="Z353"/>
  <c r="Z355"/>
  <c r="Z357"/>
  <c r="Z359"/>
  <c r="Z361"/>
  <c r="Z363"/>
  <c r="Z365"/>
  <c r="Z367"/>
  <c r="Z369"/>
  <c r="Z291"/>
  <c r="Z293"/>
  <c r="Z295"/>
  <c r="Z297"/>
  <c r="Z299"/>
  <c r="Z301"/>
  <c r="B302"/>
  <c r="F302"/>
  <c r="Z303"/>
  <c r="B304"/>
  <c r="F304"/>
  <c r="Z305"/>
  <c r="B306"/>
  <c r="F306"/>
  <c r="Z307"/>
  <c r="B308"/>
  <c r="F308"/>
  <c r="Z309"/>
  <c r="B310"/>
  <c r="F310"/>
  <c r="Z311"/>
  <c r="B312"/>
  <c r="F312"/>
  <c r="Z313"/>
  <c r="B314"/>
  <c r="F314"/>
  <c r="Z315"/>
  <c r="B316"/>
  <c r="F316"/>
  <c r="Z318"/>
  <c r="Z320"/>
  <c r="Z322"/>
  <c r="Z324"/>
  <c r="Z326"/>
  <c r="Z328"/>
  <c r="Z330"/>
  <c r="Z332"/>
  <c r="Z334"/>
  <c r="Z336"/>
  <c r="Z338"/>
  <c r="Z340"/>
  <c r="Z342"/>
  <c r="Z344"/>
  <c r="Z346"/>
  <c r="Z348"/>
  <c r="Z350"/>
  <c r="Z352"/>
  <c r="Z354"/>
  <c r="Z356"/>
  <c r="Z358"/>
  <c r="Z360"/>
  <c r="Z362"/>
  <c r="Z364"/>
  <c r="Z366"/>
  <c r="Z368"/>
  <c r="Z370"/>
  <c r="B371"/>
  <c r="F371"/>
  <c r="Z372"/>
  <c r="B373"/>
  <c r="F373"/>
  <c r="Z374"/>
  <c r="B375"/>
  <c r="F375"/>
  <c r="Z376"/>
  <c r="B377"/>
  <c r="F377"/>
  <c r="Z378"/>
  <c r="B379"/>
  <c r="F379"/>
  <c r="Z380"/>
  <c r="B381"/>
  <c r="F381"/>
  <c r="Z382"/>
  <c r="B383"/>
  <c r="F383"/>
  <c r="Z384"/>
  <c r="B385"/>
  <c r="F385"/>
  <c r="Z386"/>
  <c r="B387"/>
  <c r="F387"/>
  <c r="Z388"/>
  <c r="B389"/>
  <c r="F389"/>
  <c r="Z390"/>
  <c r="B391"/>
  <c r="F391"/>
  <c r="Z392"/>
  <c r="B393"/>
  <c r="F393"/>
  <c r="Z394"/>
  <c r="B395"/>
  <c r="F395"/>
  <c r="Z396"/>
  <c r="B397"/>
  <c r="F397"/>
  <c r="Z398"/>
  <c r="B399"/>
  <c r="F399"/>
  <c r="Z400"/>
  <c r="B401"/>
  <c r="F401"/>
  <c r="Z402"/>
  <c r="B403"/>
  <c r="F403"/>
  <c r="Z404"/>
  <c r="B405"/>
  <c r="F405"/>
  <c r="Z406"/>
  <c r="B407"/>
  <c r="F407"/>
  <c r="Z408"/>
  <c r="B409"/>
  <c r="F409"/>
  <c r="Z410"/>
  <c r="B411"/>
  <c r="F411"/>
  <c r="Z412"/>
  <c r="B413"/>
  <c r="F413"/>
  <c r="Z414"/>
  <c r="B415"/>
  <c r="F415"/>
  <c r="Z416"/>
  <c r="B417"/>
  <c r="F417"/>
  <c r="Z418"/>
  <c r="B419"/>
  <c r="F419"/>
  <c r="Z420"/>
  <c r="B421"/>
  <c r="F421"/>
  <c r="F424"/>
  <c r="B424"/>
  <c r="F426"/>
  <c r="B426"/>
  <c r="F428"/>
  <c r="B428"/>
  <c r="F430"/>
  <c r="B430"/>
  <c r="F432"/>
  <c r="B432"/>
  <c r="F434"/>
  <c r="B434"/>
  <c r="Z436"/>
  <c r="F436"/>
  <c r="B436"/>
  <c r="Z371"/>
  <c r="Z373"/>
  <c r="Z375"/>
  <c r="Z377"/>
  <c r="Z379"/>
  <c r="Z381"/>
  <c r="Z383"/>
  <c r="Z385"/>
  <c r="Z387"/>
  <c r="Z389"/>
  <c r="Z391"/>
  <c r="Z393"/>
  <c r="Z395"/>
  <c r="Z397"/>
  <c r="Z399"/>
  <c r="Z401"/>
  <c r="Z403"/>
  <c r="Z405"/>
  <c r="Z407"/>
  <c r="Z409"/>
  <c r="Z411"/>
  <c r="Z413"/>
  <c r="Z415"/>
  <c r="Z417"/>
  <c r="Z419"/>
  <c r="Z421"/>
  <c r="Z422"/>
  <c r="Z424"/>
  <c r="Z426"/>
  <c r="Z428"/>
  <c r="Z430"/>
  <c r="Z432"/>
  <c r="Z434"/>
  <c r="F469"/>
  <c r="B469"/>
  <c r="F471"/>
  <c r="B471"/>
  <c r="F473"/>
  <c r="B473"/>
  <c r="F475"/>
  <c r="B475"/>
  <c r="F477"/>
  <c r="B477"/>
  <c r="F479"/>
  <c r="B479"/>
  <c r="F481"/>
  <c r="B481"/>
  <c r="F483"/>
  <c r="B483"/>
  <c r="F485"/>
  <c r="B485"/>
  <c r="F487"/>
  <c r="B487"/>
  <c r="F489"/>
  <c r="B489"/>
  <c r="Z423"/>
  <c r="Z425"/>
  <c r="Z427"/>
  <c r="Z429"/>
  <c r="Z431"/>
  <c r="Z433"/>
  <c r="Z435"/>
  <c r="Z437"/>
  <c r="B438"/>
  <c r="F438"/>
  <c r="Z439"/>
  <c r="B440"/>
  <c r="F440"/>
  <c r="Z441"/>
  <c r="B442"/>
  <c r="F442"/>
  <c r="Z443"/>
  <c r="B444"/>
  <c r="F444"/>
  <c r="Z445"/>
  <c r="B446"/>
  <c r="F446"/>
  <c r="Z447"/>
  <c r="B448"/>
  <c r="F448"/>
  <c r="Z449"/>
  <c r="B450"/>
  <c r="F450"/>
  <c r="Z451"/>
  <c r="B452"/>
  <c r="F452"/>
  <c r="Z453"/>
  <c r="B454"/>
  <c r="F454"/>
  <c r="Z455"/>
  <c r="B456"/>
  <c r="F456"/>
  <c r="Z457"/>
  <c r="B458"/>
  <c r="F458"/>
  <c r="Z459"/>
  <c r="B460"/>
  <c r="F460"/>
  <c r="Z461"/>
  <c r="B462"/>
  <c r="F462"/>
  <c r="Z463"/>
  <c r="B464"/>
  <c r="F464"/>
  <c r="Z465"/>
  <c r="B466"/>
  <c r="F466"/>
  <c r="Z467"/>
  <c r="B468"/>
  <c r="F468"/>
  <c r="Z469"/>
  <c r="Z471"/>
  <c r="Z473"/>
  <c r="Z475"/>
  <c r="Z477"/>
  <c r="Z479"/>
  <c r="Z481"/>
  <c r="Z483"/>
  <c r="Z485"/>
  <c r="Z487"/>
  <c r="Z489"/>
  <c r="Z468"/>
  <c r="Z438"/>
  <c r="Z440"/>
  <c r="Z442"/>
  <c r="Z444"/>
  <c r="Z446"/>
  <c r="Z448"/>
  <c r="Z450"/>
  <c r="Z452"/>
  <c r="Z454"/>
  <c r="Z456"/>
  <c r="Z458"/>
  <c r="Z460"/>
  <c r="Z462"/>
  <c r="Z464"/>
  <c r="Z466"/>
  <c r="B521"/>
  <c r="Z470"/>
  <c r="Z472"/>
  <c r="Z474"/>
  <c r="Z476"/>
  <c r="Z478"/>
  <c r="Z480"/>
  <c r="Z482"/>
  <c r="Z484"/>
  <c r="Z486"/>
  <c r="Z488"/>
  <c r="Z490"/>
  <c r="B491"/>
  <c r="F491"/>
  <c r="Z492"/>
  <c r="B493"/>
  <c r="F493"/>
  <c r="Z494"/>
  <c r="B495"/>
  <c r="F495"/>
  <c r="Z496"/>
  <c r="B497"/>
  <c r="F497"/>
  <c r="Z498"/>
  <c r="B499"/>
  <c r="F499"/>
  <c r="Z500"/>
  <c r="B501"/>
  <c r="F501"/>
  <c r="Z502"/>
  <c r="B503"/>
  <c r="F503"/>
  <c r="Z504"/>
  <c r="B505"/>
  <c r="B507"/>
  <c r="B509"/>
  <c r="B511"/>
  <c r="B513"/>
  <c r="B515"/>
  <c r="B517"/>
  <c r="B519"/>
  <c r="Z491"/>
  <c r="Z493"/>
  <c r="Z495"/>
  <c r="Z497"/>
  <c r="Z499"/>
  <c r="Z501"/>
  <c r="Z503"/>
  <c r="B523"/>
  <c r="B525"/>
  <c r="B527"/>
  <c r="B529"/>
  <c r="B531"/>
  <c r="B533"/>
  <c r="B535"/>
  <c r="B537"/>
  <c r="B539"/>
  <c r="B541"/>
  <c r="B542"/>
  <c r="B544"/>
  <c r="B546"/>
  <c r="B548"/>
  <c r="B550"/>
  <c r="B552"/>
  <c r="B554"/>
  <c r="Q9"/>
  <c r="Z9" l="1"/>
  <c r="F9" l="1"/>
  <c r="F8"/>
  <c r="F7"/>
  <c r="F5"/>
  <c r="L5" s="1"/>
  <c r="BC143"/>
  <c r="BB143"/>
  <c r="BA143"/>
  <c r="AZ143"/>
  <c r="AY143"/>
  <c r="BC142"/>
  <c r="BB142"/>
  <c r="BA142"/>
  <c r="AZ142"/>
  <c r="AY142"/>
  <c r="BC141"/>
  <c r="BB141"/>
  <c r="BA141"/>
  <c r="AZ141"/>
  <c r="AY141"/>
  <c r="BC140"/>
  <c r="BB140"/>
  <c r="BA140"/>
  <c r="AZ140"/>
  <c r="AY140"/>
  <c r="BC139"/>
  <c r="BB139"/>
  <c r="BA139"/>
  <c r="AZ139"/>
  <c r="AY139"/>
  <c r="BC138"/>
  <c r="BB138"/>
  <c r="BA138"/>
  <c r="AZ138"/>
  <c r="AY138"/>
  <c r="BC137"/>
  <c r="BB137"/>
  <c r="BA137"/>
  <c r="AZ137"/>
  <c r="AY137"/>
  <c r="BC136"/>
  <c r="BB136"/>
  <c r="BA136"/>
  <c r="AZ136"/>
  <c r="AY136"/>
  <c r="BC135"/>
  <c r="BB135"/>
  <c r="BA135"/>
  <c r="AZ135"/>
  <c r="AY135"/>
  <c r="BC134"/>
  <c r="BB134"/>
  <c r="BA134"/>
  <c r="AZ134"/>
  <c r="AY134"/>
  <c r="BC133"/>
  <c r="BB133"/>
  <c r="BA133"/>
  <c r="AZ133"/>
  <c r="AY133"/>
  <c r="BC132"/>
  <c r="BB132"/>
  <c r="BA132"/>
  <c r="AZ132"/>
  <c r="AY132"/>
  <c r="BC131"/>
  <c r="BB131"/>
  <c r="BA131"/>
  <c r="AZ131"/>
  <c r="AY131"/>
  <c r="BC130"/>
  <c r="BB130"/>
  <c r="BA130"/>
  <c r="AZ130"/>
  <c r="AY130"/>
  <c r="BC129"/>
  <c r="BB129"/>
  <c r="BA129"/>
  <c r="AZ129"/>
  <c r="AY129"/>
  <c r="BC128"/>
  <c r="BB128"/>
  <c r="BA128"/>
  <c r="AZ128"/>
  <c r="AY128"/>
  <c r="BC127"/>
  <c r="BB127"/>
  <c r="BA127"/>
  <c r="AZ127"/>
  <c r="AY127"/>
  <c r="BC126"/>
  <c r="BB126"/>
  <c r="BA126"/>
  <c r="AZ126"/>
  <c r="AY126"/>
  <c r="BC125"/>
  <c r="BB125"/>
  <c r="BA125"/>
  <c r="AZ125"/>
  <c r="AY125"/>
  <c r="BC124"/>
  <c r="BB124"/>
  <c r="BA124"/>
  <c r="AZ124"/>
  <c r="AY124"/>
  <c r="BC123"/>
  <c r="BB123"/>
  <c r="BA123"/>
  <c r="AZ123"/>
  <c r="AY123"/>
  <c r="BC122"/>
  <c r="BB122"/>
  <c r="BA122"/>
  <c r="AZ122"/>
  <c r="AY122"/>
  <c r="BC121"/>
  <c r="BB121"/>
  <c r="BA121"/>
  <c r="AZ121"/>
  <c r="AY121"/>
  <c r="BC120"/>
  <c r="BB120"/>
  <c r="BA120"/>
  <c r="AZ120"/>
  <c r="AY120"/>
  <c r="BC119"/>
  <c r="BB119"/>
  <c r="BA119"/>
  <c r="AZ119"/>
  <c r="AY119"/>
  <c r="BC118"/>
  <c r="BB118"/>
  <c r="BA118"/>
  <c r="AZ118"/>
  <c r="AY118"/>
  <c r="BC117"/>
  <c r="BB117"/>
  <c r="BA117"/>
  <c r="AZ117"/>
  <c r="AY117"/>
  <c r="BC116"/>
  <c r="BB116"/>
  <c r="BA116"/>
  <c r="AZ116"/>
  <c r="AY116"/>
  <c r="BC115"/>
  <c r="BB115"/>
  <c r="BA115"/>
  <c r="AZ115"/>
  <c r="AY115"/>
  <c r="BC114"/>
  <c r="BB114"/>
  <c r="BA114"/>
  <c r="AZ114"/>
  <c r="AY114"/>
  <c r="BC113"/>
  <c r="BB113"/>
  <c r="BA113"/>
  <c r="AZ113"/>
  <c r="AY113"/>
  <c r="BC112"/>
  <c r="BB112"/>
  <c r="BA112"/>
  <c r="AZ112"/>
  <c r="AY112"/>
  <c r="BC111"/>
  <c r="BB111"/>
  <c r="BA111"/>
  <c r="AZ111"/>
  <c r="AY111"/>
  <c r="BC110"/>
  <c r="BB110"/>
  <c r="BA110"/>
  <c r="AZ110"/>
  <c r="AY110"/>
  <c r="BC109"/>
  <c r="BB109"/>
  <c r="BA109"/>
  <c r="AZ109"/>
  <c r="AY109"/>
  <c r="BC108"/>
  <c r="BB108"/>
  <c r="BA108"/>
  <c r="AZ108"/>
  <c r="AY108"/>
  <c r="E5"/>
  <c r="J5" l="1"/>
  <c r="K5"/>
  <c r="H5"/>
  <c r="I5"/>
  <c r="G5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F10"/>
  <c r="F6"/>
  <c r="L6" s="1"/>
  <c r="L7" s="1"/>
  <c r="L8" s="1"/>
  <c r="L9" s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1"/>
  <c r="F12"/>
  <c r="F13"/>
  <c r="F14"/>
  <c r="F15"/>
  <c r="F16"/>
  <c r="F17"/>
  <c r="F18"/>
  <c r="F19"/>
  <c r="F20"/>
  <c r="F21"/>
  <c r="F22"/>
  <c r="F23"/>
  <c r="Z8"/>
  <c r="Z10"/>
  <c r="Z6"/>
  <c r="Z7"/>
  <c r="Z11"/>
  <c r="L10" l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L367" s="1"/>
  <c r="L368" s="1"/>
  <c r="L369" s="1"/>
  <c r="L370" s="1"/>
  <c r="L371" s="1"/>
  <c r="L372" s="1"/>
  <c r="L373" s="1"/>
  <c r="L374" s="1"/>
  <c r="L375" s="1"/>
  <c r="L376" s="1"/>
  <c r="L377" s="1"/>
  <c r="L378" s="1"/>
  <c r="L379" s="1"/>
  <c r="L380" s="1"/>
  <c r="L381" s="1"/>
  <c r="L382" s="1"/>
  <c r="L383" s="1"/>
  <c r="L384" s="1"/>
  <c r="L385" s="1"/>
  <c r="L386" s="1"/>
  <c r="L387" s="1"/>
  <c r="L388" s="1"/>
  <c r="L389" s="1"/>
  <c r="L390" s="1"/>
  <c r="L391" s="1"/>
  <c r="L392" s="1"/>
  <c r="L393" s="1"/>
  <c r="L394" s="1"/>
  <c r="L395" s="1"/>
  <c r="L396" s="1"/>
  <c r="L397" s="1"/>
  <c r="L398" s="1"/>
  <c r="L399" s="1"/>
  <c r="L400" s="1"/>
  <c r="L401" s="1"/>
  <c r="L402" s="1"/>
  <c r="L403" s="1"/>
  <c r="L404" s="1"/>
  <c r="L405" s="1"/>
  <c r="L406" s="1"/>
  <c r="L407" s="1"/>
  <c r="L408" s="1"/>
  <c r="L409" s="1"/>
  <c r="L410" s="1"/>
  <c r="L411" s="1"/>
  <c r="L412" s="1"/>
  <c r="L413" s="1"/>
  <c r="L414" s="1"/>
  <c r="L415" s="1"/>
  <c r="L416" s="1"/>
  <c r="L417" s="1"/>
  <c r="L418" s="1"/>
  <c r="L419" s="1"/>
  <c r="L420" s="1"/>
  <c r="L421" s="1"/>
  <c r="L422" s="1"/>
  <c r="L423" s="1"/>
  <c r="L424" s="1"/>
  <c r="L425" s="1"/>
  <c r="L426" s="1"/>
  <c r="L427" s="1"/>
  <c r="L428" s="1"/>
  <c r="L429" s="1"/>
  <c r="L430" s="1"/>
  <c r="L431" s="1"/>
  <c r="L432" s="1"/>
  <c r="L433" s="1"/>
  <c r="L434" s="1"/>
  <c r="L435" s="1"/>
  <c r="L436" s="1"/>
  <c r="L437" s="1"/>
  <c r="L438" s="1"/>
  <c r="L439" s="1"/>
  <c r="L440" s="1"/>
  <c r="L441" s="1"/>
  <c r="L442" s="1"/>
  <c r="L443" s="1"/>
  <c r="L444" s="1"/>
  <c r="L445" s="1"/>
  <c r="L446" s="1"/>
  <c r="L447" s="1"/>
  <c r="L448" s="1"/>
  <c r="L449" s="1"/>
  <c r="L450" s="1"/>
  <c r="L451" s="1"/>
  <c r="L452" s="1"/>
  <c r="L453" s="1"/>
  <c r="L454" s="1"/>
  <c r="L455" s="1"/>
  <c r="L456" s="1"/>
  <c r="L457" s="1"/>
  <c r="L458" s="1"/>
  <c r="L459" s="1"/>
  <c r="L460" s="1"/>
  <c r="L461" s="1"/>
  <c r="L462" s="1"/>
  <c r="L463" s="1"/>
  <c r="L464" s="1"/>
  <c r="L465" s="1"/>
  <c r="L466" s="1"/>
  <c r="L467" s="1"/>
  <c r="L468" s="1"/>
  <c r="L469" s="1"/>
  <c r="L470" s="1"/>
  <c r="L471" s="1"/>
  <c r="L472" s="1"/>
  <c r="L473" s="1"/>
  <c r="L474" s="1"/>
  <c r="L475" s="1"/>
  <c r="L476" s="1"/>
  <c r="L477" s="1"/>
  <c r="L478" s="1"/>
  <c r="L479" s="1"/>
  <c r="L480" s="1"/>
  <c r="L481" s="1"/>
  <c r="L482" s="1"/>
  <c r="L483" s="1"/>
  <c r="L484" s="1"/>
  <c r="L485" s="1"/>
  <c r="L486" s="1"/>
  <c r="L487" s="1"/>
  <c r="L488" s="1"/>
  <c r="L489" s="1"/>
  <c r="L490" s="1"/>
  <c r="L491" s="1"/>
  <c r="L492" s="1"/>
  <c r="L493" s="1"/>
  <c r="L494" s="1"/>
  <c r="L495" s="1"/>
  <c r="L496" s="1"/>
  <c r="L497" s="1"/>
  <c r="L498" s="1"/>
  <c r="L499" s="1"/>
  <c r="L500" s="1"/>
  <c r="L501" s="1"/>
  <c r="L502" s="1"/>
  <c r="L503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G6"/>
  <c r="P7" l="1"/>
  <c r="P5"/>
  <c r="P6"/>
  <c r="G7"/>
  <c r="AR6"/>
  <c r="AP6"/>
  <c r="AN6"/>
  <c r="AQ6"/>
  <c r="AO6"/>
  <c r="AS6"/>
  <c r="AC6"/>
  <c r="G8" l="1"/>
  <c r="P8"/>
  <c r="B5"/>
  <c r="AA6"/>
  <c r="AB6"/>
  <c r="AD6"/>
  <c r="AF6"/>
  <c r="AE6"/>
  <c r="G9" l="1"/>
  <c r="M9" s="1"/>
  <c r="P9"/>
  <c r="AG6"/>
  <c r="AH6" s="1"/>
  <c r="G10" l="1"/>
  <c r="M10" s="1"/>
  <c r="P10"/>
  <c r="C5"/>
  <c r="G11" l="1"/>
  <c r="M11" s="1"/>
  <c r="P11"/>
  <c r="G12" l="1"/>
  <c r="M12" s="1"/>
  <c r="P12"/>
  <c r="D5"/>
  <c r="P13" l="1"/>
  <c r="G13"/>
  <c r="M13" s="1"/>
  <c r="AI5"/>
  <c r="P14" l="1"/>
  <c r="G14"/>
  <c r="M14" s="1"/>
  <c r="D6"/>
  <c r="G15" l="1"/>
  <c r="M15" s="1"/>
  <c r="P15"/>
  <c r="AI6"/>
  <c r="Q7" s="1"/>
  <c r="G16" l="1"/>
  <c r="M16" s="1"/>
  <c r="P16"/>
  <c r="AK6"/>
  <c r="E6"/>
  <c r="AJ6"/>
  <c r="AL6"/>
  <c r="G17" l="1"/>
  <c r="M17" s="1"/>
  <c r="P17"/>
  <c r="AS7"/>
  <c r="AQ7"/>
  <c r="AP7"/>
  <c r="AN7"/>
  <c r="AR7"/>
  <c r="AO7"/>
  <c r="C6"/>
  <c r="G18" l="1"/>
  <c r="M18" s="1"/>
  <c r="P18"/>
  <c r="AC7"/>
  <c r="AE7"/>
  <c r="AB7"/>
  <c r="AD7"/>
  <c r="AF7"/>
  <c r="AA7"/>
  <c r="B6"/>
  <c r="G19" l="1"/>
  <c r="M19" s="1"/>
  <c r="P19"/>
  <c r="AG7"/>
  <c r="AH7" s="1"/>
  <c r="D7" s="1"/>
  <c r="G20" l="1"/>
  <c r="M20" s="1"/>
  <c r="P20"/>
  <c r="AI7"/>
  <c r="G21" l="1"/>
  <c r="M21" s="1"/>
  <c r="P21"/>
  <c r="Q8"/>
  <c r="E7" s="1"/>
  <c r="AK7"/>
  <c r="AJ7"/>
  <c r="AL7"/>
  <c r="G22" l="1"/>
  <c r="M22" s="1"/>
  <c r="P22"/>
  <c r="AR8"/>
  <c r="AP8"/>
  <c r="AN8"/>
  <c r="AS8"/>
  <c r="AO8"/>
  <c r="AQ8"/>
  <c r="C7"/>
  <c r="G23" l="1"/>
  <c r="M23" s="1"/>
  <c r="P23"/>
  <c r="AF8"/>
  <c r="AC8"/>
  <c r="AB8"/>
  <c r="AD8"/>
  <c r="AE8"/>
  <c r="AA8"/>
  <c r="G24" l="1"/>
  <c r="M24" s="1"/>
  <c r="P24"/>
  <c r="AG8"/>
  <c r="AH8" s="1"/>
  <c r="B7"/>
  <c r="G25" l="1"/>
  <c r="M25" s="1"/>
  <c r="P25"/>
  <c r="AS736"/>
  <c r="AO736"/>
  <c r="AR736"/>
  <c r="AN736"/>
  <c r="AQ736"/>
  <c r="AP736"/>
  <c r="G26" l="1"/>
  <c r="M26" s="1"/>
  <c r="P26"/>
  <c r="AS737"/>
  <c r="AP737"/>
  <c r="G27" l="1"/>
  <c r="M27" s="1"/>
  <c r="P27"/>
  <c r="AO737"/>
  <c r="AQ737"/>
  <c r="AR737"/>
  <c r="AN737"/>
  <c r="G28" l="1"/>
  <c r="M28" s="1"/>
  <c r="P28"/>
  <c r="AS738"/>
  <c r="AR738"/>
  <c r="AO738"/>
  <c r="AQ738"/>
  <c r="AN738"/>
  <c r="AP738"/>
  <c r="G29" l="1"/>
  <c r="M29" s="1"/>
  <c r="P29"/>
  <c r="AN739"/>
  <c r="AS739"/>
  <c r="AP739"/>
  <c r="AO739"/>
  <c r="G30" l="1"/>
  <c r="M30" s="1"/>
  <c r="P30"/>
  <c r="AR739"/>
  <c r="AQ739"/>
  <c r="G31" l="1"/>
  <c r="M31" s="1"/>
  <c r="P31"/>
  <c r="AP740"/>
  <c r="AO740"/>
  <c r="AR740"/>
  <c r="AQ740"/>
  <c r="AN740"/>
  <c r="AS740"/>
  <c r="G32" l="1"/>
  <c r="M32" s="1"/>
  <c r="P32"/>
  <c r="AQ741"/>
  <c r="AP741"/>
  <c r="AS741"/>
  <c r="AO741"/>
  <c r="AN741"/>
  <c r="G33" l="1"/>
  <c r="M33" s="1"/>
  <c r="P33"/>
  <c r="AR741"/>
  <c r="G34" l="1"/>
  <c r="M34" s="1"/>
  <c r="P34"/>
  <c r="AR742"/>
  <c r="AP742"/>
  <c r="AO742"/>
  <c r="AQ742"/>
  <c r="AS742"/>
  <c r="G35" l="1"/>
  <c r="M35" s="1"/>
  <c r="P35"/>
  <c r="AN742"/>
  <c r="G36" l="1"/>
  <c r="M36" s="1"/>
  <c r="P36"/>
  <c r="AR743"/>
  <c r="AS743"/>
  <c r="AQ743"/>
  <c r="AN743"/>
  <c r="AP743"/>
  <c r="AO743"/>
  <c r="G37" l="1"/>
  <c r="M37" s="1"/>
  <c r="P37"/>
  <c r="AO744"/>
  <c r="AQ744"/>
  <c r="AS744"/>
  <c r="AR744"/>
  <c r="AN744"/>
  <c r="AP744"/>
  <c r="G38" l="1"/>
  <c r="M38" s="1"/>
  <c r="P38"/>
  <c r="AP745"/>
  <c r="AN745"/>
  <c r="AS745"/>
  <c r="AQ745"/>
  <c r="AR745"/>
  <c r="AO745"/>
  <c r="G39" l="1"/>
  <c r="M39" s="1"/>
  <c r="P39"/>
  <c r="AQ746"/>
  <c r="AO746"/>
  <c r="AN746"/>
  <c r="AS746"/>
  <c r="AP746"/>
  <c r="AR746"/>
  <c r="G40" l="1"/>
  <c r="M40" s="1"/>
  <c r="P40"/>
  <c r="AR747"/>
  <c r="AQ747"/>
  <c r="AO747"/>
  <c r="AN747"/>
  <c r="AP747"/>
  <c r="AS747"/>
  <c r="G41" l="1"/>
  <c r="M41" s="1"/>
  <c r="P41"/>
  <c r="AP748"/>
  <c r="AR748"/>
  <c r="AO748"/>
  <c r="AS748"/>
  <c r="AN748"/>
  <c r="AQ748"/>
  <c r="G42" l="1"/>
  <c r="M42" s="1"/>
  <c r="P42"/>
  <c r="AR749"/>
  <c r="AS749"/>
  <c r="AP749"/>
  <c r="AQ749"/>
  <c r="AO749"/>
  <c r="G43" l="1"/>
  <c r="M43" s="1"/>
  <c r="P43"/>
  <c r="AN749"/>
  <c r="G44" l="1"/>
  <c r="M44" s="1"/>
  <c r="P44"/>
  <c r="AQ750"/>
  <c r="AS750"/>
  <c r="AP750"/>
  <c r="AR750"/>
  <c r="AO750"/>
  <c r="AN750"/>
  <c r="G45" l="1"/>
  <c r="M45" s="1"/>
  <c r="P45"/>
  <c r="AO751"/>
  <c r="AQ751"/>
  <c r="AR751"/>
  <c r="G46" l="1"/>
  <c r="M46" s="1"/>
  <c r="P46"/>
  <c r="AN751"/>
  <c r="AP751"/>
  <c r="AS751"/>
  <c r="G47" l="1"/>
  <c r="M47" s="1"/>
  <c r="P47"/>
  <c r="AS752"/>
  <c r="AO752"/>
  <c r="AP752"/>
  <c r="AQ752"/>
  <c r="G48" l="1"/>
  <c r="M48" s="1"/>
  <c r="P48"/>
  <c r="AR752"/>
  <c r="AN752"/>
  <c r="G49" l="1"/>
  <c r="M49" s="1"/>
  <c r="P49"/>
  <c r="AP753"/>
  <c r="AQ753"/>
  <c r="AS753"/>
  <c r="AO753"/>
  <c r="G50" l="1"/>
  <c r="M50" s="1"/>
  <c r="P50"/>
  <c r="AN753"/>
  <c r="AR753"/>
  <c r="G51" l="1"/>
  <c r="M51" s="1"/>
  <c r="P51"/>
  <c r="AP754"/>
  <c r="AO754"/>
  <c r="AS754"/>
  <c r="AR754"/>
  <c r="AQ754"/>
  <c r="G52" l="1"/>
  <c r="M52" s="1"/>
  <c r="P52"/>
  <c r="AN754"/>
  <c r="G53" l="1"/>
  <c r="M53" s="1"/>
  <c r="P53"/>
  <c r="AN755"/>
  <c r="AO755"/>
  <c r="AQ755"/>
  <c r="AP755"/>
  <c r="AS755"/>
  <c r="AR755"/>
  <c r="G54" l="1"/>
  <c r="M54" s="1"/>
  <c r="P54"/>
  <c r="AR756"/>
  <c r="AP756"/>
  <c r="AO756"/>
  <c r="AQ756"/>
  <c r="AS756"/>
  <c r="AN756"/>
  <c r="G55" l="1"/>
  <c r="M55" s="1"/>
  <c r="P55"/>
  <c r="AS757"/>
  <c r="AR757"/>
  <c r="AP757"/>
  <c r="G56" l="1"/>
  <c r="M56" s="1"/>
  <c r="P56"/>
  <c r="AQ757"/>
  <c r="AN757"/>
  <c r="AO757"/>
  <c r="G57" l="1"/>
  <c r="M57" s="1"/>
  <c r="P57"/>
  <c r="AN758"/>
  <c r="AS758"/>
  <c r="AO758"/>
  <c r="AR758"/>
  <c r="AQ758"/>
  <c r="AP758"/>
  <c r="G58" l="1"/>
  <c r="M58" s="1"/>
  <c r="P58"/>
  <c r="AP759"/>
  <c r="AR759"/>
  <c r="AO759"/>
  <c r="G59" l="1"/>
  <c r="M59" s="1"/>
  <c r="P59"/>
  <c r="AS759"/>
  <c r="AN759"/>
  <c r="AQ759"/>
  <c r="G60" l="1"/>
  <c r="M60" s="1"/>
  <c r="P60"/>
  <c r="AP760"/>
  <c r="AS760"/>
  <c r="AQ760"/>
  <c r="AN760"/>
  <c r="AO760"/>
  <c r="AR760"/>
  <c r="G61" l="1"/>
  <c r="M61" s="1"/>
  <c r="P61"/>
  <c r="AR761"/>
  <c r="AN761"/>
  <c r="G62" l="1"/>
  <c r="M62" s="1"/>
  <c r="P62"/>
  <c r="AP761"/>
  <c r="AS761"/>
  <c r="AQ761"/>
  <c r="G63" l="1"/>
  <c r="M63" s="1"/>
  <c r="P63"/>
  <c r="AO761"/>
  <c r="G64" l="1"/>
  <c r="M64" s="1"/>
  <c r="P64"/>
  <c r="AQ762"/>
  <c r="AP762"/>
  <c r="G65" l="1"/>
  <c r="M65" s="1"/>
  <c r="P65"/>
  <c r="AS762"/>
  <c r="AO762"/>
  <c r="AR762"/>
  <c r="G66" l="1"/>
  <c r="M66" s="1"/>
  <c r="P66"/>
  <c r="AN762"/>
  <c r="G67" l="1"/>
  <c r="M67" s="1"/>
  <c r="P67"/>
  <c r="AN763"/>
  <c r="AS763"/>
  <c r="AP763"/>
  <c r="AR763"/>
  <c r="AO763"/>
  <c r="AQ763"/>
  <c r="G68" l="1"/>
  <c r="M68" s="1"/>
  <c r="P68"/>
  <c r="AQ764"/>
  <c r="AS764"/>
  <c r="G69" l="1"/>
  <c r="M69" s="1"/>
  <c r="P69"/>
  <c r="AO764"/>
  <c r="AR764"/>
  <c r="AP764"/>
  <c r="G70" l="1"/>
  <c r="M70" s="1"/>
  <c r="P70"/>
  <c r="AN764"/>
  <c r="G71" l="1"/>
  <c r="M71" s="1"/>
  <c r="P71"/>
  <c r="AO765"/>
  <c r="AS765"/>
  <c r="AR765"/>
  <c r="AP765"/>
  <c r="AQ765"/>
  <c r="G72" l="1"/>
  <c r="M72" s="1"/>
  <c r="P72"/>
  <c r="AN765"/>
  <c r="G73" l="1"/>
  <c r="M73" s="1"/>
  <c r="P73"/>
  <c r="AR766"/>
  <c r="AP766"/>
  <c r="AQ766"/>
  <c r="AS766"/>
  <c r="G74" l="1"/>
  <c r="M74" s="1"/>
  <c r="P74"/>
  <c r="AN766"/>
  <c r="AO766"/>
  <c r="G75" l="1"/>
  <c r="M75" s="1"/>
  <c r="P75"/>
  <c r="AN767"/>
  <c r="AS767"/>
  <c r="AR767"/>
  <c r="AP767"/>
  <c r="AQ767"/>
  <c r="G76" l="1"/>
  <c r="M76" s="1"/>
  <c r="P76"/>
  <c r="AO767"/>
  <c r="G77" l="1"/>
  <c r="M77" s="1"/>
  <c r="P77"/>
  <c r="AP768"/>
  <c r="AO768"/>
  <c r="AN768"/>
  <c r="AS768"/>
  <c r="AQ768"/>
  <c r="AR768"/>
  <c r="G78" l="1"/>
  <c r="M78" s="1"/>
  <c r="P78"/>
  <c r="AO769"/>
  <c r="AS769"/>
  <c r="AP769"/>
  <c r="AQ769"/>
  <c r="AN769"/>
  <c r="AR769"/>
  <c r="G79" l="1"/>
  <c r="M79" s="1"/>
  <c r="P79"/>
  <c r="AO770"/>
  <c r="AR770"/>
  <c r="AN770"/>
  <c r="AP770"/>
  <c r="AS770"/>
  <c r="AQ770"/>
  <c r="G80" l="1"/>
  <c r="M80" s="1"/>
  <c r="P80"/>
  <c r="AO771"/>
  <c r="G81" l="1"/>
  <c r="M81" s="1"/>
  <c r="P81"/>
  <c r="AR771"/>
  <c r="AP771"/>
  <c r="AQ771"/>
  <c r="G82" l="1"/>
  <c r="M82" s="1"/>
  <c r="P82"/>
  <c r="AS771"/>
  <c r="AN771"/>
  <c r="G83" l="1"/>
  <c r="M83" s="1"/>
  <c r="P83"/>
  <c r="AR772"/>
  <c r="AP772"/>
  <c r="AQ772"/>
  <c r="G84" l="1"/>
  <c r="M84" s="1"/>
  <c r="P84"/>
  <c r="AN772"/>
  <c r="AS772"/>
  <c r="AO772"/>
  <c r="G85" l="1"/>
  <c r="M85" s="1"/>
  <c r="P85"/>
  <c r="AQ773"/>
  <c r="AR773"/>
  <c r="AP773"/>
  <c r="AS773"/>
  <c r="G86" l="1"/>
  <c r="M86" s="1"/>
  <c r="P86"/>
  <c r="AN773"/>
  <c r="AO773"/>
  <c r="G87" l="1"/>
  <c r="M87" s="1"/>
  <c r="P87"/>
  <c r="AO774"/>
  <c r="AR774"/>
  <c r="AP774"/>
  <c r="G88" l="1"/>
  <c r="M88" s="1"/>
  <c r="P88"/>
  <c r="AN774"/>
  <c r="AS774"/>
  <c r="AQ774"/>
  <c r="G89" l="1"/>
  <c r="M89" s="1"/>
  <c r="P89"/>
  <c r="AR775"/>
  <c r="AS775"/>
  <c r="AP775"/>
  <c r="AO775"/>
  <c r="AN775"/>
  <c r="G90" l="1"/>
  <c r="M90" s="1"/>
  <c r="P90"/>
  <c r="AQ775"/>
  <c r="G91" l="1"/>
  <c r="M91" s="1"/>
  <c r="P91"/>
  <c r="AR776"/>
  <c r="AP776"/>
  <c r="AO776"/>
  <c r="AQ776"/>
  <c r="G92" l="1"/>
  <c r="M92" s="1"/>
  <c r="P92"/>
  <c r="AS776"/>
  <c r="AN776"/>
  <c r="G93" l="1"/>
  <c r="M93" s="1"/>
  <c r="P93"/>
  <c r="AR777"/>
  <c r="G94" l="1"/>
  <c r="M94" s="1"/>
  <c r="P94"/>
  <c r="AN777"/>
  <c r="AP777"/>
  <c r="AS777"/>
  <c r="AQ777"/>
  <c r="AO777"/>
  <c r="G95" l="1"/>
  <c r="M95" s="1"/>
  <c r="P95"/>
  <c r="AS778"/>
  <c r="AO778"/>
  <c r="AQ778"/>
  <c r="AN778"/>
  <c r="AR778"/>
  <c r="AP778"/>
  <c r="G96" l="1"/>
  <c r="M96" s="1"/>
  <c r="P96"/>
  <c r="AN779"/>
  <c r="AP779"/>
  <c r="AO779"/>
  <c r="AR779"/>
  <c r="G97" l="1"/>
  <c r="M97" s="1"/>
  <c r="P97"/>
  <c r="AQ779"/>
  <c r="AS779"/>
  <c r="G98" l="1"/>
  <c r="M98" s="1"/>
  <c r="P98"/>
  <c r="AO780"/>
  <c r="AR780"/>
  <c r="AP780"/>
  <c r="AQ780"/>
  <c r="G99" l="1"/>
  <c r="M99" s="1"/>
  <c r="P99"/>
  <c r="AN780"/>
  <c r="AS780"/>
  <c r="G100" l="1"/>
  <c r="M100" s="1"/>
  <c r="P100"/>
  <c r="AS781"/>
  <c r="AO781"/>
  <c r="AP781"/>
  <c r="AN781"/>
  <c r="AQ781"/>
  <c r="AR781"/>
  <c r="G101" l="1"/>
  <c r="M101" s="1"/>
  <c r="P101"/>
  <c r="AN782"/>
  <c r="AP782"/>
  <c r="AO782"/>
  <c r="AQ782"/>
  <c r="AS782"/>
  <c r="AR782"/>
  <c r="G102" l="1"/>
  <c r="M102" s="1"/>
  <c r="P102"/>
  <c r="AO783"/>
  <c r="AR783"/>
  <c r="AP783"/>
  <c r="G103" l="1"/>
  <c r="M103" s="1"/>
  <c r="P103"/>
  <c r="AN783"/>
  <c r="AS783"/>
  <c r="AQ783"/>
  <c r="G104" l="1"/>
  <c r="M104" s="1"/>
  <c r="P104"/>
  <c r="AP784"/>
  <c r="AS784"/>
  <c r="AR784"/>
  <c r="G105" l="1"/>
  <c r="M105" s="1"/>
  <c r="P105"/>
  <c r="AQ784"/>
  <c r="AN784"/>
  <c r="AO784"/>
  <c r="G106" l="1"/>
  <c r="M106" s="1"/>
  <c r="P106"/>
  <c r="AP785"/>
  <c r="AS785"/>
  <c r="AQ785"/>
  <c r="AN785"/>
  <c r="AR785"/>
  <c r="AO785"/>
  <c r="G107" l="1"/>
  <c r="M107" s="1"/>
  <c r="P107"/>
  <c r="AO786"/>
  <c r="AR786"/>
  <c r="AQ786"/>
  <c r="AN786"/>
  <c r="AS786"/>
  <c r="AP786"/>
  <c r="G108" l="1"/>
  <c r="M108" s="1"/>
  <c r="P108"/>
  <c r="AP787"/>
  <c r="AO787"/>
  <c r="AN787"/>
  <c r="AQ787"/>
  <c r="AS787"/>
  <c r="AR787"/>
  <c r="G109" l="1"/>
  <c r="M109" s="1"/>
  <c r="P109"/>
  <c r="AR788"/>
  <c r="AN788"/>
  <c r="AO788"/>
  <c r="AP788"/>
  <c r="AQ788"/>
  <c r="AS788"/>
  <c r="G110" l="1"/>
  <c r="M110" s="1"/>
  <c r="P110"/>
  <c r="AO789"/>
  <c r="AP789"/>
  <c r="AS789"/>
  <c r="AN789"/>
  <c r="AQ789"/>
  <c r="AR789"/>
  <c r="G111" l="1"/>
  <c r="M111" s="1"/>
  <c r="P111"/>
  <c r="AP790"/>
  <c r="AS790"/>
  <c r="AQ790"/>
  <c r="AN790"/>
  <c r="AO790"/>
  <c r="AR790"/>
  <c r="G112" l="1"/>
  <c r="M112" s="1"/>
  <c r="P112"/>
  <c r="AO791"/>
  <c r="AP791"/>
  <c r="AQ791"/>
  <c r="G113" l="1"/>
  <c r="M113" s="1"/>
  <c r="P113"/>
  <c r="AR791"/>
  <c r="AS791"/>
  <c r="AN791"/>
  <c r="G114" l="1"/>
  <c r="M114" s="1"/>
  <c r="P114"/>
  <c r="AS792"/>
  <c r="AO792"/>
  <c r="AR792"/>
  <c r="AN792"/>
  <c r="AQ792"/>
  <c r="G115" l="1"/>
  <c r="M115" s="1"/>
  <c r="P115"/>
  <c r="AP792"/>
  <c r="G116" l="1"/>
  <c r="M116" s="1"/>
  <c r="P116"/>
  <c r="AQ793"/>
  <c r="AO793"/>
  <c r="AS793"/>
  <c r="AR793"/>
  <c r="G117" l="1"/>
  <c r="M117" s="1"/>
  <c r="P117"/>
  <c r="AP793"/>
  <c r="AN793"/>
  <c r="G118" l="1"/>
  <c r="M118" s="1"/>
  <c r="P118"/>
  <c r="AS794"/>
  <c r="AP794"/>
  <c r="AN794"/>
  <c r="AQ794"/>
  <c r="AR794"/>
  <c r="AO794"/>
  <c r="G119" l="1"/>
  <c r="M119" s="1"/>
  <c r="P119"/>
  <c r="AS795"/>
  <c r="AP795"/>
  <c r="AR795"/>
  <c r="AQ795"/>
  <c r="AO795"/>
  <c r="AN795"/>
  <c r="G120" l="1"/>
  <c r="M120" s="1"/>
  <c r="P120"/>
  <c r="AS796"/>
  <c r="AO796"/>
  <c r="AP796"/>
  <c r="AR796"/>
  <c r="G121" l="1"/>
  <c r="M121" s="1"/>
  <c r="P121"/>
  <c r="AQ796"/>
  <c r="AN796"/>
  <c r="G122" l="1"/>
  <c r="M122" s="1"/>
  <c r="P122"/>
  <c r="AR797"/>
  <c r="AN797"/>
  <c r="AP797"/>
  <c r="AS797"/>
  <c r="AQ797"/>
  <c r="AO797"/>
  <c r="G123" l="1"/>
  <c r="M123" s="1"/>
  <c r="P123"/>
  <c r="AS798"/>
  <c r="AQ798"/>
  <c r="AR798"/>
  <c r="AN798"/>
  <c r="AP798"/>
  <c r="AO798"/>
  <c r="G124" l="1"/>
  <c r="M124" s="1"/>
  <c r="P124"/>
  <c r="AN799"/>
  <c r="AP799"/>
  <c r="AQ799"/>
  <c r="AS799"/>
  <c r="AR799"/>
  <c r="AO799"/>
  <c r="G125" l="1"/>
  <c r="M125" s="1"/>
  <c r="P125"/>
  <c r="AN800"/>
  <c r="AQ800"/>
  <c r="AS800"/>
  <c r="AO800"/>
  <c r="AP800"/>
  <c r="AR800"/>
  <c r="G126" l="1"/>
  <c r="M126" s="1"/>
  <c r="P126"/>
  <c r="AR801"/>
  <c r="AS801"/>
  <c r="AO801"/>
  <c r="AQ801"/>
  <c r="AP801"/>
  <c r="AN801"/>
  <c r="G127" l="1"/>
  <c r="M127" s="1"/>
  <c r="P127"/>
  <c r="AO802"/>
  <c r="AS802"/>
  <c r="AR802"/>
  <c r="AP802"/>
  <c r="AN802"/>
  <c r="AQ802"/>
  <c r="G128" l="1"/>
  <c r="M128" s="1"/>
  <c r="P128"/>
  <c r="AO803"/>
  <c r="AP803"/>
  <c r="AN803"/>
  <c r="AR803"/>
  <c r="AQ803"/>
  <c r="AS803"/>
  <c r="G129" l="1"/>
  <c r="M129" s="1"/>
  <c r="P129"/>
  <c r="AP804"/>
  <c r="AN804"/>
  <c r="AR804"/>
  <c r="AO804"/>
  <c r="AS804"/>
  <c r="AQ804"/>
  <c r="G130" l="1"/>
  <c r="M130" s="1"/>
  <c r="P130"/>
  <c r="AR805"/>
  <c r="AO805"/>
  <c r="AQ805"/>
  <c r="AS805"/>
  <c r="AP805"/>
  <c r="AN805"/>
  <c r="G131" l="1"/>
  <c r="M131" s="1"/>
  <c r="P131"/>
  <c r="AO806"/>
  <c r="AP806"/>
  <c r="AN806"/>
  <c r="AQ806"/>
  <c r="AS806"/>
  <c r="AR806"/>
  <c r="G132" l="1"/>
  <c r="M132" s="1"/>
  <c r="P132"/>
  <c r="AP807"/>
  <c r="AR807"/>
  <c r="AS807"/>
  <c r="AO807"/>
  <c r="AQ807"/>
  <c r="AN807"/>
  <c r="G133" l="1"/>
  <c r="M133" s="1"/>
  <c r="P133"/>
  <c r="AS808"/>
  <c r="AQ808"/>
  <c r="AR808"/>
  <c r="AO808"/>
  <c r="G134" l="1"/>
  <c r="M134" s="1"/>
  <c r="P134"/>
  <c r="AN808"/>
  <c r="AP808"/>
  <c r="G135" l="1"/>
  <c r="M135" s="1"/>
  <c r="P135"/>
  <c r="AO809"/>
  <c r="AQ809"/>
  <c r="AP809"/>
  <c r="AN809"/>
  <c r="AR809"/>
  <c r="AS809"/>
  <c r="G136" l="1"/>
  <c r="M136" s="1"/>
  <c r="P136"/>
  <c r="AQ810"/>
  <c r="AN810"/>
  <c r="AO810"/>
  <c r="AS810"/>
  <c r="AR810"/>
  <c r="AP810"/>
  <c r="G137" l="1"/>
  <c r="M137" s="1"/>
  <c r="P137"/>
  <c r="AR811"/>
  <c r="AP811"/>
  <c r="AO811"/>
  <c r="AQ811"/>
  <c r="AN811"/>
  <c r="AS811"/>
  <c r="G138" l="1"/>
  <c r="M138" s="1"/>
  <c r="P138"/>
  <c r="AO812"/>
  <c r="AQ812"/>
  <c r="AR812"/>
  <c r="AP812"/>
  <c r="AN812"/>
  <c r="AS812"/>
  <c r="G139" l="1"/>
  <c r="M139" s="1"/>
  <c r="P139"/>
  <c r="AP813"/>
  <c r="AS813"/>
  <c r="AQ813"/>
  <c r="AO813"/>
  <c r="AN813"/>
  <c r="AR813"/>
  <c r="G140" l="1"/>
  <c r="M140" s="1"/>
  <c r="P140"/>
  <c r="AQ814"/>
  <c r="AN814"/>
  <c r="AS814"/>
  <c r="AO814"/>
  <c r="AP814"/>
  <c r="AR814"/>
  <c r="G141" l="1"/>
  <c r="M141" s="1"/>
  <c r="P141"/>
  <c r="AN815"/>
  <c r="AQ815"/>
  <c r="AP815"/>
  <c r="AS815"/>
  <c r="AR815"/>
  <c r="AO815"/>
  <c r="G142" l="1"/>
  <c r="M142" s="1"/>
  <c r="P142"/>
  <c r="AO816"/>
  <c r="AR816"/>
  <c r="AP816"/>
  <c r="AQ816"/>
  <c r="AN816"/>
  <c r="AS816"/>
  <c r="G143" l="1"/>
  <c r="M143" s="1"/>
  <c r="P143"/>
  <c r="AP817"/>
  <c r="AO817"/>
  <c r="AQ817"/>
  <c r="AN817"/>
  <c r="AS817"/>
  <c r="AR817"/>
  <c r="G144" l="1"/>
  <c r="M144" s="1"/>
  <c r="P144"/>
  <c r="AQ818"/>
  <c r="AS818"/>
  <c r="AN818"/>
  <c r="AO818"/>
  <c r="AR818"/>
  <c r="AP818"/>
  <c r="G145" l="1"/>
  <c r="M145" s="1"/>
  <c r="P145"/>
  <c r="AO819"/>
  <c r="AS819"/>
  <c r="AP819"/>
  <c r="AR819"/>
  <c r="AQ819"/>
  <c r="AN819"/>
  <c r="G146" l="1"/>
  <c r="M146" s="1"/>
  <c r="P146"/>
  <c r="AO820"/>
  <c r="AP820"/>
  <c r="AQ820"/>
  <c r="AS820"/>
  <c r="AR820"/>
  <c r="AN820"/>
  <c r="G147" l="1"/>
  <c r="M147" s="1"/>
  <c r="P147"/>
  <c r="AP821"/>
  <c r="AN821"/>
  <c r="AR821"/>
  <c r="AO821"/>
  <c r="AQ821"/>
  <c r="AS821"/>
  <c r="G148" l="1"/>
  <c r="M148" s="1"/>
  <c r="P148"/>
  <c r="AS822"/>
  <c r="AO822"/>
  <c r="G149" l="1"/>
  <c r="M149" s="1"/>
  <c r="P149"/>
  <c r="AR822"/>
  <c r="AP822"/>
  <c r="AN822"/>
  <c r="AQ822"/>
  <c r="G150" l="1"/>
  <c r="M150" s="1"/>
  <c r="P150"/>
  <c r="AS823"/>
  <c r="AR823"/>
  <c r="AO823"/>
  <c r="AN823"/>
  <c r="AP823"/>
  <c r="AQ823"/>
  <c r="G151" l="1"/>
  <c r="M151" s="1"/>
  <c r="P151"/>
  <c r="AP824"/>
  <c r="AS824"/>
  <c r="AQ824"/>
  <c r="AR824"/>
  <c r="AN824"/>
  <c r="AO824"/>
  <c r="G152" l="1"/>
  <c r="M152" s="1"/>
  <c r="P152"/>
  <c r="AO825"/>
  <c r="AQ825"/>
  <c r="AN825"/>
  <c r="AP825"/>
  <c r="AS825"/>
  <c r="AR825"/>
  <c r="G153" l="1"/>
  <c r="M153" s="1"/>
  <c r="P153"/>
  <c r="AN826"/>
  <c r="AR826"/>
  <c r="AS826"/>
  <c r="AO826"/>
  <c r="AP826"/>
  <c r="AQ826"/>
  <c r="G154" l="1"/>
  <c r="M154" s="1"/>
  <c r="P154"/>
  <c r="AQ827"/>
  <c r="AN827"/>
  <c r="AP827"/>
  <c r="AS827"/>
  <c r="AR827"/>
  <c r="AO827"/>
  <c r="G155" l="1"/>
  <c r="M155" s="1"/>
  <c r="P155"/>
  <c r="AS828"/>
  <c r="AO828"/>
  <c r="AN828"/>
  <c r="AQ828"/>
  <c r="AP828"/>
  <c r="AR828"/>
  <c r="G156" l="1"/>
  <c r="M156" s="1"/>
  <c r="P156"/>
  <c r="AO829"/>
  <c r="AR829"/>
  <c r="AS829"/>
  <c r="AQ829"/>
  <c r="AP829"/>
  <c r="AN829"/>
  <c r="G157" l="1"/>
  <c r="M157" s="1"/>
  <c r="P157"/>
  <c r="AR830"/>
  <c r="AN830"/>
  <c r="AQ830"/>
  <c r="AO830"/>
  <c r="AS830"/>
  <c r="AP830"/>
  <c r="G158" l="1"/>
  <c r="M158" s="1"/>
  <c r="P158"/>
  <c r="AP831"/>
  <c r="AS831"/>
  <c r="AN831"/>
  <c r="AQ831"/>
  <c r="AO831"/>
  <c r="AR831"/>
  <c r="G159" l="1"/>
  <c r="M159" s="1"/>
  <c r="P159"/>
  <c r="AP832"/>
  <c r="AN832"/>
  <c r="AR832"/>
  <c r="AQ832"/>
  <c r="AS832"/>
  <c r="AO832"/>
  <c r="G160" l="1"/>
  <c r="M160" s="1"/>
  <c r="P160"/>
  <c r="AP833"/>
  <c r="AQ833"/>
  <c r="AR833"/>
  <c r="AN833"/>
  <c r="AO833"/>
  <c r="AS833"/>
  <c r="G161" l="1"/>
  <c r="M161" s="1"/>
  <c r="P161"/>
  <c r="AR834"/>
  <c r="AN834"/>
  <c r="AS834"/>
  <c r="AQ834"/>
  <c r="AO834"/>
  <c r="AP834"/>
  <c r="G162" l="1"/>
  <c r="M162" s="1"/>
  <c r="P162"/>
  <c r="AS835"/>
  <c r="AN835"/>
  <c r="AP835"/>
  <c r="AO835"/>
  <c r="AR835"/>
  <c r="AQ835"/>
  <c r="G163" l="1"/>
  <c r="M163" s="1"/>
  <c r="P163"/>
  <c r="AN836"/>
  <c r="AO836"/>
  <c r="AP836"/>
  <c r="AS836"/>
  <c r="AR836"/>
  <c r="AQ836"/>
  <c r="G164" l="1"/>
  <c r="M164" s="1"/>
  <c r="P164"/>
  <c r="AO837"/>
  <c r="AS837"/>
  <c r="AP837"/>
  <c r="AR837"/>
  <c r="AN837"/>
  <c r="AQ837"/>
  <c r="G165" l="1"/>
  <c r="M165" s="1"/>
  <c r="P165"/>
  <c r="AP838"/>
  <c r="AN838"/>
  <c r="AR838"/>
  <c r="AO838"/>
  <c r="AS838"/>
  <c r="AQ838"/>
  <c r="G166" l="1"/>
  <c r="M166" s="1"/>
  <c r="P166"/>
  <c r="AP839"/>
  <c r="AO839"/>
  <c r="AS839"/>
  <c r="G167" l="1"/>
  <c r="M167" s="1"/>
  <c r="P167"/>
  <c r="AQ839"/>
  <c r="AN839"/>
  <c r="AR839"/>
  <c r="AQ840"/>
  <c r="AP840"/>
  <c r="AO840"/>
  <c r="G168" l="1"/>
  <c r="M168" s="1"/>
  <c r="P168"/>
  <c r="AS840"/>
  <c r="AN840"/>
  <c r="AR840"/>
  <c r="G169" l="1"/>
  <c r="M169" s="1"/>
  <c r="P169"/>
  <c r="AQ841"/>
  <c r="AN841"/>
  <c r="AP841"/>
  <c r="AS841"/>
  <c r="AO841"/>
  <c r="AR841"/>
  <c r="G170" l="1"/>
  <c r="M170" s="1"/>
  <c r="P170"/>
  <c r="AN842"/>
  <c r="AS842"/>
  <c r="AO842"/>
  <c r="AP842"/>
  <c r="AR842"/>
  <c r="AQ842"/>
  <c r="G171" l="1"/>
  <c r="M171" s="1"/>
  <c r="P171"/>
  <c r="AQ843"/>
  <c r="AP843"/>
  <c r="AR843"/>
  <c r="AS843"/>
  <c r="AO843"/>
  <c r="AN843"/>
  <c r="G172" l="1"/>
  <c r="M172" s="1"/>
  <c r="P172"/>
  <c r="AR844"/>
  <c r="G173" l="1"/>
  <c r="M173" s="1"/>
  <c r="P173"/>
  <c r="AQ844"/>
  <c r="AO844"/>
  <c r="AN844"/>
  <c r="AS844"/>
  <c r="AP844"/>
  <c r="G174" l="1"/>
  <c r="M174" s="1"/>
  <c r="P174"/>
  <c r="AS845"/>
  <c r="AN845"/>
  <c r="AR845"/>
  <c r="AP845"/>
  <c r="AO845"/>
  <c r="AQ845"/>
  <c r="G175" l="1"/>
  <c r="M175" s="1"/>
  <c r="P175"/>
  <c r="AQ846"/>
  <c r="AR846"/>
  <c r="G176" l="1"/>
  <c r="M176" s="1"/>
  <c r="P176"/>
  <c r="AO846"/>
  <c r="AP846"/>
  <c r="AN846"/>
  <c r="AS846"/>
  <c r="G177" l="1"/>
  <c r="M177" s="1"/>
  <c r="P177"/>
  <c r="AS847"/>
  <c r="AO847"/>
  <c r="AP847"/>
  <c r="AR847"/>
  <c r="AN847"/>
  <c r="AQ847"/>
  <c r="G178" l="1"/>
  <c r="M178" s="1"/>
  <c r="P178"/>
  <c r="AQ848"/>
  <c r="AR848"/>
  <c r="AP848"/>
  <c r="G179" l="1"/>
  <c r="M179" s="1"/>
  <c r="P179"/>
  <c r="AS848"/>
  <c r="AN848"/>
  <c r="AO848"/>
  <c r="G180" l="1"/>
  <c r="M180" s="1"/>
  <c r="P180"/>
  <c r="AN849"/>
  <c r="AS849"/>
  <c r="AR849"/>
  <c r="AQ849"/>
  <c r="AO849"/>
  <c r="AP849"/>
  <c r="G181" l="1"/>
  <c r="M181" s="1"/>
  <c r="P181"/>
  <c r="AN850"/>
  <c r="AQ850"/>
  <c r="AP850"/>
  <c r="AR850"/>
  <c r="AS850"/>
  <c r="AO850"/>
  <c r="G182" l="1"/>
  <c r="M182" s="1"/>
  <c r="P182"/>
  <c r="AO851"/>
  <c r="AP851"/>
  <c r="AN851"/>
  <c r="AR851"/>
  <c r="AQ851"/>
  <c r="AS851"/>
  <c r="G183" l="1"/>
  <c r="M183" s="1"/>
  <c r="P183"/>
  <c r="AN852"/>
  <c r="AS852"/>
  <c r="AO852"/>
  <c r="AR852"/>
  <c r="AQ852"/>
  <c r="AP852"/>
  <c r="G184" l="1"/>
  <c r="M184" s="1"/>
  <c r="P184"/>
  <c r="AQ853"/>
  <c r="AO853"/>
  <c r="AR853"/>
  <c r="AP853"/>
  <c r="AS853"/>
  <c r="AN853"/>
  <c r="G185" l="1"/>
  <c r="M185" s="1"/>
  <c r="P185"/>
  <c r="AS854"/>
  <c r="AR854"/>
  <c r="AO854"/>
  <c r="AN854"/>
  <c r="AP854"/>
  <c r="AQ854"/>
  <c r="G186" l="1"/>
  <c r="M186" s="1"/>
  <c r="P186"/>
  <c r="AN855"/>
  <c r="AQ855"/>
  <c r="AS855"/>
  <c r="AO855"/>
  <c r="AR855"/>
  <c r="AP855"/>
  <c r="G187" l="1"/>
  <c r="M187" s="1"/>
  <c r="P187"/>
  <c r="AN856"/>
  <c r="AO856"/>
  <c r="AP856"/>
  <c r="AR856"/>
  <c r="AS856"/>
  <c r="AQ856"/>
  <c r="G188" l="1"/>
  <c r="M188" s="1"/>
  <c r="P188"/>
  <c r="AO857"/>
  <c r="AN857"/>
  <c r="AQ857"/>
  <c r="AR857"/>
  <c r="AP857"/>
  <c r="AS857"/>
  <c r="G189" l="1"/>
  <c r="M189" s="1"/>
  <c r="P189"/>
  <c r="AP858"/>
  <c r="AO858"/>
  <c r="AQ858"/>
  <c r="AS858"/>
  <c r="AN858"/>
  <c r="AR858"/>
  <c r="G190" l="1"/>
  <c r="M190" s="1"/>
  <c r="P190"/>
  <c r="AP1006"/>
  <c r="AQ1006"/>
  <c r="AR1006"/>
  <c r="AS1006"/>
  <c r="AO1006"/>
  <c r="G191" l="1"/>
  <c r="M191" s="1"/>
  <c r="P191"/>
  <c r="AP859"/>
  <c r="AQ859"/>
  <c r="AR859"/>
  <c r="AN859"/>
  <c r="AO859"/>
  <c r="AS859"/>
  <c r="AN1006"/>
  <c r="G192" l="1"/>
  <c r="M192" s="1"/>
  <c r="P192"/>
  <c r="AP1007"/>
  <c r="AQ1007"/>
  <c r="AR1007"/>
  <c r="AS1007"/>
  <c r="AO1007"/>
  <c r="G193" l="1"/>
  <c r="M193" s="1"/>
  <c r="P193"/>
  <c r="AO860"/>
  <c r="AQ860"/>
  <c r="AP860"/>
  <c r="AN860"/>
  <c r="AS860"/>
  <c r="AR860"/>
  <c r="AN1007"/>
  <c r="G194" l="1"/>
  <c r="M194" s="1"/>
  <c r="P194"/>
  <c r="AP1008"/>
  <c r="AQ1008"/>
  <c r="AR1008"/>
  <c r="AS1008"/>
  <c r="AO1008"/>
  <c r="G195" l="1"/>
  <c r="M195" s="1"/>
  <c r="P195"/>
  <c r="AO861"/>
  <c r="AR861"/>
  <c r="AN861"/>
  <c r="AS861"/>
  <c r="AP861"/>
  <c r="AQ861"/>
  <c r="AN1008"/>
  <c r="G196" l="1"/>
  <c r="M196" s="1"/>
  <c r="P196"/>
  <c r="AP1009"/>
  <c r="AQ1009"/>
  <c r="AR1009"/>
  <c r="AS1009"/>
  <c r="AO1009"/>
  <c r="G197" l="1"/>
  <c r="M197" s="1"/>
  <c r="P197"/>
  <c r="AP862"/>
  <c r="AR862"/>
  <c r="AO862"/>
  <c r="AQ862"/>
  <c r="AN862"/>
  <c r="AS862"/>
  <c r="AN1009"/>
  <c r="G198" l="1"/>
  <c r="M198" s="1"/>
  <c r="P198"/>
  <c r="AP1010"/>
  <c r="AQ1010"/>
  <c r="AR1010"/>
  <c r="AS1010"/>
  <c r="AO1010"/>
  <c r="G199" l="1"/>
  <c r="M199" s="1"/>
  <c r="P199"/>
  <c r="AQ863"/>
  <c r="AS863"/>
  <c r="AR863"/>
  <c r="AP863"/>
  <c r="AO863"/>
  <c r="AN863"/>
  <c r="AN1010"/>
  <c r="G200" l="1"/>
  <c r="M200" s="1"/>
  <c r="P200"/>
  <c r="AP1011"/>
  <c r="AQ1011"/>
  <c r="AR1011"/>
  <c r="AS1011"/>
  <c r="AO1011"/>
  <c r="G201" l="1"/>
  <c r="M201" s="1"/>
  <c r="P201"/>
  <c r="AO864"/>
  <c r="AR864"/>
  <c r="AN864"/>
  <c r="AS864"/>
  <c r="AP864"/>
  <c r="AQ864"/>
  <c r="AN1011"/>
  <c r="G202" l="1"/>
  <c r="M202" s="1"/>
  <c r="P202"/>
  <c r="AP1012"/>
  <c r="AQ1012"/>
  <c r="AR1012"/>
  <c r="AS1012"/>
  <c r="AO1012"/>
  <c r="G203" l="1"/>
  <c r="M203" s="1"/>
  <c r="P203"/>
  <c r="AO865"/>
  <c r="AQ865"/>
  <c r="AR865"/>
  <c r="AS865"/>
  <c r="AN865"/>
  <c r="AP865"/>
  <c r="AN1012"/>
  <c r="G204" l="1"/>
  <c r="M204" s="1"/>
  <c r="P204"/>
  <c r="AP1013"/>
  <c r="AQ1013"/>
  <c r="AR1013"/>
  <c r="AS1013"/>
  <c r="AO1013"/>
  <c r="G205" l="1"/>
  <c r="M205" s="1"/>
  <c r="P205"/>
  <c r="AO866"/>
  <c r="AR866"/>
  <c r="AS866"/>
  <c r="AP866"/>
  <c r="AQ866"/>
  <c r="AN866"/>
  <c r="AN1013"/>
  <c r="G206" l="1"/>
  <c r="M206" s="1"/>
  <c r="P206"/>
  <c r="AP1014"/>
  <c r="AQ1014"/>
  <c r="AR1014"/>
  <c r="AS1014"/>
  <c r="AO1014"/>
  <c r="G207" l="1"/>
  <c r="M207" s="1"/>
  <c r="P207"/>
  <c r="AN867"/>
  <c r="AS867"/>
  <c r="AO867"/>
  <c r="AR867"/>
  <c r="AQ867"/>
  <c r="AP867"/>
  <c r="AN1014"/>
  <c r="G208" l="1"/>
  <c r="M208" s="1"/>
  <c r="P208"/>
  <c r="AP1015"/>
  <c r="AQ1015"/>
  <c r="AR1015"/>
  <c r="AS1015"/>
  <c r="AO1015"/>
  <c r="G209" l="1"/>
  <c r="M209" s="1"/>
  <c r="P209"/>
  <c r="AO868"/>
  <c r="AP868"/>
  <c r="AQ868"/>
  <c r="AN868"/>
  <c r="AS868"/>
  <c r="AR868"/>
  <c r="AN1015"/>
  <c r="G210" l="1"/>
  <c r="M210" s="1"/>
  <c r="P210"/>
  <c r="AP869"/>
  <c r="AR869"/>
  <c r="AQ869"/>
  <c r="AO869"/>
  <c r="AP1016"/>
  <c r="AQ1016"/>
  <c r="AR1016"/>
  <c r="AS1016"/>
  <c r="AO1016"/>
  <c r="G211" l="1"/>
  <c r="M211" s="1"/>
  <c r="P211"/>
  <c r="AS869"/>
  <c r="AN869"/>
  <c r="AN1016"/>
  <c r="G212" l="1"/>
  <c r="M212" s="1"/>
  <c r="P212"/>
  <c r="AS870"/>
  <c r="AR870"/>
  <c r="AN870"/>
  <c r="AP870"/>
  <c r="AQ870"/>
  <c r="AO870"/>
  <c r="AP1017"/>
  <c r="AQ1017"/>
  <c r="AR1017"/>
  <c r="AN1017"/>
  <c r="AS1017"/>
  <c r="AO1017"/>
  <c r="G213" l="1"/>
  <c r="M213" s="1"/>
  <c r="P213"/>
  <c r="AQ871"/>
  <c r="AR871"/>
  <c r="AO871"/>
  <c r="AS871"/>
  <c r="AN871"/>
  <c r="AP871"/>
  <c r="AP1018"/>
  <c r="AQ1018"/>
  <c r="AR1018"/>
  <c r="AN1018"/>
  <c r="AS1018"/>
  <c r="AO1018"/>
  <c r="G214" l="1"/>
  <c r="M214" s="1"/>
  <c r="P214"/>
  <c r="AP1019"/>
  <c r="AQ1019"/>
  <c r="AR1019"/>
  <c r="AN1019"/>
  <c r="AS1019"/>
  <c r="AO1019"/>
  <c r="G215" l="1"/>
  <c r="M215" s="1"/>
  <c r="P215"/>
  <c r="AQ872"/>
  <c r="AS872"/>
  <c r="AO872"/>
  <c r="AR872"/>
  <c r="AN872"/>
  <c r="AP872"/>
  <c r="G216" l="1"/>
  <c r="M216" s="1"/>
  <c r="P216"/>
  <c r="AP1020"/>
  <c r="AQ1020"/>
  <c r="AR1020"/>
  <c r="AS1020"/>
  <c r="AO1020"/>
  <c r="G217" l="1"/>
  <c r="M217" s="1"/>
  <c r="P217"/>
  <c r="AN1020"/>
  <c r="G218" l="1"/>
  <c r="M218" s="1"/>
  <c r="P218"/>
  <c r="AP873"/>
  <c r="AR873"/>
  <c r="AN873"/>
  <c r="AS873"/>
  <c r="AQ873"/>
  <c r="AO873"/>
  <c r="G219" l="1"/>
  <c r="M219" s="1"/>
  <c r="P219"/>
  <c r="AP1021"/>
  <c r="AQ1021"/>
  <c r="AR1021"/>
  <c r="AS1021"/>
  <c r="AO1021"/>
  <c r="G220" l="1"/>
  <c r="M220" s="1"/>
  <c r="P220"/>
  <c r="AN1021"/>
  <c r="G221" l="1"/>
  <c r="M221" s="1"/>
  <c r="P221"/>
  <c r="AP1022"/>
  <c r="AQ1022"/>
  <c r="AR1022"/>
  <c r="AS1022"/>
  <c r="AO1022"/>
  <c r="G222" l="1"/>
  <c r="M222" s="1"/>
  <c r="P222"/>
  <c r="AR874"/>
  <c r="AQ874"/>
  <c r="AS874"/>
  <c r="AN874"/>
  <c r="AO874"/>
  <c r="AP874"/>
  <c r="AN1022"/>
  <c r="G223" l="1"/>
  <c r="M223" s="1"/>
  <c r="P223"/>
  <c r="AP1023"/>
  <c r="AQ1023"/>
  <c r="AR1023"/>
  <c r="AS1023"/>
  <c r="AO1023"/>
  <c r="G224" l="1"/>
  <c r="M224" s="1"/>
  <c r="P224"/>
  <c r="AR875"/>
  <c r="AN875"/>
  <c r="AO875"/>
  <c r="AP875"/>
  <c r="AQ875"/>
  <c r="AS875"/>
  <c r="AN1023"/>
  <c r="G225" l="1"/>
  <c r="M225" s="1"/>
  <c r="P225"/>
  <c r="AP1024"/>
  <c r="AQ1024"/>
  <c r="AR1024"/>
  <c r="AS1024"/>
  <c r="AO1024"/>
  <c r="G226" l="1"/>
  <c r="M226" s="1"/>
  <c r="P226"/>
  <c r="AN1024"/>
  <c r="G227" l="1"/>
  <c r="M227" s="1"/>
  <c r="P227"/>
  <c r="AS876"/>
  <c r="AO876"/>
  <c r="AN876"/>
  <c r="AR876"/>
  <c r="AQ876"/>
  <c r="AP876"/>
  <c r="AP1025"/>
  <c r="AQ1025"/>
  <c r="AR1025"/>
  <c r="AN1025"/>
  <c r="AS1025"/>
  <c r="AO1025"/>
  <c r="G228" l="1"/>
  <c r="M228" s="1"/>
  <c r="P228"/>
  <c r="AS877"/>
  <c r="AR877"/>
  <c r="AQ877"/>
  <c r="AN877"/>
  <c r="AP877"/>
  <c r="AO877"/>
  <c r="AP1026"/>
  <c r="AQ1026"/>
  <c r="AR1026"/>
  <c r="AS1026"/>
  <c r="AO1026"/>
  <c r="G229" l="1"/>
  <c r="M229" s="1"/>
  <c r="P229"/>
  <c r="AN1026"/>
  <c r="G230" l="1"/>
  <c r="M230" s="1"/>
  <c r="P230"/>
  <c r="AO878"/>
  <c r="AS878"/>
  <c r="AQ878"/>
  <c r="AP878"/>
  <c r="AR878"/>
  <c r="AN878"/>
  <c r="AP1027"/>
  <c r="AQ1027"/>
  <c r="AR1027"/>
  <c r="AN1027"/>
  <c r="AS1027"/>
  <c r="AO1027"/>
  <c r="G231" l="1"/>
  <c r="M231" s="1"/>
  <c r="P231"/>
  <c r="AR879"/>
  <c r="AO879"/>
  <c r="AQ879"/>
  <c r="AP879"/>
  <c r="AS879"/>
  <c r="AN879"/>
  <c r="AP1028"/>
  <c r="AQ1028"/>
  <c r="AR1028"/>
  <c r="AS1028"/>
  <c r="AO1028"/>
  <c r="G232" l="1"/>
  <c r="M232" s="1"/>
  <c r="P232"/>
  <c r="AN1028"/>
  <c r="G233" l="1"/>
  <c r="M233" s="1"/>
  <c r="P233"/>
  <c r="AS880"/>
  <c r="AQ880"/>
  <c r="AR880"/>
  <c r="AO880"/>
  <c r="AN880"/>
  <c r="AP880"/>
  <c r="AP1029"/>
  <c r="AQ1029"/>
  <c r="AR1029"/>
  <c r="AS1029"/>
  <c r="AO1029"/>
  <c r="G234" l="1"/>
  <c r="M234" s="1"/>
  <c r="P234"/>
  <c r="AN1029"/>
  <c r="G235" l="1"/>
  <c r="M235" s="1"/>
  <c r="P235"/>
  <c r="AN881"/>
  <c r="AR881"/>
  <c r="AP881"/>
  <c r="AQ881"/>
  <c r="AS881"/>
  <c r="AO881"/>
  <c r="G236" l="1"/>
  <c r="M236" s="1"/>
  <c r="P236"/>
  <c r="AP1030"/>
  <c r="AQ1030"/>
  <c r="AR1030"/>
  <c r="AS1030"/>
  <c r="AO1030"/>
  <c r="G237" l="1"/>
  <c r="M237" s="1"/>
  <c r="P237"/>
  <c r="AS882"/>
  <c r="AO882"/>
  <c r="AR882"/>
  <c r="AP882"/>
  <c r="AQ882"/>
  <c r="AN1030"/>
  <c r="G238" l="1"/>
  <c r="M238" s="1"/>
  <c r="P238"/>
  <c r="AN882"/>
  <c r="G239" l="1"/>
  <c r="M239" s="1"/>
  <c r="P239"/>
  <c r="AP1031"/>
  <c r="AQ1031"/>
  <c r="AR1031"/>
  <c r="AS1031"/>
  <c r="AO1031"/>
  <c r="G240" l="1"/>
  <c r="M240" s="1"/>
  <c r="P240"/>
  <c r="AP883"/>
  <c r="AR883"/>
  <c r="AO883"/>
  <c r="AQ883"/>
  <c r="AS883"/>
  <c r="AN883"/>
  <c r="AN1031"/>
  <c r="G241" l="1"/>
  <c r="M241" s="1"/>
  <c r="P241"/>
  <c r="AP1032"/>
  <c r="AQ1032"/>
  <c r="AR1032"/>
  <c r="AS1032"/>
  <c r="AO1032"/>
  <c r="G242" l="1"/>
  <c r="M242" s="1"/>
  <c r="P242"/>
  <c r="AO884"/>
  <c r="AS884"/>
  <c r="AQ884"/>
  <c r="AR884"/>
  <c r="AN884"/>
  <c r="AP884"/>
  <c r="AN1032"/>
  <c r="G243" l="1"/>
  <c r="M243" s="1"/>
  <c r="P243"/>
  <c r="AP1033"/>
  <c r="AQ1033"/>
  <c r="AR1033"/>
  <c r="AS1033"/>
  <c r="AO1033"/>
  <c r="G244" l="1"/>
  <c r="M244" s="1"/>
  <c r="P244"/>
  <c r="AN1033"/>
  <c r="G245" l="1"/>
  <c r="M245" s="1"/>
  <c r="P245"/>
  <c r="AO885"/>
  <c r="AP885"/>
  <c r="G246" l="1"/>
  <c r="M246" s="1"/>
  <c r="P246"/>
  <c r="AR885"/>
  <c r="AN885"/>
  <c r="AQ885"/>
  <c r="AS885"/>
  <c r="AP1034"/>
  <c r="AQ1034"/>
  <c r="AR1034"/>
  <c r="AS1034"/>
  <c r="AO1034"/>
  <c r="G247" l="1"/>
  <c r="M247" s="1"/>
  <c r="P247"/>
  <c r="AN1034"/>
  <c r="G248" l="1"/>
  <c r="M248" s="1"/>
  <c r="P248"/>
  <c r="AS886"/>
  <c r="AO886"/>
  <c r="AP886"/>
  <c r="G249" l="1"/>
  <c r="M249" s="1"/>
  <c r="P249"/>
  <c r="AQ886"/>
  <c r="AN886"/>
  <c r="AR886"/>
  <c r="AP1035"/>
  <c r="AQ1035"/>
  <c r="AR1035"/>
  <c r="AS1035"/>
  <c r="AO1035"/>
  <c r="G250" l="1"/>
  <c r="M250" s="1"/>
  <c r="P250"/>
  <c r="AN1035"/>
  <c r="G251" l="1"/>
  <c r="M251" s="1"/>
  <c r="P251"/>
  <c r="AS887"/>
  <c r="AN887"/>
  <c r="AO887"/>
  <c r="AP887"/>
  <c r="AR887"/>
  <c r="AQ887"/>
  <c r="AP1036"/>
  <c r="AQ1036"/>
  <c r="AR1036"/>
  <c r="AN1036"/>
  <c r="AS1036"/>
  <c r="AO1036"/>
  <c r="G252" l="1"/>
  <c r="M252" s="1"/>
  <c r="P252"/>
  <c r="AP1037"/>
  <c r="AQ1037"/>
  <c r="AR1037"/>
  <c r="AN1037"/>
  <c r="AS1037"/>
  <c r="AO1037"/>
  <c r="G253" l="1"/>
  <c r="M253" s="1"/>
  <c r="P253"/>
  <c r="AP888"/>
  <c r="AS888"/>
  <c r="G254" l="1"/>
  <c r="M254" s="1"/>
  <c r="P254"/>
  <c r="AN888"/>
  <c r="AQ888"/>
  <c r="AR888"/>
  <c r="AO888"/>
  <c r="G255" l="1"/>
  <c r="M255" s="1"/>
  <c r="P255"/>
  <c r="AP1038"/>
  <c r="AQ1038"/>
  <c r="AR1038"/>
  <c r="AS1038"/>
  <c r="AO1038"/>
  <c r="G256" l="1"/>
  <c r="M256" s="1"/>
  <c r="P256"/>
  <c r="AN1038"/>
  <c r="G257" l="1"/>
  <c r="M257" s="1"/>
  <c r="P257"/>
  <c r="AP1039"/>
  <c r="AQ1039"/>
  <c r="AR1039"/>
  <c r="AN1039"/>
  <c r="AS1039"/>
  <c r="AO1039"/>
  <c r="G258" l="1"/>
  <c r="M258" s="1"/>
  <c r="P258"/>
  <c r="AQ889"/>
  <c r="AR889"/>
  <c r="AS889"/>
  <c r="AN889"/>
  <c r="AO889"/>
  <c r="AP889"/>
  <c r="G259" l="1"/>
  <c r="M259" s="1"/>
  <c r="P259"/>
  <c r="AP1040"/>
  <c r="AQ1040"/>
  <c r="AR1040"/>
  <c r="AS1040"/>
  <c r="AO1040"/>
  <c r="G260" l="1"/>
  <c r="M260" s="1"/>
  <c r="P260"/>
  <c r="AN1040"/>
  <c r="G261" l="1"/>
  <c r="M261" s="1"/>
  <c r="P261"/>
  <c r="AQ890"/>
  <c r="AR890"/>
  <c r="AO890"/>
  <c r="AS890"/>
  <c r="AN890"/>
  <c r="AP890"/>
  <c r="AP1041"/>
  <c r="AQ1041"/>
  <c r="AR1041"/>
  <c r="AN1041"/>
  <c r="AS1041"/>
  <c r="AO1041"/>
  <c r="G262" l="1"/>
  <c r="M262" s="1"/>
  <c r="P262"/>
  <c r="AS891"/>
  <c r="AN891"/>
  <c r="AP891"/>
  <c r="AR891"/>
  <c r="AO891"/>
  <c r="AQ891"/>
  <c r="AP1042"/>
  <c r="AQ1042"/>
  <c r="AR1042"/>
  <c r="AS1042"/>
  <c r="AO1042"/>
  <c r="G263" l="1"/>
  <c r="M263" s="1"/>
  <c r="P263"/>
  <c r="AN1042"/>
  <c r="G264" l="1"/>
  <c r="M264" s="1"/>
  <c r="P264"/>
  <c r="AN892"/>
  <c r="AR892"/>
  <c r="AP892"/>
  <c r="AO892"/>
  <c r="AQ892"/>
  <c r="AS892"/>
  <c r="AP1043"/>
  <c r="AQ1043"/>
  <c r="AR1043"/>
  <c r="AN1043"/>
  <c r="AS1043"/>
  <c r="AO1043"/>
  <c r="G265" l="1"/>
  <c r="M265" s="1"/>
  <c r="P265"/>
  <c r="AR893"/>
  <c r="AO893"/>
  <c r="AS893"/>
  <c r="AQ893"/>
  <c r="AP893"/>
  <c r="AN893"/>
  <c r="AP1044"/>
  <c r="AQ1044"/>
  <c r="AR1044"/>
  <c r="AS1044"/>
  <c r="AO1044"/>
  <c r="G266" l="1"/>
  <c r="M266" s="1"/>
  <c r="P266"/>
  <c r="AN1044"/>
  <c r="G267" l="1"/>
  <c r="M267" s="1"/>
  <c r="P267"/>
  <c r="AP1045"/>
  <c r="AQ1045"/>
  <c r="AR1045"/>
  <c r="AS1045"/>
  <c r="AO1045"/>
  <c r="G268" l="1"/>
  <c r="M268" s="1"/>
  <c r="P268"/>
  <c r="AN1045"/>
  <c r="G269" l="1"/>
  <c r="M269" s="1"/>
  <c r="P269"/>
  <c r="AN894"/>
  <c r="AS894"/>
  <c r="AO894"/>
  <c r="AP894"/>
  <c r="AQ894"/>
  <c r="AR894"/>
  <c r="G270" l="1"/>
  <c r="M270" s="1"/>
  <c r="P270"/>
  <c r="AP1046"/>
  <c r="AQ1046"/>
  <c r="AR1046"/>
  <c r="AS1046"/>
  <c r="AO1046"/>
  <c r="G271" l="1"/>
  <c r="M271" s="1"/>
  <c r="P271"/>
  <c r="AN1046"/>
  <c r="G272" l="1"/>
  <c r="M272" s="1"/>
  <c r="P272"/>
  <c r="AR895"/>
  <c r="AQ895"/>
  <c r="AS895"/>
  <c r="AP895"/>
  <c r="AO895"/>
  <c r="AN895"/>
  <c r="G273" l="1"/>
  <c r="M273" s="1"/>
  <c r="P273"/>
  <c r="AP1047"/>
  <c r="AQ1047"/>
  <c r="AR1047"/>
  <c r="AS1047"/>
  <c r="AO1047"/>
  <c r="G274" l="1"/>
  <c r="M274" s="1"/>
  <c r="P274"/>
  <c r="AN1047"/>
  <c r="G275" l="1"/>
  <c r="M275" s="1"/>
  <c r="P275"/>
  <c r="AO896"/>
  <c r="AN896"/>
  <c r="AP896"/>
  <c r="AR896"/>
  <c r="AS896"/>
  <c r="AQ896"/>
  <c r="G276" l="1"/>
  <c r="M276" s="1"/>
  <c r="P276"/>
  <c r="AP1048"/>
  <c r="AQ1048"/>
  <c r="AR1048"/>
  <c r="AN1048"/>
  <c r="AS1048"/>
  <c r="AO1048"/>
  <c r="G277" l="1"/>
  <c r="M277" s="1"/>
  <c r="P277"/>
  <c r="AO897"/>
  <c r="AP897"/>
  <c r="AQ897"/>
  <c r="AR897"/>
  <c r="AS897"/>
  <c r="AN897"/>
  <c r="G278" l="1"/>
  <c r="M278" s="1"/>
  <c r="P278"/>
  <c r="AP1049"/>
  <c r="AQ1049"/>
  <c r="AR1049"/>
  <c r="AN1049"/>
  <c r="AS1049"/>
  <c r="AO1049"/>
  <c r="G279" l="1"/>
  <c r="M279" s="1"/>
  <c r="P279"/>
  <c r="AN898"/>
  <c r="AS898"/>
  <c r="AO898"/>
  <c r="AP898"/>
  <c r="AR898"/>
  <c r="AQ898"/>
  <c r="G280" l="1"/>
  <c r="M280" s="1"/>
  <c r="P280"/>
  <c r="AP1050"/>
  <c r="AQ1050"/>
  <c r="AR1050"/>
  <c r="AN1050"/>
  <c r="AS1050"/>
  <c r="AO1050"/>
  <c r="G281" l="1"/>
  <c r="M281" s="1"/>
  <c r="P281"/>
  <c r="AN899"/>
  <c r="AQ899"/>
  <c r="G282" l="1"/>
  <c r="M282" s="1"/>
  <c r="P282"/>
  <c r="AR899"/>
  <c r="AO899"/>
  <c r="AP899"/>
  <c r="AS899"/>
  <c r="G283" l="1"/>
  <c r="M283" s="1"/>
  <c r="P283"/>
  <c r="AP1051"/>
  <c r="AQ1051"/>
  <c r="AR1051"/>
  <c r="AN1051"/>
  <c r="AS1051"/>
  <c r="AO1051"/>
  <c r="G284" l="1"/>
  <c r="M284" s="1"/>
  <c r="P284"/>
  <c r="AO900"/>
  <c r="AS900"/>
  <c r="AR900"/>
  <c r="AN900"/>
  <c r="AQ900"/>
  <c r="AP900"/>
  <c r="G285" l="1"/>
  <c r="M285" s="1"/>
  <c r="P285"/>
  <c r="AP1052"/>
  <c r="AQ1052"/>
  <c r="AR1052"/>
  <c r="AN1052"/>
  <c r="AS1052"/>
  <c r="AO1052"/>
  <c r="G286" l="1"/>
  <c r="M286" s="1"/>
  <c r="P286"/>
  <c r="AS901"/>
  <c r="AQ901"/>
  <c r="AR901"/>
  <c r="AO901"/>
  <c r="AP901"/>
  <c r="AN901"/>
  <c r="G287" l="1"/>
  <c r="M287" s="1"/>
  <c r="P287"/>
  <c r="AP1053"/>
  <c r="AQ1053"/>
  <c r="AR1053"/>
  <c r="AS1053"/>
  <c r="AO1053"/>
  <c r="G288" l="1"/>
  <c r="M288" s="1"/>
  <c r="P288"/>
  <c r="AN1053"/>
  <c r="G289" l="1"/>
  <c r="M289" s="1"/>
  <c r="P289"/>
  <c r="AP1054"/>
  <c r="AQ1054"/>
  <c r="AR1054"/>
  <c r="AS1054"/>
  <c r="AO1054"/>
  <c r="G290" l="1"/>
  <c r="M290" s="1"/>
  <c r="P290"/>
  <c r="AQ902"/>
  <c r="AN902"/>
  <c r="AP902"/>
  <c r="AR902"/>
  <c r="AO902"/>
  <c r="AS902"/>
  <c r="AN1054"/>
  <c r="G291" l="1"/>
  <c r="M291" s="1"/>
  <c r="P291"/>
  <c r="AP1055"/>
  <c r="AQ1055"/>
  <c r="AR1055"/>
  <c r="AS1055"/>
  <c r="AO1055"/>
  <c r="G292" l="1"/>
  <c r="M292" s="1"/>
  <c r="P292"/>
  <c r="AO903"/>
  <c r="AN903"/>
  <c r="AS903"/>
  <c r="AR903"/>
  <c r="AQ903"/>
  <c r="AP903"/>
  <c r="AN1055"/>
  <c r="G293" l="1"/>
  <c r="M293" s="1"/>
  <c r="P293"/>
  <c r="AP1056"/>
  <c r="AQ1056"/>
  <c r="AR1056"/>
  <c r="AS1056"/>
  <c r="AO1056"/>
  <c r="G294" l="1"/>
  <c r="M294" s="1"/>
  <c r="P294"/>
  <c r="AN1056"/>
  <c r="G295" l="1"/>
  <c r="M295" s="1"/>
  <c r="P295"/>
  <c r="AP904"/>
  <c r="AR904"/>
  <c r="AN904"/>
  <c r="AO904"/>
  <c r="AS904"/>
  <c r="AQ904"/>
  <c r="AP1057"/>
  <c r="AQ1057"/>
  <c r="AR1057"/>
  <c r="AN1057"/>
  <c r="AS1057"/>
  <c r="AO1057"/>
  <c r="G296" l="1"/>
  <c r="M296" s="1"/>
  <c r="P296"/>
  <c r="AP1058"/>
  <c r="AQ1058"/>
  <c r="AR1058"/>
  <c r="AS1058"/>
  <c r="AO1058"/>
  <c r="P297" l="1"/>
  <c r="G297"/>
  <c r="M297" s="1"/>
  <c r="AN1058"/>
  <c r="G298" l="1"/>
  <c r="M298" s="1"/>
  <c r="P298"/>
  <c r="AN905"/>
  <c r="AO905"/>
  <c r="AP905"/>
  <c r="AQ905"/>
  <c r="AS905"/>
  <c r="AR905"/>
  <c r="G299" l="1"/>
  <c r="M299" s="1"/>
  <c r="P299"/>
  <c r="AP1059"/>
  <c r="AQ1059"/>
  <c r="AR1059"/>
  <c r="AS1059"/>
  <c r="AO1059"/>
  <c r="G300" l="1"/>
  <c r="M300" s="1"/>
  <c r="P300"/>
  <c r="AN1059"/>
  <c r="G301" l="1"/>
  <c r="M301" s="1"/>
  <c r="P301"/>
  <c r="AO906"/>
  <c r="AQ906"/>
  <c r="AR906"/>
  <c r="AN906"/>
  <c r="AS906"/>
  <c r="AP906"/>
  <c r="G302" l="1"/>
  <c r="M302" s="1"/>
  <c r="P302"/>
  <c r="AP1060"/>
  <c r="AQ1060"/>
  <c r="AR1060"/>
  <c r="AS1060"/>
  <c r="AO1060"/>
  <c r="G303" l="1"/>
  <c r="M303" s="1"/>
  <c r="P303"/>
  <c r="AN1060"/>
  <c r="G304" l="1"/>
  <c r="M304" s="1"/>
  <c r="P304"/>
  <c r="AS907"/>
  <c r="AN907"/>
  <c r="AQ907"/>
  <c r="AR907"/>
  <c r="AO907"/>
  <c r="AP907"/>
  <c r="G305" l="1"/>
  <c r="M305" s="1"/>
  <c r="P305"/>
  <c r="AP1061"/>
  <c r="AQ1061"/>
  <c r="AR1061"/>
  <c r="AN1061"/>
  <c r="AS1061"/>
  <c r="AO1061"/>
  <c r="G306" l="1"/>
  <c r="M306" s="1"/>
  <c r="P306"/>
  <c r="AS908"/>
  <c r="AO908"/>
  <c r="AP908"/>
  <c r="AQ908"/>
  <c r="AR908"/>
  <c r="AN908"/>
  <c r="G307" l="1"/>
  <c r="M307" s="1"/>
  <c r="P307"/>
  <c r="AP1062"/>
  <c r="AQ1062"/>
  <c r="AR1062"/>
  <c r="AS1062"/>
  <c r="AO1062"/>
  <c r="G308" l="1"/>
  <c r="M308" s="1"/>
  <c r="P308"/>
  <c r="AS909"/>
  <c r="AP909"/>
  <c r="AN909"/>
  <c r="AN1062"/>
  <c r="G309" l="1"/>
  <c r="M309" s="1"/>
  <c r="P309"/>
  <c r="AQ909"/>
  <c r="AR909"/>
  <c r="AO909"/>
  <c r="G310" l="1"/>
  <c r="M310" s="1"/>
  <c r="P310"/>
  <c r="AP1063"/>
  <c r="AQ1063"/>
  <c r="AR1063"/>
  <c r="AN1063"/>
  <c r="AS1063"/>
  <c r="AO1063"/>
  <c r="G311" l="1"/>
  <c r="M311" s="1"/>
  <c r="P311"/>
  <c r="AP910"/>
  <c r="AQ910"/>
  <c r="AN910"/>
  <c r="AO910"/>
  <c r="AS910"/>
  <c r="AR910"/>
  <c r="G312" l="1"/>
  <c r="M312" s="1"/>
  <c r="P312"/>
  <c r="AP1064"/>
  <c r="AQ1064"/>
  <c r="AR1064"/>
  <c r="AN1064"/>
  <c r="AS1064"/>
  <c r="AO1064"/>
  <c r="G313" l="1"/>
  <c r="M313" s="1"/>
  <c r="P313"/>
  <c r="AN911"/>
  <c r="AR911"/>
  <c r="AP911"/>
  <c r="AQ911"/>
  <c r="AO911"/>
  <c r="AS911"/>
  <c r="G314" l="1"/>
  <c r="M314" s="1"/>
  <c r="P314"/>
  <c r="AP1065"/>
  <c r="AQ1065"/>
  <c r="AR1065"/>
  <c r="AN1065"/>
  <c r="AS1065"/>
  <c r="AO1065"/>
  <c r="G315" l="1"/>
  <c r="M315" s="1"/>
  <c r="P315"/>
  <c r="AR912"/>
  <c r="AO912"/>
  <c r="AP1066"/>
  <c r="AQ1066"/>
  <c r="AR1066"/>
  <c r="AN1066"/>
  <c r="AS1066"/>
  <c r="AO1066"/>
  <c r="G316" l="1"/>
  <c r="M316" s="1"/>
  <c r="P316"/>
  <c r="AP912"/>
  <c r="AS912"/>
  <c r="AQ912"/>
  <c r="AN912"/>
  <c r="G317" l="1"/>
  <c r="M317" s="1"/>
  <c r="P317"/>
  <c r="AS913"/>
  <c r="AO913"/>
  <c r="AP913"/>
  <c r="AR913"/>
  <c r="AN913"/>
  <c r="AQ913"/>
  <c r="G318" l="1"/>
  <c r="M318" s="1"/>
  <c r="P318"/>
  <c r="AP1067"/>
  <c r="AQ1067"/>
  <c r="AR1067"/>
  <c r="AN1067"/>
  <c r="AS1067"/>
  <c r="AO1067"/>
  <c r="G319" l="1"/>
  <c r="M319" s="1"/>
  <c r="P319"/>
  <c r="AO914"/>
  <c r="AQ914"/>
  <c r="AN914"/>
  <c r="AR914"/>
  <c r="AS914"/>
  <c r="AP914"/>
  <c r="G320" l="1"/>
  <c r="M320" s="1"/>
  <c r="P320"/>
  <c r="AP1068"/>
  <c r="AQ1068"/>
  <c r="AR1068"/>
  <c r="AS1068"/>
  <c r="AO1068"/>
  <c r="G321" l="1"/>
  <c r="M321" s="1"/>
  <c r="P321"/>
  <c r="AN1068"/>
  <c r="G322" l="1"/>
  <c r="M322" s="1"/>
  <c r="P322"/>
  <c r="AQ915"/>
  <c r="AN915"/>
  <c r="AO915"/>
  <c r="AS915"/>
  <c r="AR915"/>
  <c r="AP915"/>
  <c r="G323" l="1"/>
  <c r="M323" s="1"/>
  <c r="P323"/>
  <c r="AP1069"/>
  <c r="AQ1069"/>
  <c r="AR1069"/>
  <c r="AN1069"/>
  <c r="AS1069"/>
  <c r="AO1069"/>
  <c r="G324" l="1"/>
  <c r="M324" s="1"/>
  <c r="P324"/>
  <c r="AO916"/>
  <c r="AN916"/>
  <c r="AR916"/>
  <c r="AP916"/>
  <c r="AQ916"/>
  <c r="AS916"/>
  <c r="G325" l="1"/>
  <c r="M325" s="1"/>
  <c r="P325"/>
  <c r="AP1070"/>
  <c r="AQ1070"/>
  <c r="AR1070"/>
  <c r="AN1070"/>
  <c r="AS1070"/>
  <c r="AO1070"/>
  <c r="G326" l="1"/>
  <c r="M326" s="1"/>
  <c r="P326"/>
  <c r="AS917"/>
  <c r="AN917"/>
  <c r="AQ917"/>
  <c r="AO917"/>
  <c r="AP917"/>
  <c r="AR917"/>
  <c r="G327" l="1"/>
  <c r="M327" s="1"/>
  <c r="P327"/>
  <c r="AP1071"/>
  <c r="AQ1071"/>
  <c r="AR1071"/>
  <c r="AS1071"/>
  <c r="AO1071"/>
  <c r="G328" l="1"/>
  <c r="M328" s="1"/>
  <c r="P328"/>
  <c r="AN1071"/>
  <c r="G329" l="1"/>
  <c r="M329" s="1"/>
  <c r="P329"/>
  <c r="AP1072"/>
  <c r="AQ1072"/>
  <c r="AR1072"/>
  <c r="AS1072"/>
  <c r="AO1072"/>
  <c r="G330" l="1"/>
  <c r="M330" s="1"/>
  <c r="P330"/>
  <c r="AN918"/>
  <c r="AO918"/>
  <c r="AR918"/>
  <c r="AP918"/>
  <c r="AQ918"/>
  <c r="AS918"/>
  <c r="AN1072"/>
  <c r="G331" l="1"/>
  <c r="M331" s="1"/>
  <c r="P331"/>
  <c r="AO919"/>
  <c r="AP1073"/>
  <c r="AQ1073"/>
  <c r="AR1073"/>
  <c r="AS1073"/>
  <c r="AO1073"/>
  <c r="G332" l="1"/>
  <c r="M332" s="1"/>
  <c r="P332"/>
  <c r="AN919"/>
  <c r="AR919"/>
  <c r="AS919"/>
  <c r="AP919"/>
  <c r="AQ919"/>
  <c r="AN1073"/>
  <c r="G333" l="1"/>
  <c r="M333" s="1"/>
  <c r="P333"/>
  <c r="AO920"/>
  <c r="AR920"/>
  <c r="AQ920"/>
  <c r="AP920"/>
  <c r="AP1074"/>
  <c r="AQ1074"/>
  <c r="AR1074"/>
  <c r="AN1074"/>
  <c r="AS1074"/>
  <c r="AO1074"/>
  <c r="G334" l="1"/>
  <c r="M334" s="1"/>
  <c r="P334"/>
  <c r="AN920"/>
  <c r="AS920"/>
  <c r="G335" l="1"/>
  <c r="M335" s="1"/>
  <c r="P335"/>
  <c r="AP1075"/>
  <c r="AQ1075"/>
  <c r="AR1075"/>
  <c r="AN1075"/>
  <c r="AS1075"/>
  <c r="AO1075"/>
  <c r="G336" l="1"/>
  <c r="M336" s="1"/>
  <c r="P336"/>
  <c r="AO921"/>
  <c r="AN921"/>
  <c r="AS921"/>
  <c r="AQ921"/>
  <c r="AP921"/>
  <c r="AR921"/>
  <c r="G337" l="1"/>
  <c r="M337" s="1"/>
  <c r="P337"/>
  <c r="AR922"/>
  <c r="AP1076"/>
  <c r="AQ1076"/>
  <c r="AR1076"/>
  <c r="AN1076"/>
  <c r="AS1076"/>
  <c r="AO1076"/>
  <c r="G338" l="1"/>
  <c r="M338" s="1"/>
  <c r="P338"/>
  <c r="AO922"/>
  <c r="AQ922"/>
  <c r="AP922"/>
  <c r="AN922"/>
  <c r="AS922"/>
  <c r="G339" l="1"/>
  <c r="M339" s="1"/>
  <c r="P339"/>
  <c r="AP923"/>
  <c r="AO923"/>
  <c r="AS923"/>
  <c r="AR923"/>
  <c r="AP1077"/>
  <c r="AQ1077"/>
  <c r="AR1077"/>
  <c r="AN1077"/>
  <c r="AS1077"/>
  <c r="AO1077"/>
  <c r="G340" l="1"/>
  <c r="M340" s="1"/>
  <c r="P340"/>
  <c r="AN923"/>
  <c r="AQ923"/>
  <c r="G341" l="1"/>
  <c r="M341" s="1"/>
  <c r="P341"/>
  <c r="AP1078"/>
  <c r="AQ1078"/>
  <c r="AR1078"/>
  <c r="AN1078"/>
  <c r="AS1078"/>
  <c r="AO1078"/>
  <c r="G342" l="1"/>
  <c r="M342" s="1"/>
  <c r="P342"/>
  <c r="AP924"/>
  <c r="AS924"/>
  <c r="AR924"/>
  <c r="AQ924"/>
  <c r="AO924"/>
  <c r="AN924"/>
  <c r="G343" l="1"/>
  <c r="M343" s="1"/>
  <c r="P343"/>
  <c r="AP1079"/>
  <c r="AQ1079"/>
  <c r="AR1079"/>
  <c r="AN1079"/>
  <c r="AS1079"/>
  <c r="AO1079"/>
  <c r="G344" l="1"/>
  <c r="M344" s="1"/>
  <c r="P344"/>
  <c r="AQ925"/>
  <c r="AP925"/>
  <c r="AO925"/>
  <c r="AN925"/>
  <c r="AS925"/>
  <c r="AR925"/>
  <c r="G345" l="1"/>
  <c r="M345" s="1"/>
  <c r="P345"/>
  <c r="AP1080"/>
  <c r="AQ1080"/>
  <c r="AR1080"/>
  <c r="AN1080"/>
  <c r="AS1080"/>
  <c r="AO1080"/>
  <c r="G346" l="1"/>
  <c r="M346" s="1"/>
  <c r="P346"/>
  <c r="AR926"/>
  <c r="AO926"/>
  <c r="AN926"/>
  <c r="AS926"/>
  <c r="AP926"/>
  <c r="AQ926"/>
  <c r="G347" l="1"/>
  <c r="M347" s="1"/>
  <c r="P347"/>
  <c r="AP1081"/>
  <c r="AQ1081"/>
  <c r="AR1081"/>
  <c r="AN1081"/>
  <c r="AS1081"/>
  <c r="AO1081"/>
  <c r="G348" l="1"/>
  <c r="M348" s="1"/>
  <c r="P348"/>
  <c r="AP927"/>
  <c r="AQ927"/>
  <c r="AR927"/>
  <c r="AN927"/>
  <c r="AS927"/>
  <c r="G349" l="1"/>
  <c r="M349" s="1"/>
  <c r="P349"/>
  <c r="AO927"/>
  <c r="G350" l="1"/>
  <c r="M350" s="1"/>
  <c r="P350"/>
  <c r="AP1082"/>
  <c r="AQ1082"/>
  <c r="AR1082"/>
  <c r="AN1082"/>
  <c r="AS1082"/>
  <c r="AO1082"/>
  <c r="G351" l="1"/>
  <c r="M351" s="1"/>
  <c r="P351"/>
  <c r="AQ928"/>
  <c r="AO928"/>
  <c r="AR928"/>
  <c r="AN928"/>
  <c r="AS928"/>
  <c r="AP928"/>
  <c r="G352" l="1"/>
  <c r="M352" s="1"/>
  <c r="P352"/>
  <c r="AP1083"/>
  <c r="AQ1083"/>
  <c r="AR1083"/>
  <c r="AS1083"/>
  <c r="AO1083"/>
  <c r="G353" l="1"/>
  <c r="M353" s="1"/>
  <c r="P353"/>
  <c r="AP929"/>
  <c r="AN929"/>
  <c r="AS929"/>
  <c r="AO929"/>
  <c r="AR929"/>
  <c r="AQ929"/>
  <c r="AN1083"/>
  <c r="G354" l="1"/>
  <c r="M354" s="1"/>
  <c r="P354"/>
  <c r="AP1084"/>
  <c r="AQ1084"/>
  <c r="AR1084"/>
  <c r="AS1084"/>
  <c r="AO1084"/>
  <c r="G355" l="1"/>
  <c r="M355" s="1"/>
  <c r="P355"/>
  <c r="AQ930"/>
  <c r="AN930"/>
  <c r="AR930"/>
  <c r="AO930"/>
  <c r="AP930"/>
  <c r="AS930"/>
  <c r="AN1084"/>
  <c r="G356" l="1"/>
  <c r="M356" s="1"/>
  <c r="P356"/>
  <c r="AP1085"/>
  <c r="AQ1085"/>
  <c r="AR1085"/>
  <c r="AS1085"/>
  <c r="AO1085"/>
  <c r="G357" l="1"/>
  <c r="M357" s="1"/>
  <c r="P357"/>
  <c r="AR931"/>
  <c r="AP931"/>
  <c r="AO931"/>
  <c r="AN931"/>
  <c r="AQ931"/>
  <c r="AS931"/>
  <c r="AN1085"/>
  <c r="G358" l="1"/>
  <c r="M358" s="1"/>
  <c r="P358"/>
  <c r="AP1086"/>
  <c r="AQ1086"/>
  <c r="AR1086"/>
  <c r="AS1086"/>
  <c r="AO1086"/>
  <c r="G359" l="1"/>
  <c r="M359" s="1"/>
  <c r="P359"/>
  <c r="AO932"/>
  <c r="AS932"/>
  <c r="AP932"/>
  <c r="AN932"/>
  <c r="AQ932"/>
  <c r="AR932"/>
  <c r="AN1086"/>
  <c r="G360" l="1"/>
  <c r="M360" s="1"/>
  <c r="P360"/>
  <c r="AP1087"/>
  <c r="AQ1087"/>
  <c r="AR1087"/>
  <c r="AS1087"/>
  <c r="AO1087"/>
  <c r="G361" l="1"/>
  <c r="M361" s="1"/>
  <c r="P361"/>
  <c r="AN1087"/>
  <c r="G362" l="1"/>
  <c r="M362" s="1"/>
  <c r="P362"/>
  <c r="AP933"/>
  <c r="AN933"/>
  <c r="AO933"/>
  <c r="AQ933"/>
  <c r="AS933"/>
  <c r="AR933"/>
  <c r="AP1088"/>
  <c r="AQ1088"/>
  <c r="AR1088"/>
  <c r="AS1088"/>
  <c r="AO1088"/>
  <c r="G363" l="1"/>
  <c r="M363" s="1"/>
  <c r="P363"/>
  <c r="AN1088"/>
  <c r="G364" l="1"/>
  <c r="M364" s="1"/>
  <c r="P364"/>
  <c r="AP1089"/>
  <c r="AQ1089"/>
  <c r="AR1089"/>
  <c r="AS1089"/>
  <c r="AO1089"/>
  <c r="G365" l="1"/>
  <c r="M365" s="1"/>
  <c r="P365"/>
  <c r="AN1089"/>
  <c r="G366" l="1"/>
  <c r="M366" s="1"/>
  <c r="P366"/>
  <c r="AQ934"/>
  <c r="AO934"/>
  <c r="AN934"/>
  <c r="AP934"/>
  <c r="AR934"/>
  <c r="AS934"/>
  <c r="G367" l="1"/>
  <c r="M367" s="1"/>
  <c r="P367"/>
  <c r="AP1090"/>
  <c r="AQ1090"/>
  <c r="AR1090"/>
  <c r="AS1090"/>
  <c r="AO1090"/>
  <c r="G368" l="1"/>
  <c r="M368" s="1"/>
  <c r="P368"/>
  <c r="AN1090"/>
  <c r="G369" l="1"/>
  <c r="M369" s="1"/>
  <c r="P369"/>
  <c r="AR935"/>
  <c r="AQ935"/>
  <c r="AN935"/>
  <c r="AP935"/>
  <c r="AO935"/>
  <c r="AS935"/>
  <c r="G370" l="1"/>
  <c r="M370" s="1"/>
  <c r="P370"/>
  <c r="AP1091"/>
  <c r="AQ1091"/>
  <c r="AR1091"/>
  <c r="AS1091"/>
  <c r="AO1091"/>
  <c r="G371" l="1"/>
  <c r="M371" s="1"/>
  <c r="P371"/>
  <c r="AQ936"/>
  <c r="AO936"/>
  <c r="AR936"/>
  <c r="AN1091"/>
  <c r="G372" l="1"/>
  <c r="M372" s="1"/>
  <c r="P372"/>
  <c r="AP936"/>
  <c r="AS936"/>
  <c r="AN936"/>
  <c r="G373" l="1"/>
  <c r="M373" s="1"/>
  <c r="P373"/>
  <c r="AP1092"/>
  <c r="AQ1092"/>
  <c r="AR1092"/>
  <c r="AS1092"/>
  <c r="AO1092"/>
  <c r="G374" l="1"/>
  <c r="M374" s="1"/>
  <c r="P374"/>
  <c r="AN1092"/>
  <c r="G375" l="1"/>
  <c r="M375" s="1"/>
  <c r="P375"/>
  <c r="AR937"/>
  <c r="AO937"/>
  <c r="AN937"/>
  <c r="AS937"/>
  <c r="AP937"/>
  <c r="AQ937"/>
  <c r="G376" l="1"/>
  <c r="M376" s="1"/>
  <c r="P376"/>
  <c r="AP1093"/>
  <c r="AQ1093"/>
  <c r="AR1093"/>
  <c r="AS1093"/>
  <c r="AO1093"/>
  <c r="G377" l="1"/>
  <c r="M377" s="1"/>
  <c r="P377"/>
  <c r="AN1093"/>
  <c r="G378" l="1"/>
  <c r="M378" s="1"/>
  <c r="P378"/>
  <c r="AQ938"/>
  <c r="AS938"/>
  <c r="AP938"/>
  <c r="AR938"/>
  <c r="AN938"/>
  <c r="AO938"/>
  <c r="G379" l="1"/>
  <c r="M379" s="1"/>
  <c r="P379"/>
  <c r="AP1094"/>
  <c r="AQ1094"/>
  <c r="AR1094"/>
  <c r="AS1094"/>
  <c r="AO1094"/>
  <c r="G380" l="1"/>
  <c r="M380" s="1"/>
  <c r="P380"/>
  <c r="AR939"/>
  <c r="AQ939"/>
  <c r="AN1094"/>
  <c r="G381" l="1"/>
  <c r="M381" s="1"/>
  <c r="P381"/>
  <c r="AN939"/>
  <c r="AO939"/>
  <c r="AS939"/>
  <c r="AP939"/>
  <c r="G382" l="1"/>
  <c r="M382" s="1"/>
  <c r="P382"/>
  <c r="AP1095"/>
  <c r="AQ1095"/>
  <c r="AR1095"/>
  <c r="AS1095"/>
  <c r="AO1095"/>
  <c r="G383" l="1"/>
  <c r="M383" s="1"/>
  <c r="P383"/>
  <c r="AN1095"/>
  <c r="G384" l="1"/>
  <c r="M384" s="1"/>
  <c r="P384"/>
  <c r="AS940"/>
  <c r="AO940"/>
  <c r="AQ940"/>
  <c r="AN940"/>
  <c r="AP940"/>
  <c r="AR940"/>
  <c r="G385" l="1"/>
  <c r="M385" s="1"/>
  <c r="P385"/>
  <c r="AP1096"/>
  <c r="AQ1096"/>
  <c r="AR1096"/>
  <c r="AN1096"/>
  <c r="AS1096"/>
  <c r="AO1096"/>
  <c r="G386" l="1"/>
  <c r="M386" s="1"/>
  <c r="P386"/>
  <c r="AP941"/>
  <c r="AQ941"/>
  <c r="AR941"/>
  <c r="AO941"/>
  <c r="AN941"/>
  <c r="AS941"/>
  <c r="G387" l="1"/>
  <c r="M387" s="1"/>
  <c r="P387"/>
  <c r="AP1097"/>
  <c r="AQ1097"/>
  <c r="AR1097"/>
  <c r="AN1097"/>
  <c r="AS1097"/>
  <c r="AO1097"/>
  <c r="G388" l="1"/>
  <c r="M388" s="1"/>
  <c r="P388"/>
  <c r="AN942"/>
  <c r="AO942"/>
  <c r="AQ942"/>
  <c r="AP942"/>
  <c r="AS942"/>
  <c r="AR942"/>
  <c r="G389" l="1"/>
  <c r="M389" s="1"/>
  <c r="P389"/>
  <c r="AP1098"/>
  <c r="AQ1098"/>
  <c r="AR1098"/>
  <c r="AS1098"/>
  <c r="AO1098"/>
  <c r="G390" l="1"/>
  <c r="M390" s="1"/>
  <c r="P390"/>
  <c r="AN1098"/>
  <c r="G391" l="1"/>
  <c r="M391" s="1"/>
  <c r="P391"/>
  <c r="AP943"/>
  <c r="AN943"/>
  <c r="AQ943"/>
  <c r="AR943"/>
  <c r="AS943"/>
  <c r="AO943"/>
  <c r="AP1099"/>
  <c r="AQ1099"/>
  <c r="AR1099"/>
  <c r="AS1099"/>
  <c r="AO1099"/>
  <c r="G392" l="1"/>
  <c r="M392" s="1"/>
  <c r="P392"/>
  <c r="AN1099"/>
  <c r="G393" l="1"/>
  <c r="M393" s="1"/>
  <c r="P393"/>
  <c r="AO944"/>
  <c r="AP944"/>
  <c r="AS944"/>
  <c r="AQ944"/>
  <c r="AN944"/>
  <c r="AR944"/>
  <c r="AP1100"/>
  <c r="AQ1100"/>
  <c r="AR1100"/>
  <c r="AS1100"/>
  <c r="AO1100"/>
  <c r="G394" l="1"/>
  <c r="M394" s="1"/>
  <c r="P394"/>
  <c r="AN1100"/>
  <c r="G395" l="1"/>
  <c r="M395" s="1"/>
  <c r="P395"/>
  <c r="AQ945"/>
  <c r="AR945"/>
  <c r="AS945"/>
  <c r="AP945"/>
  <c r="AN945"/>
  <c r="AO945"/>
  <c r="AP1101"/>
  <c r="AQ1101"/>
  <c r="AR1101"/>
  <c r="AS1101"/>
  <c r="AO1101"/>
  <c r="G396" l="1"/>
  <c r="M396" s="1"/>
  <c r="P396"/>
  <c r="AN1101"/>
  <c r="G397" l="1"/>
  <c r="M397" s="1"/>
  <c r="P397"/>
  <c r="AQ946"/>
  <c r="AS946"/>
  <c r="AR946"/>
  <c r="AN946"/>
  <c r="AO946"/>
  <c r="AP946"/>
  <c r="AP1102"/>
  <c r="AQ1102"/>
  <c r="AR1102"/>
  <c r="AS1102"/>
  <c r="AO1102"/>
  <c r="G398" l="1"/>
  <c r="M398" s="1"/>
  <c r="P398"/>
  <c r="AN1102"/>
  <c r="G399" l="1"/>
  <c r="M399" s="1"/>
  <c r="P399"/>
  <c r="AN947"/>
  <c r="AQ947"/>
  <c r="AR947"/>
  <c r="AP947"/>
  <c r="AS947"/>
  <c r="AO947"/>
  <c r="AP1103"/>
  <c r="AQ1103"/>
  <c r="AR1103"/>
  <c r="AS1103"/>
  <c r="AO1103"/>
  <c r="G400" l="1"/>
  <c r="M400" s="1"/>
  <c r="P400"/>
  <c r="AN1103"/>
  <c r="G401" l="1"/>
  <c r="M401" s="1"/>
  <c r="P401"/>
  <c r="AR948"/>
  <c r="AQ948"/>
  <c r="AO948"/>
  <c r="AN948"/>
  <c r="AS948"/>
  <c r="AP948"/>
  <c r="AP1104"/>
  <c r="AQ1104"/>
  <c r="AR1104"/>
  <c r="AS1104"/>
  <c r="AO1104"/>
  <c r="G402" l="1"/>
  <c r="M402" s="1"/>
  <c r="P402"/>
  <c r="AN1104"/>
  <c r="G403" l="1"/>
  <c r="M403" s="1"/>
  <c r="P403"/>
  <c r="AN949"/>
  <c r="AP949"/>
  <c r="AQ949"/>
  <c r="AS949"/>
  <c r="AO949"/>
  <c r="AR949"/>
  <c r="AP1105"/>
  <c r="AQ1105"/>
  <c r="AR1105"/>
  <c r="AS1105"/>
  <c r="AO1105"/>
  <c r="G404" l="1"/>
  <c r="M404" s="1"/>
  <c r="P404"/>
  <c r="AN1105"/>
  <c r="G405" l="1"/>
  <c r="M405" s="1"/>
  <c r="P405"/>
  <c r="AQ950"/>
  <c r="AN950"/>
  <c r="AS950"/>
  <c r="AO950"/>
  <c r="AR950"/>
  <c r="AP950"/>
  <c r="AP1106"/>
  <c r="AQ1106"/>
  <c r="AR1106"/>
  <c r="AS1106"/>
  <c r="AO1106"/>
  <c r="G406" l="1"/>
  <c r="M406" s="1"/>
  <c r="P406"/>
  <c r="AN1106"/>
  <c r="G407" l="1"/>
  <c r="M407" s="1"/>
  <c r="P407"/>
  <c r="AN951"/>
  <c r="AP951"/>
  <c r="AQ951"/>
  <c r="AR951"/>
  <c r="AO951"/>
  <c r="AS951"/>
  <c r="AP1107"/>
  <c r="AQ1107"/>
  <c r="AR1107"/>
  <c r="AS1107"/>
  <c r="AO1107"/>
  <c r="G408" l="1"/>
  <c r="M408" s="1"/>
  <c r="P408"/>
  <c r="AN1107"/>
  <c r="G409" l="1"/>
  <c r="M409" s="1"/>
  <c r="P409"/>
  <c r="AQ952"/>
  <c r="AN952"/>
  <c r="AP952"/>
  <c r="AR952"/>
  <c r="AS952"/>
  <c r="AO952"/>
  <c r="AP1108"/>
  <c r="AQ1108"/>
  <c r="AR1108"/>
  <c r="AN1108"/>
  <c r="AS1108"/>
  <c r="AO1108"/>
  <c r="G410" l="1"/>
  <c r="M410" s="1"/>
  <c r="P410"/>
  <c r="AN953"/>
  <c r="AP953"/>
  <c r="AQ953"/>
  <c r="AS953"/>
  <c r="AO953"/>
  <c r="AR953"/>
  <c r="AP1109"/>
  <c r="AQ1109"/>
  <c r="AR1109"/>
  <c r="AS1109"/>
  <c r="AN1109"/>
  <c r="AO1109"/>
  <c r="G411" l="1"/>
  <c r="M411" s="1"/>
  <c r="P411"/>
  <c r="AP954"/>
  <c r="AS954"/>
  <c r="AR954"/>
  <c r="AN954"/>
  <c r="AQ954"/>
  <c r="AO954"/>
  <c r="AP1110"/>
  <c r="AO1110"/>
  <c r="AR1110"/>
  <c r="AS1110"/>
  <c r="AQ1110"/>
  <c r="G412" l="1"/>
  <c r="M412" s="1"/>
  <c r="P412"/>
  <c r="AN1110"/>
  <c r="G413" l="1"/>
  <c r="M413" s="1"/>
  <c r="P413"/>
  <c r="AS955"/>
  <c r="AN955"/>
  <c r="AO955"/>
  <c r="AQ955"/>
  <c r="AR955"/>
  <c r="AP955"/>
  <c r="AP1111"/>
  <c r="AO1111"/>
  <c r="AR1111"/>
  <c r="AS1111"/>
  <c r="AQ1111"/>
  <c r="G414" l="1"/>
  <c r="M414" s="1"/>
  <c r="P414"/>
  <c r="AN1111"/>
  <c r="G415" l="1"/>
  <c r="M415" s="1"/>
  <c r="P415"/>
  <c r="AN956"/>
  <c r="AS956"/>
  <c r="AR956"/>
  <c r="AQ956"/>
  <c r="AO956"/>
  <c r="AP956"/>
  <c r="AP1112"/>
  <c r="AO1112"/>
  <c r="AR1112"/>
  <c r="AS1112"/>
  <c r="AQ1112"/>
  <c r="G416" l="1"/>
  <c r="M416" s="1"/>
  <c r="P416"/>
  <c r="AN1112"/>
  <c r="G417" l="1"/>
  <c r="M417" s="1"/>
  <c r="P417"/>
  <c r="AP1113"/>
  <c r="AO1113"/>
  <c r="AR1113"/>
  <c r="AS1113"/>
  <c r="AQ1113"/>
  <c r="G418" l="1"/>
  <c r="M418" s="1"/>
  <c r="P418"/>
  <c r="AN1113"/>
  <c r="G419" l="1"/>
  <c r="M419" s="1"/>
  <c r="P419"/>
  <c r="AN957"/>
  <c r="AP957"/>
  <c r="AO957"/>
  <c r="AR957"/>
  <c r="AQ957"/>
  <c r="AS957"/>
  <c r="G420" l="1"/>
  <c r="M420" s="1"/>
  <c r="P420"/>
  <c r="AP1114"/>
  <c r="AO1114"/>
  <c r="AS1114"/>
  <c r="AR1114"/>
  <c r="AQ1114"/>
  <c r="G421" l="1"/>
  <c r="M421" s="1"/>
  <c r="P421"/>
  <c r="AN1114"/>
  <c r="G422" l="1"/>
  <c r="M422" s="1"/>
  <c r="P422"/>
  <c r="AQ1115"/>
  <c r="AP1115"/>
  <c r="AS1115"/>
  <c r="AO1115"/>
  <c r="AR1115"/>
  <c r="G423" l="1"/>
  <c r="M423" s="1"/>
  <c r="P423"/>
  <c r="AS958"/>
  <c r="AR958"/>
  <c r="AP958"/>
  <c r="AO958"/>
  <c r="AQ958"/>
  <c r="AN958"/>
  <c r="AN1115"/>
  <c r="G424" l="1"/>
  <c r="M424" s="1"/>
  <c r="P424"/>
  <c r="AQ1116"/>
  <c r="AP1116"/>
  <c r="AS1116"/>
  <c r="AO1116"/>
  <c r="AR1116"/>
  <c r="G425" l="1"/>
  <c r="M425" s="1"/>
  <c r="P425"/>
  <c r="AR959"/>
  <c r="AS959"/>
  <c r="AN959"/>
  <c r="AP959"/>
  <c r="AQ959"/>
  <c r="AO959"/>
  <c r="AN1116"/>
  <c r="G426" l="1"/>
  <c r="M426" s="1"/>
  <c r="P426"/>
  <c r="AQ1117"/>
  <c r="AP1117"/>
  <c r="AS1117"/>
  <c r="AO1117"/>
  <c r="AR1117"/>
  <c r="G427" l="1"/>
  <c r="M427" s="1"/>
  <c r="P427"/>
  <c r="AN1117"/>
  <c r="G428" l="1"/>
  <c r="M428" s="1"/>
  <c r="P428"/>
  <c r="AO960"/>
  <c r="AN960"/>
  <c r="AS960"/>
  <c r="AR960"/>
  <c r="AP960"/>
  <c r="AQ960"/>
  <c r="AQ1118"/>
  <c r="AP1118"/>
  <c r="AS1118"/>
  <c r="AO1118"/>
  <c r="AR1118"/>
  <c r="G429" l="1"/>
  <c r="M429" s="1"/>
  <c r="P429"/>
  <c r="AN1118"/>
  <c r="G430" l="1"/>
  <c r="M430" s="1"/>
  <c r="P430"/>
  <c r="AN961"/>
  <c r="AP961"/>
  <c r="AS961"/>
  <c r="AO961"/>
  <c r="AR961"/>
  <c r="AQ961"/>
  <c r="AQ1119"/>
  <c r="AP1119"/>
  <c r="AS1119"/>
  <c r="AO1119"/>
  <c r="AR1119"/>
  <c r="G431" l="1"/>
  <c r="M431" s="1"/>
  <c r="P431"/>
  <c r="AN1119"/>
  <c r="G432" l="1"/>
  <c r="M432" s="1"/>
  <c r="P432"/>
  <c r="AN962"/>
  <c r="AO962"/>
  <c r="AR962"/>
  <c r="AS962"/>
  <c r="AP962"/>
  <c r="AQ962"/>
  <c r="AQ1120"/>
  <c r="AP1120"/>
  <c r="AS1120"/>
  <c r="AO1120"/>
  <c r="AR1120"/>
  <c r="G433" l="1"/>
  <c r="M433" s="1"/>
  <c r="P433"/>
  <c r="AN1120"/>
  <c r="G434" l="1"/>
  <c r="M434" s="1"/>
  <c r="P434"/>
  <c r="AN963"/>
  <c r="AQ963"/>
  <c r="AR963"/>
  <c r="AS963"/>
  <c r="AP963"/>
  <c r="AO963"/>
  <c r="AQ1121"/>
  <c r="AP1121"/>
  <c r="AS1121"/>
  <c r="AO1121"/>
  <c r="AR1121"/>
  <c r="G435" l="1"/>
  <c r="M435" s="1"/>
  <c r="P435"/>
  <c r="AN1121"/>
  <c r="G436" l="1"/>
  <c r="M436" s="1"/>
  <c r="P436"/>
  <c r="AN964"/>
  <c r="AS964"/>
  <c r="AR964"/>
  <c r="AO964"/>
  <c r="AP964"/>
  <c r="AQ964"/>
  <c r="AQ1122"/>
  <c r="AP1122"/>
  <c r="AS1122"/>
  <c r="AO1122"/>
  <c r="AR1122"/>
  <c r="G437" l="1"/>
  <c r="M437" s="1"/>
  <c r="P437"/>
  <c r="AN1122"/>
  <c r="G438" l="1"/>
  <c r="M438" s="1"/>
  <c r="P438"/>
  <c r="AQ965"/>
  <c r="AO965"/>
  <c r="AS965"/>
  <c r="AR965"/>
  <c r="AN965"/>
  <c r="AP965"/>
  <c r="AQ1123"/>
  <c r="AP1123"/>
  <c r="AS1123"/>
  <c r="AO1123"/>
  <c r="AR1123"/>
  <c r="G439" l="1"/>
  <c r="M439" s="1"/>
  <c r="P439"/>
  <c r="AN1123"/>
  <c r="G440" l="1"/>
  <c r="M440" s="1"/>
  <c r="P440"/>
  <c r="AS966"/>
  <c r="AP966"/>
  <c r="G441" l="1"/>
  <c r="M441" s="1"/>
  <c r="P441"/>
  <c r="AO966"/>
  <c r="AR966"/>
  <c r="AQ966"/>
  <c r="AN966"/>
  <c r="AQ1124"/>
  <c r="AP1124"/>
  <c r="AS1124"/>
  <c r="AO1124"/>
  <c r="AR1124"/>
  <c r="G442" l="1"/>
  <c r="M442" s="1"/>
  <c r="P442"/>
  <c r="AN1124"/>
  <c r="G443" l="1"/>
  <c r="M443" s="1"/>
  <c r="P443"/>
  <c r="AP967"/>
  <c r="AR967"/>
  <c r="AQ967"/>
  <c r="AS967"/>
  <c r="AN967"/>
  <c r="AO967"/>
  <c r="AQ1125"/>
  <c r="AP1125"/>
  <c r="AS1125"/>
  <c r="AO1125"/>
  <c r="AR1125"/>
  <c r="G444" l="1"/>
  <c r="M444" s="1"/>
  <c r="P444"/>
  <c r="AN1125"/>
  <c r="G445" l="1"/>
  <c r="M445" s="1"/>
  <c r="P445"/>
  <c r="AS968"/>
  <c r="AO968"/>
  <c r="AQ968"/>
  <c r="AR968"/>
  <c r="AP968"/>
  <c r="AN968"/>
  <c r="AQ1126"/>
  <c r="AP1126"/>
  <c r="AS1126"/>
  <c r="AO1126"/>
  <c r="AR1126"/>
  <c r="G446" l="1"/>
  <c r="M446" s="1"/>
  <c r="P446"/>
  <c r="AN1126"/>
  <c r="G447" l="1"/>
  <c r="M447" s="1"/>
  <c r="P447"/>
  <c r="AO969"/>
  <c r="AQ969"/>
  <c r="AN969"/>
  <c r="AS969"/>
  <c r="AP969"/>
  <c r="AR969"/>
  <c r="G448" l="1"/>
  <c r="M448" s="1"/>
  <c r="P448"/>
  <c r="AN970"/>
  <c r="AR970"/>
  <c r="AS970"/>
  <c r="AP970"/>
  <c r="AQ1127"/>
  <c r="AP1127"/>
  <c r="AS1127"/>
  <c r="AO1127"/>
  <c r="AR1127"/>
  <c r="G449" l="1"/>
  <c r="M449" s="1"/>
  <c r="P449"/>
  <c r="AQ970"/>
  <c r="AO970"/>
  <c r="AN1127"/>
  <c r="G450" l="1"/>
  <c r="M450" s="1"/>
  <c r="P450"/>
  <c r="AQ1128"/>
  <c r="AP1128"/>
  <c r="AS1128"/>
  <c r="AO1128"/>
  <c r="AR1128"/>
  <c r="G451" l="1"/>
  <c r="M451" s="1"/>
  <c r="P451"/>
  <c r="AS971"/>
  <c r="AP971"/>
  <c r="AR971"/>
  <c r="AO971"/>
  <c r="AQ971"/>
  <c r="AN971"/>
  <c r="AN1128"/>
  <c r="G452" l="1"/>
  <c r="M452" s="1"/>
  <c r="P452"/>
  <c r="AQ1129"/>
  <c r="AP1129"/>
  <c r="AS1129"/>
  <c r="AO1129"/>
  <c r="AR1129"/>
  <c r="G453" l="1"/>
  <c r="M453" s="1"/>
  <c r="P453"/>
  <c r="AN1129"/>
  <c r="G454" l="1"/>
  <c r="M454" s="1"/>
  <c r="P454"/>
  <c r="AN972"/>
  <c r="AQ972"/>
  <c r="AP972"/>
  <c r="AR972"/>
  <c r="AS972"/>
  <c r="AO972"/>
  <c r="AQ1130"/>
  <c r="AP1130"/>
  <c r="AS1130"/>
  <c r="AO1130"/>
  <c r="AR1130"/>
  <c r="G455" l="1"/>
  <c r="M455" s="1"/>
  <c r="P455"/>
  <c r="AN1130"/>
  <c r="G456" l="1"/>
  <c r="M456" s="1"/>
  <c r="P456"/>
  <c r="AO973"/>
  <c r="AQ973"/>
  <c r="AR973"/>
  <c r="AS973"/>
  <c r="AP973"/>
  <c r="AN973"/>
  <c r="AQ1131"/>
  <c r="AP1131"/>
  <c r="AS1131"/>
  <c r="AO1131"/>
  <c r="AR1131"/>
  <c r="G457" l="1"/>
  <c r="M457" s="1"/>
  <c r="P457"/>
  <c r="AN1131"/>
  <c r="G458" l="1"/>
  <c r="M458" s="1"/>
  <c r="P458"/>
  <c r="AR974"/>
  <c r="AS974"/>
  <c r="AO974"/>
  <c r="AQ974"/>
  <c r="AN974"/>
  <c r="AP974"/>
  <c r="AQ1132"/>
  <c r="AP1132"/>
  <c r="AS1132"/>
  <c r="AO1132"/>
  <c r="AR1132"/>
  <c r="G459" l="1"/>
  <c r="M459" s="1"/>
  <c r="P459"/>
  <c r="AN1132"/>
  <c r="G460" l="1"/>
  <c r="M460" s="1"/>
  <c r="P460"/>
  <c r="AO975"/>
  <c r="AR975"/>
  <c r="AQ975"/>
  <c r="AS975"/>
  <c r="AN975"/>
  <c r="AP975"/>
  <c r="AQ1133"/>
  <c r="AP1133"/>
  <c r="AS1133"/>
  <c r="AO1133"/>
  <c r="AR1133"/>
  <c r="G461" l="1"/>
  <c r="M461" s="1"/>
  <c r="P461"/>
  <c r="AN1133"/>
  <c r="G462" l="1"/>
  <c r="M462" s="1"/>
  <c r="P462"/>
  <c r="AP976"/>
  <c r="AS976"/>
  <c r="AN976"/>
  <c r="AR976"/>
  <c r="AQ976"/>
  <c r="AO976"/>
  <c r="AQ1134"/>
  <c r="AP1134"/>
  <c r="AS1134"/>
  <c r="AO1134"/>
  <c r="AR1134"/>
  <c r="G463" l="1"/>
  <c r="M463" s="1"/>
  <c r="P463"/>
  <c r="AN1134"/>
  <c r="G464" l="1"/>
  <c r="M464" s="1"/>
  <c r="P464"/>
  <c r="AN977"/>
  <c r="AR977"/>
  <c r="AS977"/>
  <c r="AO977"/>
  <c r="AP977"/>
  <c r="AQ977"/>
  <c r="AQ1135"/>
  <c r="AP1135"/>
  <c r="AS1135"/>
  <c r="AO1135"/>
  <c r="AR1135"/>
  <c r="G465" l="1"/>
  <c r="M465" s="1"/>
  <c r="P465"/>
  <c r="AN1135"/>
  <c r="G466" l="1"/>
  <c r="M466" s="1"/>
  <c r="P466"/>
  <c r="AR978"/>
  <c r="AQ978"/>
  <c r="AO978"/>
  <c r="AP978"/>
  <c r="AN978"/>
  <c r="AS978"/>
  <c r="AQ1136"/>
  <c r="AP1136"/>
  <c r="AS1136"/>
  <c r="AO1136"/>
  <c r="AR1136"/>
  <c r="G467" l="1"/>
  <c r="M467" s="1"/>
  <c r="P467"/>
  <c r="AN1136"/>
  <c r="G468" l="1"/>
  <c r="M468" s="1"/>
  <c r="P468"/>
  <c r="AP979"/>
  <c r="AN979"/>
  <c r="AQ979"/>
  <c r="AO979"/>
  <c r="AS979"/>
  <c r="AR979"/>
  <c r="AQ1137"/>
  <c r="AP1137"/>
  <c r="AS1137"/>
  <c r="AO1137"/>
  <c r="AR1137"/>
  <c r="G469" l="1"/>
  <c r="M469" s="1"/>
  <c r="P469"/>
  <c r="AN1137"/>
  <c r="G470" l="1"/>
  <c r="M470" s="1"/>
  <c r="P470"/>
  <c r="AP980"/>
  <c r="AQ980"/>
  <c r="AR980"/>
  <c r="AS980"/>
  <c r="AO980"/>
  <c r="AN980"/>
  <c r="AQ1138"/>
  <c r="AP1138"/>
  <c r="AS1138"/>
  <c r="AO1138"/>
  <c r="AR1138"/>
  <c r="G471" l="1"/>
  <c r="M471" s="1"/>
  <c r="P471"/>
  <c r="AN1138"/>
  <c r="G472" l="1"/>
  <c r="M472" s="1"/>
  <c r="P472"/>
  <c r="AO981"/>
  <c r="AR981"/>
  <c r="AP981"/>
  <c r="AN981"/>
  <c r="AS981"/>
  <c r="AQ981"/>
  <c r="AQ1139"/>
  <c r="AP1139"/>
  <c r="AS1139"/>
  <c r="AO1139"/>
  <c r="AR1139"/>
  <c r="G473" l="1"/>
  <c r="M473" s="1"/>
  <c r="P473"/>
  <c r="AN1139"/>
  <c r="G474" l="1"/>
  <c r="M474" s="1"/>
  <c r="P474"/>
  <c r="AO982"/>
  <c r="AR982"/>
  <c r="AP982"/>
  <c r="AN982"/>
  <c r="AS982"/>
  <c r="AQ982"/>
  <c r="AQ1140"/>
  <c r="AP1140"/>
  <c r="AS1140"/>
  <c r="AO1140"/>
  <c r="AR1140"/>
  <c r="G475" l="1"/>
  <c r="M475" s="1"/>
  <c r="P475"/>
  <c r="AN1140"/>
  <c r="G476" l="1"/>
  <c r="M476" s="1"/>
  <c r="P476"/>
  <c r="AR983"/>
  <c r="AO983"/>
  <c r="AQ983"/>
  <c r="AN983"/>
  <c r="AP983"/>
  <c r="AS983"/>
  <c r="AQ1141"/>
  <c r="AP1141"/>
  <c r="AS1141"/>
  <c r="AO1141"/>
  <c r="AR1141"/>
  <c r="G477" l="1"/>
  <c r="M477" s="1"/>
  <c r="P477"/>
  <c r="AN1141"/>
  <c r="G478" l="1"/>
  <c r="M478" s="1"/>
  <c r="P478"/>
  <c r="AN984"/>
  <c r="AO984"/>
  <c r="AQ984"/>
  <c r="AP984"/>
  <c r="AS984"/>
  <c r="AR984"/>
  <c r="AQ1142"/>
  <c r="AP1142"/>
  <c r="AS1142"/>
  <c r="AO1142"/>
  <c r="AR1142"/>
  <c r="G479" l="1"/>
  <c r="M479" s="1"/>
  <c r="P479"/>
  <c r="AN1142"/>
  <c r="G480" l="1"/>
  <c r="M480" s="1"/>
  <c r="P480"/>
  <c r="AO985"/>
  <c r="AQ985"/>
  <c r="AP985"/>
  <c r="AR985"/>
  <c r="AS985"/>
  <c r="AN985"/>
  <c r="G481" l="1"/>
  <c r="M481" s="1"/>
  <c r="P481"/>
  <c r="AQ1143"/>
  <c r="AP1143"/>
  <c r="AS1143"/>
  <c r="AO1143"/>
  <c r="AR1143"/>
  <c r="G482" l="1"/>
  <c r="M482" s="1"/>
  <c r="P482"/>
  <c r="AO986"/>
  <c r="AQ986"/>
  <c r="AR986"/>
  <c r="AS986"/>
  <c r="AN986"/>
  <c r="AP986"/>
  <c r="AN1143"/>
  <c r="G483" l="1"/>
  <c r="M483" s="1"/>
  <c r="P483"/>
  <c r="AR987"/>
  <c r="AO987"/>
  <c r="AQ1144"/>
  <c r="AP1144"/>
  <c r="AS1144"/>
  <c r="AO1144"/>
  <c r="AR1144"/>
  <c r="G484" l="1"/>
  <c r="M484" s="1"/>
  <c r="P484"/>
  <c r="AN987"/>
  <c r="AS987"/>
  <c r="AQ987"/>
  <c r="AP987"/>
  <c r="AN1144"/>
  <c r="G485" l="1"/>
  <c r="M485" s="1"/>
  <c r="P485"/>
  <c r="AQ1145"/>
  <c r="AP1145"/>
  <c r="AS1145"/>
  <c r="AO1145"/>
  <c r="AR1145"/>
  <c r="AN1145"/>
  <c r="G486" l="1"/>
  <c r="M486" s="1"/>
  <c r="P486"/>
  <c r="AQ988"/>
  <c r="AO988"/>
  <c r="AN988"/>
  <c r="AP988"/>
  <c r="AS988"/>
  <c r="AR988"/>
  <c r="AQ1146"/>
  <c r="AP1146"/>
  <c r="AS1146"/>
  <c r="AO1146"/>
  <c r="AR1146"/>
  <c r="AN1146"/>
  <c r="G487" l="1"/>
  <c r="M487" s="1"/>
  <c r="P487"/>
  <c r="AR989"/>
  <c r="AN989"/>
  <c r="AS989"/>
  <c r="AO989"/>
  <c r="AQ989"/>
  <c r="AP989"/>
  <c r="AQ1147"/>
  <c r="AP1147"/>
  <c r="AS1147"/>
  <c r="AO1147"/>
  <c r="AR1147"/>
  <c r="AN1147"/>
  <c r="G488" l="1"/>
  <c r="M488" s="1"/>
  <c r="P488"/>
  <c r="AQ990"/>
  <c r="AO990"/>
  <c r="AR990"/>
  <c r="AN990"/>
  <c r="AS990"/>
  <c r="AP990"/>
  <c r="AQ1148"/>
  <c r="AP1148"/>
  <c r="AS1148"/>
  <c r="AO1148"/>
  <c r="AR1148"/>
  <c r="G489" l="1"/>
  <c r="M489" s="1"/>
  <c r="P489"/>
  <c r="AN1148"/>
  <c r="G490" l="1"/>
  <c r="M490" s="1"/>
  <c r="P490"/>
  <c r="AP991"/>
  <c r="AQ991"/>
  <c r="AR991"/>
  <c r="AS991"/>
  <c r="AN991"/>
  <c r="AO991"/>
  <c r="AQ1149"/>
  <c r="AP1149"/>
  <c r="AS1149"/>
  <c r="AO1149"/>
  <c r="AR1149"/>
  <c r="G491" l="1"/>
  <c r="M491" s="1"/>
  <c r="P491"/>
  <c r="AN1149"/>
  <c r="G492" l="1"/>
  <c r="M492" s="1"/>
  <c r="P492"/>
  <c r="AQ1150"/>
  <c r="AP1150"/>
  <c r="AS1150"/>
  <c r="AO1150"/>
  <c r="AR1150"/>
  <c r="G493" l="1"/>
  <c r="M493" s="1"/>
  <c r="P493"/>
  <c r="AN1150"/>
  <c r="G494" l="1"/>
  <c r="M494" s="1"/>
  <c r="P494"/>
  <c r="AO992"/>
  <c r="AP992"/>
  <c r="AQ992"/>
  <c r="AN992"/>
  <c r="AR992"/>
  <c r="AS992"/>
  <c r="G495" l="1"/>
  <c r="M495" s="1"/>
  <c r="P495"/>
  <c r="AQ1151"/>
  <c r="AP1151"/>
  <c r="AS1151"/>
  <c r="AO1151"/>
  <c r="AR1151"/>
  <c r="G496" l="1"/>
  <c r="M496" s="1"/>
  <c r="P496"/>
  <c r="AN1151"/>
  <c r="G497" l="1"/>
  <c r="M497" s="1"/>
  <c r="P497"/>
  <c r="AQ993"/>
  <c r="AP993"/>
  <c r="AN993"/>
  <c r="AR993"/>
  <c r="AO993"/>
  <c r="AS993"/>
  <c r="G498" l="1"/>
  <c r="M498" s="1"/>
  <c r="P498"/>
  <c r="AQ1152"/>
  <c r="AP1152"/>
  <c r="AS1152"/>
  <c r="AO1152"/>
  <c r="AR1152"/>
  <c r="G499" l="1"/>
  <c r="M499" s="1"/>
  <c r="P499"/>
  <c r="AN1152"/>
  <c r="G500" l="1"/>
  <c r="M500" s="1"/>
  <c r="P500"/>
  <c r="AS994"/>
  <c r="AP994"/>
  <c r="AO994"/>
  <c r="AQ994"/>
  <c r="G501" l="1"/>
  <c r="M501" s="1"/>
  <c r="P501"/>
  <c r="AR994"/>
  <c r="AN994"/>
  <c r="AQ995"/>
  <c r="AP995"/>
  <c r="AR995"/>
  <c r="AN995"/>
  <c r="AQ1153"/>
  <c r="AP1153"/>
  <c r="AS1153"/>
  <c r="AO1153"/>
  <c r="AR1153"/>
  <c r="G502" l="1"/>
  <c r="M502" s="1"/>
  <c r="P502"/>
  <c r="AO995"/>
  <c r="AS995"/>
  <c r="AN1153"/>
  <c r="G503" l="1"/>
  <c r="M503" s="1"/>
  <c r="P503"/>
  <c r="AQ1154"/>
  <c r="AP1154"/>
  <c r="AS1154"/>
  <c r="AO1154"/>
  <c r="AR1154"/>
  <c r="AN1154"/>
  <c r="P504" l="1"/>
  <c r="AQ996"/>
  <c r="AS996"/>
  <c r="AN996"/>
  <c r="AO996"/>
  <c r="AP996"/>
  <c r="AR996"/>
  <c r="P505" l="1"/>
  <c r="AQ1155"/>
  <c r="AP1155"/>
  <c r="AS1155"/>
  <c r="AO1155"/>
  <c r="AR1155"/>
  <c r="AN1155"/>
  <c r="P506" l="1"/>
  <c r="AR997"/>
  <c r="AP997"/>
  <c r="AQ997"/>
  <c r="AN997"/>
  <c r="AO997"/>
  <c r="AS997"/>
  <c r="P507" l="1"/>
  <c r="AQ1156"/>
  <c r="AP1156"/>
  <c r="AS1156"/>
  <c r="AO1156"/>
  <c r="AR1156"/>
  <c r="AN1156"/>
  <c r="P508" l="1"/>
  <c r="AR998"/>
  <c r="AQ998"/>
  <c r="AS998"/>
  <c r="AN998"/>
  <c r="AO998"/>
  <c r="AP998"/>
  <c r="P509" l="1"/>
  <c r="AQ1157"/>
  <c r="AP1157"/>
  <c r="AS1157"/>
  <c r="AO1157"/>
  <c r="AR1157"/>
  <c r="P510" l="1"/>
  <c r="AN1157"/>
  <c r="P511" l="1"/>
  <c r="AR999"/>
  <c r="AN999"/>
  <c r="AP999"/>
  <c r="AQ999"/>
  <c r="AS999"/>
  <c r="AO999"/>
  <c r="P512" l="1"/>
  <c r="AQ1158"/>
  <c r="AP1158"/>
  <c r="AS1158"/>
  <c r="AO1158"/>
  <c r="AR1158"/>
  <c r="P513" l="1"/>
  <c r="AN1158"/>
  <c r="P514" l="1"/>
  <c r="AQ1000"/>
  <c r="AS1000"/>
  <c r="AR1000"/>
  <c r="AP1000"/>
  <c r="AO1000"/>
  <c r="AN1000"/>
  <c r="P515" l="1"/>
  <c r="AQ1159"/>
  <c r="AP1159"/>
  <c r="AS1159"/>
  <c r="AO1159"/>
  <c r="AR1159"/>
  <c r="P516" l="1"/>
  <c r="AN1159"/>
  <c r="P517" l="1"/>
  <c r="AO1001"/>
  <c r="AN1001"/>
  <c r="AP1001"/>
  <c r="AR1001"/>
  <c r="AS1001"/>
  <c r="AQ1001"/>
  <c r="P518" l="1"/>
  <c r="AQ1160"/>
  <c r="AP1160"/>
  <c r="AS1160"/>
  <c r="AO1160"/>
  <c r="AR1160"/>
  <c r="P519" l="1"/>
  <c r="AN1160"/>
  <c r="P520" l="1"/>
  <c r="AO1002"/>
  <c r="AR1002"/>
  <c r="AQ1002"/>
  <c r="AN1002"/>
  <c r="AP1002"/>
  <c r="AS1002"/>
  <c r="P521" l="1"/>
  <c r="AQ1161"/>
  <c r="AP1161"/>
  <c r="AS1161"/>
  <c r="AO1161"/>
  <c r="AR1161"/>
  <c r="P522" l="1"/>
  <c r="AS1003"/>
  <c r="AR1003"/>
  <c r="AP1003"/>
  <c r="AQ1003"/>
  <c r="AN1161"/>
  <c r="P523" l="1"/>
  <c r="AN1003"/>
  <c r="AO1003"/>
  <c r="P524" l="1"/>
  <c r="AQ1162"/>
  <c r="AP1162"/>
  <c r="AS1162"/>
  <c r="AO1162"/>
  <c r="AR1162"/>
  <c r="AN1162"/>
  <c r="P525" l="1"/>
  <c r="AP1004"/>
  <c r="AS1004"/>
  <c r="P526" l="1"/>
  <c r="AO1004"/>
  <c r="AQ1004"/>
  <c r="AR1004"/>
  <c r="AN1004"/>
  <c r="P527" l="1"/>
  <c r="AQ1163"/>
  <c r="AP1163"/>
  <c r="AS1163"/>
  <c r="AO1163"/>
  <c r="AR1163"/>
  <c r="P528" l="1"/>
  <c r="AN1163"/>
  <c r="P529" l="1"/>
  <c r="AQ1005"/>
  <c r="AS1005"/>
  <c r="AR1005"/>
  <c r="AN1005"/>
  <c r="AP1005"/>
  <c r="AO1005"/>
  <c r="AQ1164"/>
  <c r="AP1164"/>
  <c r="AS1164"/>
  <c r="AO1164"/>
  <c r="AR1164"/>
  <c r="P530" l="1"/>
  <c r="AN1164"/>
  <c r="P531" l="1"/>
  <c r="AQ1165"/>
  <c r="AP1165"/>
  <c r="AS1165"/>
  <c r="AO1165"/>
  <c r="AR1165"/>
  <c r="P532" l="1"/>
  <c r="AN1165"/>
  <c r="P533" l="1"/>
  <c r="AQ1166"/>
  <c r="AP1166"/>
  <c r="AS1166"/>
  <c r="AO1166"/>
  <c r="AR1166"/>
  <c r="P534" l="1"/>
  <c r="AN1166"/>
  <c r="P535" l="1"/>
  <c r="AQ1167"/>
  <c r="AP1167"/>
  <c r="AS1167"/>
  <c r="AO1167"/>
  <c r="AR1167"/>
  <c r="P536" l="1"/>
  <c r="AN1167"/>
  <c r="P537" l="1"/>
  <c r="AQ1168"/>
  <c r="AP1168"/>
  <c r="AS1168"/>
  <c r="AO1168"/>
  <c r="AR1168"/>
  <c r="P538" l="1"/>
  <c r="AN1168"/>
  <c r="P539" l="1"/>
  <c r="AQ1169"/>
  <c r="AP1169"/>
  <c r="AS1169"/>
  <c r="AO1169"/>
  <c r="AR1169"/>
  <c r="P540" l="1"/>
  <c r="AN1169"/>
  <c r="P541" l="1"/>
  <c r="AQ1170"/>
  <c r="AP1170"/>
  <c r="AS1170"/>
  <c r="AO1170"/>
  <c r="AR1170"/>
  <c r="P542" l="1"/>
  <c r="AN1170"/>
  <c r="P543" l="1"/>
  <c r="AQ1171"/>
  <c r="AP1171"/>
  <c r="AS1171"/>
  <c r="AO1171"/>
  <c r="AR1171"/>
  <c r="P544" l="1"/>
  <c r="AN1171"/>
  <c r="P545" l="1"/>
  <c r="AQ1172"/>
  <c r="AP1172"/>
  <c r="AS1172"/>
  <c r="AO1172"/>
  <c r="AR1172"/>
  <c r="P546" l="1"/>
  <c r="AN1172"/>
  <c r="P547" l="1"/>
  <c r="AQ1173"/>
  <c r="AP1173"/>
  <c r="AS1173"/>
  <c r="AO1173"/>
  <c r="AR1173"/>
  <c r="P548" l="1"/>
  <c r="AN1173"/>
  <c r="P549" l="1"/>
  <c r="AQ1174"/>
  <c r="AP1174"/>
  <c r="AS1174"/>
  <c r="AO1174"/>
  <c r="AR1174"/>
  <c r="P550" l="1"/>
  <c r="AN1174"/>
  <c r="P551" l="1"/>
  <c r="AQ1175"/>
  <c r="AP1175"/>
  <c r="AS1175"/>
  <c r="AO1175"/>
  <c r="AR1175"/>
  <c r="P552" l="1"/>
  <c r="AN1175"/>
  <c r="P553" l="1"/>
  <c r="AQ1176"/>
  <c r="AP1176"/>
  <c r="AS1176"/>
  <c r="AO1176"/>
  <c r="AR1176"/>
  <c r="P554" l="1"/>
  <c r="AN1176"/>
  <c r="P555" l="1"/>
  <c r="AQ1177"/>
  <c r="AP1177"/>
  <c r="AS1177"/>
  <c r="AO1177"/>
  <c r="AR1177"/>
  <c r="AN1177" l="1"/>
  <c r="AQ1178" l="1"/>
  <c r="AP1178"/>
  <c r="AS1178"/>
  <c r="AO1178"/>
  <c r="AR1178"/>
  <c r="AN1178" l="1"/>
  <c r="AQ1179" l="1"/>
  <c r="AP1179"/>
  <c r="AS1179"/>
  <c r="AO1179"/>
  <c r="AR1179"/>
  <c r="AN1179" l="1"/>
  <c r="AQ1180" l="1"/>
  <c r="AP1180"/>
  <c r="AS1180"/>
  <c r="AO1180"/>
  <c r="AR1180"/>
  <c r="AN1180" l="1"/>
  <c r="AQ1181" l="1"/>
  <c r="AP1181"/>
  <c r="AS1181"/>
  <c r="AO1181"/>
  <c r="AR1181"/>
  <c r="AN1181" l="1"/>
  <c r="AQ1182" l="1"/>
  <c r="AP1182"/>
  <c r="AS1182"/>
  <c r="AO1182"/>
  <c r="AR1182"/>
  <c r="AN1182" l="1"/>
  <c r="AQ1183" l="1"/>
  <c r="AP1183"/>
  <c r="AS1183"/>
  <c r="AO1183"/>
  <c r="AR1183"/>
  <c r="AN1183" l="1"/>
  <c r="AQ1184" l="1"/>
  <c r="AP1184"/>
  <c r="AS1184"/>
  <c r="AO1184"/>
  <c r="AR1184"/>
  <c r="AN1184" l="1"/>
  <c r="AQ1185" l="1"/>
  <c r="AP1185"/>
  <c r="AS1185"/>
  <c r="AO1185"/>
  <c r="AR1185"/>
  <c r="AN1185"/>
  <c r="AQ1186" l="1"/>
  <c r="AP1186"/>
  <c r="AS1186"/>
  <c r="AO1186"/>
  <c r="AR1186"/>
  <c r="AN1186" l="1"/>
  <c r="AQ1187" l="1"/>
  <c r="AP1187"/>
  <c r="AS1187"/>
  <c r="AO1187"/>
  <c r="AR1187"/>
  <c r="AN1187" l="1"/>
  <c r="AQ1188" l="1"/>
  <c r="AP1188"/>
  <c r="AS1188"/>
  <c r="AO1188"/>
  <c r="AR1188"/>
  <c r="AN1188" l="1"/>
  <c r="AQ1189" l="1"/>
  <c r="AP1189"/>
  <c r="AS1189"/>
  <c r="AO1189"/>
  <c r="AR1189"/>
  <c r="AN1189"/>
  <c r="AQ1190" l="1"/>
  <c r="AP1190"/>
  <c r="AS1190"/>
  <c r="AO1190"/>
  <c r="AR1190"/>
  <c r="AN1190"/>
  <c r="AQ1191" l="1"/>
  <c r="AP1191"/>
  <c r="AS1191"/>
  <c r="AO1191"/>
  <c r="AR1191"/>
  <c r="AN1191"/>
  <c r="AQ1192" l="1"/>
  <c r="AP1192"/>
  <c r="AS1192"/>
  <c r="AO1192"/>
  <c r="AR1192"/>
  <c r="AN1192"/>
  <c r="AQ1193" l="1"/>
  <c r="AP1193"/>
  <c r="AS1193"/>
  <c r="AO1193"/>
  <c r="AR1193"/>
  <c r="AN1193"/>
  <c r="AQ1194" l="1"/>
  <c r="AP1194"/>
  <c r="AS1194"/>
  <c r="AO1194"/>
  <c r="AR1194"/>
  <c r="AN1194"/>
  <c r="AQ1195" l="1"/>
  <c r="AP1195"/>
  <c r="AS1195"/>
  <c r="AO1195"/>
  <c r="AR1195"/>
  <c r="AN1195" l="1"/>
  <c r="AQ1196" l="1"/>
  <c r="AP1196"/>
  <c r="AS1196"/>
  <c r="AO1196"/>
  <c r="AR1196"/>
  <c r="AN1196"/>
  <c r="AQ1197" l="1"/>
  <c r="AP1197"/>
  <c r="AS1197"/>
  <c r="AO1197"/>
  <c r="AR1197"/>
  <c r="AN1197" l="1"/>
  <c r="AQ1198" l="1"/>
  <c r="AP1198"/>
  <c r="AS1198"/>
  <c r="AO1198"/>
  <c r="AR1198"/>
  <c r="AN1198" l="1"/>
  <c r="AQ1199" l="1"/>
  <c r="AP1199"/>
  <c r="AS1199"/>
  <c r="AO1199"/>
  <c r="AR1199"/>
  <c r="AN1199" l="1"/>
  <c r="AQ1200" l="1"/>
  <c r="AP1200"/>
  <c r="AS1200"/>
  <c r="AO1200"/>
  <c r="AR1200"/>
  <c r="AN1200" l="1"/>
  <c r="AQ1201" l="1"/>
  <c r="AP1201"/>
  <c r="AS1201"/>
  <c r="AO1201"/>
  <c r="AR1201"/>
  <c r="AN1201" l="1"/>
  <c r="AQ1202" l="1"/>
  <c r="AP1202"/>
  <c r="AS1202"/>
  <c r="AO1202"/>
  <c r="AR1202"/>
  <c r="AN1202" l="1"/>
  <c r="AQ1203" l="1"/>
  <c r="AP1203"/>
  <c r="AS1203"/>
  <c r="AO1203"/>
  <c r="AR1203"/>
  <c r="AN1203"/>
  <c r="AQ1204" l="1"/>
  <c r="AP1204"/>
  <c r="AS1204"/>
  <c r="AO1204"/>
  <c r="AR1204"/>
  <c r="AN1204" l="1"/>
  <c r="AQ1205" l="1"/>
  <c r="AP1205"/>
  <c r="AS1205"/>
  <c r="AO1205"/>
  <c r="AR1205"/>
  <c r="AN1205" l="1"/>
  <c r="AQ1206" l="1"/>
  <c r="AP1206"/>
  <c r="AS1206"/>
  <c r="AO1206"/>
  <c r="AR1206"/>
  <c r="AN1206"/>
  <c r="AQ1207" l="1"/>
  <c r="AP1207"/>
  <c r="AS1207"/>
  <c r="AO1207"/>
  <c r="AR1207"/>
  <c r="AN1207"/>
  <c r="AQ1208" l="1"/>
  <c r="AP1208"/>
  <c r="AS1208"/>
  <c r="AO1208"/>
  <c r="AR1208"/>
  <c r="AN1208"/>
  <c r="AQ1209" l="1"/>
  <c r="AP1209"/>
  <c r="AS1209"/>
  <c r="AO1209"/>
  <c r="AR1209"/>
  <c r="AN1209"/>
  <c r="AQ1210" l="1"/>
  <c r="AP1210"/>
  <c r="AS1210"/>
  <c r="AO1210"/>
  <c r="AR1210"/>
  <c r="AN1210"/>
  <c r="AQ1211" l="1"/>
  <c r="AP1211"/>
  <c r="AS1211"/>
  <c r="AO1211"/>
  <c r="AR1211"/>
  <c r="AN1211"/>
  <c r="AQ1212" l="1"/>
  <c r="AP1212"/>
  <c r="AS1212"/>
  <c r="AO1212"/>
  <c r="AR1212"/>
  <c r="AN1212" l="1"/>
  <c r="AQ1213" l="1"/>
  <c r="AP1213"/>
  <c r="AS1213"/>
  <c r="AO1213"/>
  <c r="AR1213"/>
  <c r="AN1213"/>
  <c r="AQ1214" l="1"/>
  <c r="AP1214"/>
  <c r="AS1214"/>
  <c r="AO1214"/>
  <c r="AR1214"/>
  <c r="AN1214" l="1"/>
  <c r="AQ1215" l="1"/>
  <c r="AP1215"/>
  <c r="AS1215"/>
  <c r="AO1215"/>
  <c r="AR1215"/>
  <c r="AN1215" l="1"/>
  <c r="AQ1216" l="1"/>
  <c r="AP1216"/>
  <c r="AS1216"/>
  <c r="AO1216"/>
  <c r="AR1216"/>
  <c r="AN1216" l="1"/>
  <c r="AQ1217" l="1"/>
  <c r="AP1217"/>
  <c r="AS1217"/>
  <c r="AO1217"/>
  <c r="AR1217"/>
  <c r="AN1217" l="1"/>
  <c r="AQ1218" l="1"/>
  <c r="AP1218"/>
  <c r="AS1218"/>
  <c r="AO1218"/>
  <c r="AR1218"/>
  <c r="AN1218" l="1"/>
  <c r="AQ1219" l="1"/>
  <c r="AP1219"/>
  <c r="AS1219"/>
  <c r="AO1219"/>
  <c r="AR1219"/>
  <c r="AN1219" l="1"/>
  <c r="AQ1220" l="1"/>
  <c r="AP1220"/>
  <c r="AS1220"/>
  <c r="AO1220"/>
  <c r="AR1220"/>
  <c r="AN1220" l="1"/>
  <c r="AQ1221" l="1"/>
  <c r="AP1221"/>
  <c r="AS1221"/>
  <c r="AO1221"/>
  <c r="AR1221"/>
  <c r="AN1221" l="1"/>
  <c r="AQ1222" l="1"/>
  <c r="AP1222"/>
  <c r="AS1222"/>
  <c r="AO1222"/>
  <c r="AR1222"/>
  <c r="AN1222" l="1"/>
  <c r="AQ1223" l="1"/>
  <c r="AP1223"/>
  <c r="AS1223"/>
  <c r="AO1223"/>
  <c r="AR1223"/>
  <c r="AN1223" l="1"/>
  <c r="AQ1224" l="1"/>
  <c r="AP1224"/>
  <c r="AS1224"/>
  <c r="AO1224"/>
  <c r="AR1224"/>
  <c r="AN1224" l="1"/>
  <c r="AQ1225" l="1"/>
  <c r="AP1225"/>
  <c r="AS1225"/>
  <c r="AO1225"/>
  <c r="AR1225"/>
  <c r="AN1225" l="1"/>
  <c r="AQ1226" l="1"/>
  <c r="AP1226"/>
  <c r="AS1226"/>
  <c r="AO1226"/>
  <c r="AR1226"/>
  <c r="AN1226" l="1"/>
  <c r="AQ1227" l="1"/>
  <c r="AP1227"/>
  <c r="AS1227"/>
  <c r="AO1227"/>
  <c r="AR1227"/>
  <c r="AN1227" l="1"/>
  <c r="AQ1228" l="1"/>
  <c r="AP1228"/>
  <c r="AS1228"/>
  <c r="AO1228"/>
  <c r="AR1228"/>
  <c r="AN1228" l="1"/>
  <c r="AQ1229" l="1"/>
  <c r="AP1229"/>
  <c r="AS1229"/>
  <c r="AO1229"/>
  <c r="AR1229"/>
  <c r="AN1229" l="1"/>
  <c r="AQ1230" l="1"/>
  <c r="AP1230"/>
  <c r="AS1230"/>
  <c r="AO1230"/>
  <c r="AR1230"/>
  <c r="AN1230" l="1"/>
  <c r="AQ1231" l="1"/>
  <c r="AP1231"/>
  <c r="AS1231"/>
  <c r="AO1231"/>
  <c r="AR1231"/>
  <c r="AN1231" l="1"/>
  <c r="AQ1232" l="1"/>
  <c r="AP1232"/>
  <c r="AS1232"/>
  <c r="AO1232"/>
  <c r="AR1232"/>
  <c r="AN1232" l="1"/>
  <c r="AQ1233" l="1"/>
  <c r="AP1233"/>
  <c r="AS1233"/>
  <c r="AO1233"/>
  <c r="AR1233"/>
  <c r="AN1233" l="1"/>
  <c r="AQ1234" l="1"/>
  <c r="AP1234"/>
  <c r="AS1234"/>
  <c r="AO1234"/>
  <c r="AR1234"/>
  <c r="AN1234" l="1"/>
  <c r="AQ1235" l="1"/>
  <c r="AP1235"/>
  <c r="AS1235"/>
  <c r="AO1235"/>
  <c r="AR1235"/>
  <c r="AN1235" l="1"/>
  <c r="AQ1236" l="1"/>
  <c r="AP1236"/>
  <c r="AS1236"/>
  <c r="AO1236"/>
  <c r="AR1236"/>
  <c r="AN1236" l="1"/>
  <c r="AQ1237" l="1"/>
  <c r="AP1237"/>
  <c r="AS1237"/>
  <c r="AO1237"/>
  <c r="AR1237"/>
  <c r="AN1237" l="1"/>
  <c r="AQ1238" l="1"/>
  <c r="AP1238"/>
  <c r="AS1238"/>
  <c r="AO1238"/>
  <c r="AR1238"/>
  <c r="AN1238" l="1"/>
  <c r="AQ1239" l="1"/>
  <c r="AP1239"/>
  <c r="AS1239"/>
  <c r="AO1239"/>
  <c r="AR1239"/>
  <c r="AN1239" l="1"/>
  <c r="AQ1240" l="1"/>
  <c r="AP1240"/>
  <c r="AS1240"/>
  <c r="AO1240"/>
  <c r="AR1240"/>
  <c r="AN1240" l="1"/>
  <c r="AQ1241" l="1"/>
  <c r="AP1241"/>
  <c r="AS1241"/>
  <c r="AO1241"/>
  <c r="AR1241"/>
  <c r="AN1241" l="1"/>
  <c r="AQ1242" l="1"/>
  <c r="AP1242"/>
  <c r="AS1242"/>
  <c r="AO1242"/>
  <c r="AR1242"/>
  <c r="AN1242" l="1"/>
  <c r="AQ1243" l="1"/>
  <c r="AP1243"/>
  <c r="AS1243"/>
  <c r="AO1243"/>
  <c r="AR1243"/>
  <c r="AN1243" l="1"/>
  <c r="AQ1244" l="1"/>
  <c r="AP1244"/>
  <c r="AS1244"/>
  <c r="AO1244"/>
  <c r="AR1244"/>
  <c r="AN1244" l="1"/>
  <c r="AQ1245" l="1"/>
  <c r="AP1245"/>
  <c r="AS1245"/>
  <c r="AO1245"/>
  <c r="AR1245"/>
  <c r="AN1245" l="1"/>
  <c r="AQ1246" l="1"/>
  <c r="AP1246"/>
  <c r="AS1246"/>
  <c r="AO1246"/>
  <c r="AR1246"/>
  <c r="AN1246" l="1"/>
  <c r="AQ1247" l="1"/>
  <c r="AP1247"/>
  <c r="AS1247"/>
  <c r="AO1247"/>
  <c r="AR1247"/>
  <c r="AN1247" l="1"/>
  <c r="AQ1248" l="1"/>
  <c r="AP1248"/>
  <c r="AS1248"/>
  <c r="AO1248"/>
  <c r="AR1248"/>
  <c r="AN1248" l="1"/>
  <c r="AQ1249" l="1"/>
  <c r="AP1249"/>
  <c r="AS1249"/>
  <c r="AO1249"/>
  <c r="AR1249"/>
  <c r="AN1249" l="1"/>
  <c r="AQ1250" l="1"/>
  <c r="AP1250"/>
  <c r="AS1250"/>
  <c r="AO1250"/>
  <c r="AR1250"/>
  <c r="AN1250" l="1"/>
  <c r="AQ1251" l="1"/>
  <c r="AP1251"/>
  <c r="AS1251"/>
  <c r="AO1251"/>
  <c r="AR1251"/>
  <c r="AN1251" l="1"/>
  <c r="AQ1252" l="1"/>
  <c r="AP1252"/>
  <c r="AS1252"/>
  <c r="AO1252"/>
  <c r="AR1252"/>
  <c r="AN1252" l="1"/>
  <c r="AQ1253" l="1"/>
  <c r="AP1253"/>
  <c r="AS1253"/>
  <c r="AO1253"/>
  <c r="AR1253"/>
  <c r="AN1253" l="1"/>
  <c r="AQ1254" l="1"/>
  <c r="AP1254"/>
  <c r="AS1254"/>
  <c r="AO1254"/>
  <c r="AR1254"/>
  <c r="AN1254" l="1"/>
  <c r="AQ1255" l="1"/>
  <c r="AP1255"/>
  <c r="AS1255"/>
  <c r="AO1255"/>
  <c r="AR1255"/>
  <c r="AN1255" l="1"/>
  <c r="AQ1256" l="1"/>
  <c r="AP1256"/>
  <c r="AS1256"/>
  <c r="AO1256"/>
  <c r="AR1256"/>
  <c r="AN1256" l="1"/>
  <c r="AQ1257" l="1"/>
  <c r="AP1257"/>
  <c r="AS1257"/>
  <c r="AO1257"/>
  <c r="AR1257"/>
  <c r="AN1257" l="1"/>
  <c r="AQ1258" l="1"/>
  <c r="AP1258"/>
  <c r="AS1258"/>
  <c r="AO1258"/>
  <c r="AR1258"/>
  <c r="AN1258" l="1"/>
  <c r="AQ1259" l="1"/>
  <c r="AP1259"/>
  <c r="AS1259"/>
  <c r="AO1259"/>
  <c r="AR1259"/>
  <c r="AN1259" l="1"/>
  <c r="AQ1260" l="1"/>
  <c r="AP1260"/>
  <c r="AS1260"/>
  <c r="AO1260"/>
  <c r="AR1260"/>
  <c r="AN1260" l="1"/>
  <c r="AQ1261" l="1"/>
  <c r="AP1261"/>
  <c r="AS1261"/>
  <c r="AO1261"/>
  <c r="AR1261"/>
  <c r="AN1261" l="1"/>
  <c r="AQ1262" l="1"/>
  <c r="AP1262"/>
  <c r="AS1262"/>
  <c r="AO1262"/>
  <c r="AR1262"/>
  <c r="AN1262"/>
  <c r="AQ1263" l="1"/>
  <c r="AP1263"/>
  <c r="AS1263"/>
  <c r="AO1263"/>
  <c r="AR1263"/>
  <c r="AN1263"/>
  <c r="AQ1264" l="1"/>
  <c r="AP1264"/>
  <c r="AS1264"/>
  <c r="AO1264"/>
  <c r="AR1264"/>
  <c r="AN1264"/>
  <c r="AQ1265" l="1"/>
  <c r="AP1265"/>
  <c r="AS1265"/>
  <c r="AO1265"/>
  <c r="AR1265"/>
  <c r="AN1265"/>
  <c r="AQ1266" l="1"/>
  <c r="AP1266"/>
  <c r="AS1266"/>
  <c r="AO1266"/>
  <c r="AR1266"/>
  <c r="AN1266"/>
  <c r="AQ1267" l="1"/>
  <c r="AP1267"/>
  <c r="AS1267"/>
  <c r="AO1267"/>
  <c r="AR1267"/>
  <c r="AN1267" l="1"/>
  <c r="AQ1268" l="1"/>
  <c r="AP1268"/>
  <c r="AS1268"/>
  <c r="AO1268"/>
  <c r="AR1268"/>
  <c r="AN1268" l="1"/>
  <c r="AQ1269" l="1"/>
  <c r="AP1269"/>
  <c r="AS1269"/>
  <c r="AO1269"/>
  <c r="AR1269"/>
  <c r="AN1269" l="1"/>
  <c r="AQ1270" l="1"/>
  <c r="AP1270"/>
  <c r="AS1270"/>
  <c r="AO1270"/>
  <c r="AR1270"/>
  <c r="AN1270" l="1"/>
  <c r="AQ1271" l="1"/>
  <c r="AP1271"/>
  <c r="AS1271"/>
  <c r="AO1271"/>
  <c r="AR1271"/>
  <c r="AN1271" l="1"/>
  <c r="AQ1272" l="1"/>
  <c r="AP1272"/>
  <c r="AS1272"/>
  <c r="AO1272"/>
  <c r="AR1272"/>
  <c r="AN1272" l="1"/>
  <c r="AQ1273" l="1"/>
  <c r="AP1273"/>
  <c r="AS1273"/>
  <c r="AO1273"/>
  <c r="AR1273"/>
  <c r="AN1273" l="1"/>
  <c r="AQ1274" l="1"/>
  <c r="AP1274"/>
  <c r="AS1274"/>
  <c r="AO1274"/>
  <c r="AR1274"/>
  <c r="AN1274" l="1"/>
  <c r="AQ1275" l="1"/>
  <c r="AP1275"/>
  <c r="AS1275"/>
  <c r="AO1275"/>
  <c r="AR1275"/>
  <c r="AN1275" l="1"/>
  <c r="AQ1276" l="1"/>
  <c r="AP1276"/>
  <c r="AS1276"/>
  <c r="AO1276"/>
  <c r="AR1276"/>
  <c r="AN1276" l="1"/>
  <c r="AQ1277" l="1"/>
  <c r="AP1277"/>
  <c r="AS1277"/>
  <c r="AO1277"/>
  <c r="AR1277"/>
  <c r="AN1277" l="1"/>
  <c r="AQ1278" l="1"/>
  <c r="AP1278"/>
  <c r="AS1278"/>
  <c r="AO1278"/>
  <c r="AR1278"/>
  <c r="AN1278" l="1"/>
  <c r="AQ1279" l="1"/>
  <c r="AP1279"/>
  <c r="AS1279"/>
  <c r="AO1279"/>
  <c r="AR1279"/>
  <c r="AN1279" l="1"/>
  <c r="AQ1280" l="1"/>
  <c r="AP1280"/>
  <c r="AS1280"/>
  <c r="AO1280"/>
  <c r="AR1280"/>
  <c r="AN1280" l="1"/>
  <c r="AQ1281" l="1"/>
  <c r="AP1281"/>
  <c r="AS1281"/>
  <c r="AO1281"/>
  <c r="AR1281"/>
  <c r="AN1281" l="1"/>
  <c r="AQ1282" l="1"/>
  <c r="AP1282"/>
  <c r="AS1282"/>
  <c r="AO1282"/>
  <c r="AR1282"/>
  <c r="AN1282" l="1"/>
  <c r="AQ1283" l="1"/>
  <c r="AP1283"/>
  <c r="AS1283"/>
  <c r="AO1283"/>
  <c r="AR1283"/>
  <c r="AN1283" l="1"/>
  <c r="AQ1284" l="1"/>
  <c r="AP1284"/>
  <c r="AS1284"/>
  <c r="AO1284"/>
  <c r="AR1284"/>
  <c r="AN1284" l="1"/>
  <c r="AQ1285" l="1"/>
  <c r="AP1285"/>
  <c r="AS1285"/>
  <c r="AO1285"/>
  <c r="AR1285"/>
  <c r="AN1285"/>
  <c r="AQ1286" l="1"/>
  <c r="AP1286"/>
  <c r="AS1286"/>
  <c r="AO1286"/>
  <c r="AR1286"/>
  <c r="AN1286" l="1"/>
  <c r="AQ1287" l="1"/>
  <c r="AP1287"/>
  <c r="AS1287"/>
  <c r="AO1287"/>
  <c r="AR1287"/>
  <c r="AN1287" l="1"/>
  <c r="AQ1288" l="1"/>
  <c r="AP1288"/>
  <c r="AS1288"/>
  <c r="AO1288"/>
  <c r="AR1288"/>
  <c r="AN1288"/>
  <c r="AQ1289" l="1"/>
  <c r="AP1289"/>
  <c r="AS1289"/>
  <c r="AO1289"/>
  <c r="AR1289"/>
  <c r="AN1289" l="1"/>
  <c r="AQ1290" l="1"/>
  <c r="AP1290"/>
  <c r="AS1290"/>
  <c r="AO1290"/>
  <c r="AR1290"/>
  <c r="AN1290" l="1"/>
  <c r="AQ1291" l="1"/>
  <c r="AP1291"/>
  <c r="AS1291"/>
  <c r="AO1291"/>
  <c r="AR1291"/>
  <c r="AN1291" l="1"/>
  <c r="AQ1292" l="1"/>
  <c r="AP1292"/>
  <c r="AS1292"/>
  <c r="AO1292"/>
  <c r="AR1292"/>
  <c r="AN1292" l="1"/>
  <c r="AQ1293" l="1"/>
  <c r="AP1293"/>
  <c r="AS1293"/>
  <c r="AO1293"/>
  <c r="AR1293"/>
  <c r="AN1293" l="1"/>
  <c r="AQ1294" l="1"/>
  <c r="AP1294"/>
  <c r="AS1294"/>
  <c r="AO1294"/>
  <c r="AR1294"/>
  <c r="AN1294" l="1"/>
  <c r="AQ1295" l="1"/>
  <c r="AP1295"/>
  <c r="AS1295"/>
  <c r="AO1295"/>
  <c r="AR1295"/>
  <c r="AN1295" l="1"/>
  <c r="AQ1296" l="1"/>
  <c r="AP1296"/>
  <c r="AS1296"/>
  <c r="AO1296"/>
  <c r="AR1296"/>
  <c r="AN1296" l="1"/>
  <c r="AQ1297" l="1"/>
  <c r="AP1297"/>
  <c r="AS1297"/>
  <c r="AO1297"/>
  <c r="AR1297"/>
  <c r="AN1297" l="1"/>
  <c r="AQ1298" l="1"/>
  <c r="AP1298"/>
  <c r="AS1298"/>
  <c r="AO1298"/>
  <c r="AR1298"/>
  <c r="AN1298" l="1"/>
  <c r="AQ1299" l="1"/>
  <c r="AP1299"/>
  <c r="AS1299"/>
  <c r="AO1299"/>
  <c r="AR1299"/>
  <c r="AN1299" l="1"/>
  <c r="AQ1300" l="1"/>
  <c r="AP1300"/>
  <c r="AS1300"/>
  <c r="AO1300"/>
  <c r="AR1300"/>
  <c r="AN1300" l="1"/>
  <c r="AQ1301" l="1"/>
  <c r="AP1301"/>
  <c r="AS1301"/>
  <c r="AO1301"/>
  <c r="AR1301"/>
  <c r="AN1301" l="1"/>
  <c r="AQ1302" l="1"/>
  <c r="AP1302"/>
  <c r="AS1302"/>
  <c r="AO1302"/>
  <c r="AR1302"/>
  <c r="AN1302" l="1"/>
  <c r="AQ1303" l="1"/>
  <c r="AP1303"/>
  <c r="AS1303"/>
  <c r="AO1303"/>
  <c r="AR1303"/>
  <c r="AN1303" l="1"/>
  <c r="AQ1304" l="1"/>
  <c r="AP1304"/>
  <c r="AS1304"/>
  <c r="AO1304"/>
  <c r="AR1304"/>
  <c r="AN1304" l="1"/>
  <c r="AQ1305" l="1"/>
  <c r="AP1305"/>
  <c r="AS1305"/>
  <c r="AO1305"/>
  <c r="AR1305"/>
  <c r="AN1305" l="1"/>
  <c r="AQ1306" l="1"/>
  <c r="AP1306"/>
  <c r="AS1306"/>
  <c r="AO1306"/>
  <c r="AR1306"/>
  <c r="AN1306" l="1"/>
  <c r="AQ1307" l="1"/>
  <c r="AP1307"/>
  <c r="AS1307"/>
  <c r="AO1307"/>
  <c r="AR1307"/>
  <c r="AN1307" l="1"/>
  <c r="AQ1308" l="1"/>
  <c r="AP1308"/>
  <c r="AS1308"/>
  <c r="AO1308"/>
  <c r="AR1308"/>
  <c r="AN1308" l="1"/>
  <c r="AQ1309" l="1"/>
  <c r="AP1309"/>
  <c r="AS1309"/>
  <c r="AO1309"/>
  <c r="AR1309"/>
  <c r="AN1309" l="1"/>
  <c r="AQ1310" l="1"/>
  <c r="AP1310"/>
  <c r="AS1310"/>
  <c r="AO1310"/>
  <c r="AR1310"/>
  <c r="AN1310" l="1"/>
  <c r="AQ1311" l="1"/>
  <c r="AP1311"/>
  <c r="AS1311"/>
  <c r="AO1311"/>
  <c r="AR1311"/>
  <c r="AN1311" l="1"/>
  <c r="AQ1312" l="1"/>
  <c r="AP1312"/>
  <c r="AS1312"/>
  <c r="AO1312"/>
  <c r="AR1312"/>
  <c r="AN1312" l="1"/>
  <c r="AQ1313" l="1"/>
  <c r="AP1313"/>
  <c r="AS1313"/>
  <c r="AO1313"/>
  <c r="AR1313"/>
  <c r="AN1313" l="1"/>
  <c r="AQ1314" l="1"/>
  <c r="AP1314"/>
  <c r="AS1314"/>
  <c r="AO1314"/>
  <c r="AR1314"/>
  <c r="AN1314" l="1"/>
  <c r="AQ1315" l="1"/>
  <c r="AP1315"/>
  <c r="AS1315"/>
  <c r="AO1315"/>
  <c r="AR1315"/>
  <c r="AN1315" l="1"/>
  <c r="AQ1316" l="1"/>
  <c r="AP1316"/>
  <c r="AS1316"/>
  <c r="AO1316"/>
  <c r="AR1316"/>
  <c r="AN1316" l="1"/>
  <c r="AQ1317" l="1"/>
  <c r="AP1317"/>
  <c r="AS1317"/>
  <c r="AO1317"/>
  <c r="AR1317"/>
  <c r="AN1317" l="1"/>
  <c r="AQ1318" l="1"/>
  <c r="AP1318"/>
  <c r="AS1318"/>
  <c r="AO1318"/>
  <c r="AR1318"/>
  <c r="AN1318" l="1"/>
  <c r="AQ1319" l="1"/>
  <c r="AP1319"/>
  <c r="AS1319"/>
  <c r="AO1319"/>
  <c r="AR1319"/>
  <c r="AN1319" l="1"/>
  <c r="AQ1320" l="1"/>
  <c r="AP1320"/>
  <c r="AS1320"/>
  <c r="AO1320"/>
  <c r="AR1320"/>
  <c r="AN1320" l="1"/>
  <c r="AQ1321" l="1"/>
  <c r="AP1321"/>
  <c r="AS1321"/>
  <c r="AO1321"/>
  <c r="AR1321"/>
  <c r="AN1321" l="1"/>
  <c r="AQ1322" l="1"/>
  <c r="AP1322"/>
  <c r="AS1322"/>
  <c r="AO1322"/>
  <c r="AR1322"/>
  <c r="AN1322" l="1"/>
  <c r="AQ1323" l="1"/>
  <c r="AP1323"/>
  <c r="AS1323"/>
  <c r="AO1323"/>
  <c r="AR1323"/>
  <c r="AN1323" l="1"/>
  <c r="AQ1324" l="1"/>
  <c r="AP1324"/>
  <c r="AS1324"/>
  <c r="AO1324"/>
  <c r="AR1324"/>
  <c r="AN1324" l="1"/>
  <c r="AQ1325" l="1"/>
  <c r="AP1325"/>
  <c r="AS1325"/>
  <c r="AO1325"/>
  <c r="AR1325"/>
  <c r="AN1325" l="1"/>
  <c r="AQ1326" l="1"/>
  <c r="AP1326"/>
  <c r="AS1326"/>
  <c r="AO1326"/>
  <c r="AR1326"/>
  <c r="AN1326" l="1"/>
  <c r="AQ1327" l="1"/>
  <c r="AP1327"/>
  <c r="AS1327"/>
  <c r="AO1327"/>
  <c r="AR1327"/>
  <c r="AN1327" l="1"/>
  <c r="AQ1328" l="1"/>
  <c r="AP1328"/>
  <c r="AS1328"/>
  <c r="AO1328"/>
  <c r="AR1328"/>
  <c r="AN1328" l="1"/>
  <c r="AQ1329" l="1"/>
  <c r="AP1329"/>
  <c r="AS1329"/>
  <c r="AO1329"/>
  <c r="AR1329"/>
  <c r="AN1329" l="1"/>
  <c r="AQ1330" l="1"/>
  <c r="AP1330"/>
  <c r="AS1330"/>
  <c r="AO1330"/>
  <c r="AR1330"/>
  <c r="AN1330" l="1"/>
  <c r="AQ1331" l="1"/>
  <c r="AP1331"/>
  <c r="AS1331"/>
  <c r="AO1331"/>
  <c r="AR1331"/>
  <c r="AN1331"/>
  <c r="AQ1332" l="1"/>
  <c r="AP1332"/>
  <c r="AS1332"/>
  <c r="AO1332"/>
  <c r="AR1332"/>
  <c r="AN1332"/>
  <c r="AQ1333" l="1"/>
  <c r="AP1333"/>
  <c r="AS1333"/>
  <c r="AO1333"/>
  <c r="AR1333"/>
  <c r="AN1333" l="1"/>
  <c r="AQ1334" l="1"/>
  <c r="AP1334"/>
  <c r="AS1334"/>
  <c r="AO1334"/>
  <c r="AR1334"/>
  <c r="AN1334" l="1"/>
  <c r="AQ1335" l="1"/>
  <c r="AP1335"/>
  <c r="AS1335"/>
  <c r="AO1335"/>
  <c r="AR1335"/>
  <c r="AN1335"/>
  <c r="AQ1336" l="1"/>
  <c r="AP1336"/>
  <c r="AS1336"/>
  <c r="AO1336"/>
  <c r="AR1336"/>
  <c r="AN1336" l="1"/>
  <c r="AQ1337" l="1"/>
  <c r="AP1337"/>
  <c r="AS1337"/>
  <c r="AO1337"/>
  <c r="AR1337"/>
  <c r="AN1337" l="1"/>
  <c r="AQ1338" l="1"/>
  <c r="AP1338"/>
  <c r="AS1338"/>
  <c r="AO1338"/>
  <c r="AR1338"/>
  <c r="AN1338" l="1"/>
  <c r="AQ1339" l="1"/>
  <c r="AP1339"/>
  <c r="AS1339"/>
  <c r="AO1339"/>
  <c r="AR1339"/>
  <c r="AN1339" l="1"/>
  <c r="AQ1340" l="1"/>
  <c r="AP1340"/>
  <c r="AS1340"/>
  <c r="AO1340"/>
  <c r="AR1340"/>
  <c r="AN1340" l="1"/>
  <c r="AQ1341" l="1"/>
  <c r="AP1341"/>
  <c r="AS1341"/>
  <c r="AO1341"/>
  <c r="AR1341"/>
  <c r="AN1341" l="1"/>
  <c r="AQ1342" l="1"/>
  <c r="AP1342"/>
  <c r="AS1342"/>
  <c r="AO1342"/>
  <c r="AR1342"/>
  <c r="AN1342" l="1"/>
  <c r="AQ1343" l="1"/>
  <c r="AP1343"/>
  <c r="AS1343"/>
  <c r="AO1343"/>
  <c r="AR1343"/>
  <c r="AN1343" l="1"/>
  <c r="AQ1344" l="1"/>
  <c r="AP1344"/>
  <c r="AS1344"/>
  <c r="AO1344"/>
  <c r="AR1344"/>
  <c r="AN1344" l="1"/>
  <c r="AQ1345" l="1"/>
  <c r="AP1345"/>
  <c r="AS1345"/>
  <c r="AO1345"/>
  <c r="AR1345"/>
  <c r="AN1345"/>
  <c r="AQ1346" l="1"/>
  <c r="AP1346"/>
  <c r="AS1346"/>
  <c r="AO1346"/>
  <c r="AR1346"/>
  <c r="AN1346" l="1"/>
  <c r="AQ1347" l="1"/>
  <c r="AP1347"/>
  <c r="AS1347"/>
  <c r="AO1347"/>
  <c r="AR1347"/>
  <c r="AN1347" l="1"/>
  <c r="AQ1348" l="1"/>
  <c r="AP1348"/>
  <c r="AS1348"/>
  <c r="AO1348"/>
  <c r="AR1348"/>
  <c r="AN1348" l="1"/>
  <c r="AQ1349" l="1"/>
  <c r="AP1349"/>
  <c r="AS1349"/>
  <c r="AO1349"/>
  <c r="AR1349"/>
  <c r="AN1349" l="1"/>
  <c r="AQ1350" l="1"/>
  <c r="AP1350"/>
  <c r="AS1350"/>
  <c r="AO1350"/>
  <c r="AR1350"/>
  <c r="AN1350" l="1"/>
  <c r="AQ1351" l="1"/>
  <c r="AP1351"/>
  <c r="AS1351"/>
  <c r="AO1351"/>
  <c r="AR1351"/>
  <c r="AN1351" l="1"/>
  <c r="AQ1352" l="1"/>
  <c r="AP1352"/>
  <c r="AS1352"/>
  <c r="AO1352"/>
  <c r="AR1352"/>
  <c r="AN1352" l="1"/>
  <c r="AQ1353" l="1"/>
  <c r="AP1353"/>
  <c r="AS1353"/>
  <c r="AO1353"/>
  <c r="AR1353"/>
  <c r="AN1353"/>
  <c r="AQ1354" l="1"/>
  <c r="AP1354"/>
  <c r="AS1354"/>
  <c r="AO1354"/>
  <c r="AR1354"/>
  <c r="AN1354" l="1"/>
  <c r="AQ1355" l="1"/>
  <c r="AP1355"/>
  <c r="AS1355"/>
  <c r="AO1355"/>
  <c r="AR1355"/>
  <c r="AN1355" l="1"/>
  <c r="AQ1356" l="1"/>
  <c r="AP1356"/>
  <c r="AS1356"/>
  <c r="AO1356"/>
  <c r="AR1356"/>
  <c r="AN1356" l="1"/>
  <c r="AQ1357" l="1"/>
  <c r="AP1357"/>
  <c r="AS1357"/>
  <c r="AO1357"/>
  <c r="AR1357"/>
  <c r="AN1357" l="1"/>
  <c r="AQ1358" l="1"/>
  <c r="AP1358"/>
  <c r="AS1358"/>
  <c r="AO1358"/>
  <c r="AR1358"/>
  <c r="AN1358" l="1"/>
  <c r="AQ1359" l="1"/>
  <c r="AP1359"/>
  <c r="AS1359"/>
  <c r="AO1359"/>
  <c r="AR1359"/>
  <c r="AN1359" l="1"/>
  <c r="AQ1360" l="1"/>
  <c r="AP1360"/>
  <c r="AS1360"/>
  <c r="AO1360"/>
  <c r="AR1360"/>
  <c r="AN1360" l="1"/>
  <c r="AQ1361" l="1"/>
  <c r="AP1361"/>
  <c r="AS1361"/>
  <c r="AO1361"/>
  <c r="AR1361"/>
  <c r="AN1361" l="1"/>
  <c r="AQ1362" l="1"/>
  <c r="AP1362"/>
  <c r="AS1362"/>
  <c r="AO1362"/>
  <c r="AR1362"/>
  <c r="AN1362" l="1"/>
  <c r="AQ1363" l="1"/>
  <c r="AP1363"/>
  <c r="AS1363"/>
  <c r="AO1363"/>
  <c r="AR1363"/>
  <c r="AN1363" l="1"/>
  <c r="AQ1364" l="1"/>
  <c r="AP1364"/>
  <c r="AS1364"/>
  <c r="AO1364"/>
  <c r="AR1364"/>
  <c r="AN1364" l="1"/>
  <c r="AQ1365" l="1"/>
  <c r="AP1365"/>
  <c r="AS1365"/>
  <c r="AO1365"/>
  <c r="AR1365"/>
  <c r="AN1365" l="1"/>
  <c r="AQ1366" l="1"/>
  <c r="AP1366"/>
  <c r="AS1366"/>
  <c r="AO1366"/>
  <c r="AR1366"/>
  <c r="AN1366" l="1"/>
  <c r="AQ1367" l="1"/>
  <c r="AP1367"/>
  <c r="AS1367"/>
  <c r="AO1367"/>
  <c r="AR1367"/>
  <c r="AN1367"/>
  <c r="AQ1368" l="1"/>
  <c r="AP1368"/>
  <c r="AS1368"/>
  <c r="AO1368"/>
  <c r="AR1368"/>
  <c r="AN1368"/>
  <c r="AQ1369" l="1"/>
  <c r="AP1369"/>
  <c r="AS1369"/>
  <c r="AO1369"/>
  <c r="AR1369"/>
  <c r="AN1369"/>
  <c r="AQ1370" l="1"/>
  <c r="AP1370"/>
  <c r="AS1370"/>
  <c r="AO1370"/>
  <c r="AR1370"/>
  <c r="AN1370"/>
  <c r="AQ1371" l="1"/>
  <c r="AP1371"/>
  <c r="AS1371"/>
  <c r="AO1371"/>
  <c r="AR1371"/>
  <c r="AN1371"/>
  <c r="AQ1372" l="1"/>
  <c r="AP1372"/>
  <c r="AS1372"/>
  <c r="AO1372"/>
  <c r="AR1372"/>
  <c r="AN1372"/>
  <c r="AQ1373" l="1"/>
  <c r="AP1373"/>
  <c r="AS1373"/>
  <c r="AO1373"/>
  <c r="AR1373"/>
  <c r="AN1373" l="1"/>
  <c r="AQ1374" l="1"/>
  <c r="AP1374"/>
  <c r="AS1374"/>
  <c r="AO1374"/>
  <c r="AR1374"/>
  <c r="AN1374"/>
  <c r="AQ1375" l="1"/>
  <c r="AP1375"/>
  <c r="AS1375"/>
  <c r="AO1375"/>
  <c r="AR1375"/>
  <c r="AN1375"/>
  <c r="AQ1376" l="1"/>
  <c r="AP1376"/>
  <c r="AS1376"/>
  <c r="AO1376"/>
  <c r="AR1376"/>
  <c r="AN1376" l="1"/>
  <c r="AQ1377" l="1"/>
  <c r="AP1377"/>
  <c r="AS1377"/>
  <c r="AO1377"/>
  <c r="AR1377"/>
  <c r="AN1377" l="1"/>
  <c r="AQ1378" l="1"/>
  <c r="AP1378"/>
  <c r="AS1378"/>
  <c r="AO1378"/>
  <c r="AR1378"/>
  <c r="AN1378" l="1"/>
  <c r="AQ1379" l="1"/>
  <c r="AP1379"/>
  <c r="AS1379"/>
  <c r="AO1379"/>
  <c r="AR1379"/>
  <c r="AN1379" l="1"/>
  <c r="AQ1380" l="1"/>
  <c r="AP1380"/>
  <c r="AS1380"/>
  <c r="AO1380"/>
  <c r="AR1380"/>
  <c r="AN1380" l="1"/>
  <c r="AQ1381" l="1"/>
  <c r="AP1381"/>
  <c r="AS1381"/>
  <c r="AO1381"/>
  <c r="AR1381"/>
  <c r="AN1381" l="1"/>
  <c r="AQ1382" l="1"/>
  <c r="AP1382"/>
  <c r="AS1382"/>
  <c r="AO1382"/>
  <c r="AR1382"/>
  <c r="AN1382" l="1"/>
  <c r="AQ1383" l="1"/>
  <c r="AP1383"/>
  <c r="AS1383"/>
  <c r="AO1383"/>
  <c r="AR1383"/>
  <c r="AN1383" l="1"/>
  <c r="AQ1384" l="1"/>
  <c r="AP1384"/>
  <c r="AS1384"/>
  <c r="AO1384"/>
  <c r="AR1384"/>
  <c r="AN1384" l="1"/>
  <c r="AQ1385" l="1"/>
  <c r="AP1385"/>
  <c r="AS1385"/>
  <c r="AO1385"/>
  <c r="AR1385"/>
  <c r="AN1385"/>
  <c r="AQ1386" l="1"/>
  <c r="AP1386"/>
  <c r="AS1386"/>
  <c r="AO1386"/>
  <c r="AR1386"/>
  <c r="AN1386" l="1"/>
  <c r="AQ1387" l="1"/>
  <c r="AP1387"/>
  <c r="AS1387"/>
  <c r="AO1387"/>
  <c r="AR1387"/>
  <c r="AN1387" l="1"/>
  <c r="AQ1388" l="1"/>
  <c r="AP1388"/>
  <c r="AS1388"/>
  <c r="AO1388"/>
  <c r="AR1388"/>
  <c r="AN1388" l="1"/>
  <c r="AQ1389" l="1"/>
  <c r="AP1389"/>
  <c r="AS1389"/>
  <c r="AO1389"/>
  <c r="AR1389"/>
  <c r="AN1389" l="1"/>
  <c r="AQ1390" l="1"/>
  <c r="AP1390"/>
  <c r="AS1390"/>
  <c r="AO1390"/>
  <c r="AR1390"/>
  <c r="AN1390" l="1"/>
  <c r="AQ1391" l="1"/>
  <c r="AP1391"/>
  <c r="AS1391"/>
  <c r="AO1391"/>
  <c r="AR1391"/>
  <c r="AN1391" l="1"/>
  <c r="AQ1392" l="1"/>
  <c r="AP1392"/>
  <c r="AS1392"/>
  <c r="AO1392"/>
  <c r="AR1392"/>
  <c r="AN1392" l="1"/>
  <c r="AQ1393" l="1"/>
  <c r="AP1393"/>
  <c r="AS1393"/>
  <c r="AO1393"/>
  <c r="AR1393"/>
  <c r="AN1393" l="1"/>
  <c r="AQ1394" l="1"/>
  <c r="AP1394"/>
  <c r="AS1394"/>
  <c r="AO1394"/>
  <c r="AR1394"/>
  <c r="AN1394" l="1"/>
  <c r="AQ1395" l="1"/>
  <c r="AP1395"/>
  <c r="AS1395"/>
  <c r="AO1395"/>
  <c r="AR1395"/>
  <c r="AN1395" l="1"/>
  <c r="AQ1396" l="1"/>
  <c r="AP1396"/>
  <c r="AS1396"/>
  <c r="AO1396"/>
  <c r="AR1396"/>
  <c r="AN1396" l="1"/>
  <c r="AQ1397" l="1"/>
  <c r="AP1397"/>
  <c r="AS1397"/>
  <c r="AO1397"/>
  <c r="AR1397"/>
  <c r="AN1397" l="1"/>
  <c r="AQ1398" l="1"/>
  <c r="AP1398"/>
  <c r="AS1398"/>
  <c r="AO1398"/>
  <c r="AR1398"/>
  <c r="AN1398" l="1"/>
  <c r="AQ1399" l="1"/>
  <c r="AP1399"/>
  <c r="AS1399"/>
  <c r="AO1399"/>
  <c r="AR1399"/>
  <c r="AN1399" l="1"/>
  <c r="AQ1400" l="1"/>
  <c r="AP1400"/>
  <c r="AS1400"/>
  <c r="AO1400"/>
  <c r="AR1400"/>
  <c r="AN1400"/>
  <c r="AQ1401" l="1"/>
  <c r="AP1401"/>
  <c r="AS1401"/>
  <c r="AO1401"/>
  <c r="AR1401"/>
  <c r="AN1401"/>
  <c r="AQ1402" l="1"/>
  <c r="AP1402"/>
  <c r="AS1402"/>
  <c r="AO1402"/>
  <c r="AR1402"/>
  <c r="AN1402" l="1"/>
  <c r="AQ1403" l="1"/>
  <c r="AP1403"/>
  <c r="AS1403"/>
  <c r="AO1403"/>
  <c r="AR1403"/>
  <c r="AN1403" l="1"/>
  <c r="AQ1404" l="1"/>
  <c r="AP1404"/>
  <c r="AS1404"/>
  <c r="AO1404"/>
  <c r="AR1404"/>
  <c r="AN1404"/>
  <c r="AQ1405" l="1"/>
  <c r="AP1405"/>
  <c r="AS1405"/>
  <c r="AO1405"/>
  <c r="AR1405"/>
  <c r="AN1405" l="1"/>
  <c r="AQ1406" l="1"/>
  <c r="AP1406"/>
  <c r="AS1406"/>
  <c r="AO1406"/>
  <c r="AR1406"/>
  <c r="AN1406" l="1"/>
  <c r="AQ1407" l="1"/>
  <c r="AP1407"/>
  <c r="AS1407"/>
  <c r="AO1407"/>
  <c r="AR1407"/>
  <c r="AN1407" l="1"/>
  <c r="AQ1408" l="1"/>
  <c r="AP1408"/>
  <c r="AS1408"/>
  <c r="AO1408"/>
  <c r="AR1408"/>
  <c r="AN1408" l="1"/>
  <c r="AQ1409" l="1"/>
  <c r="AP1409"/>
  <c r="AS1409"/>
  <c r="AO1409"/>
  <c r="AR1409"/>
  <c r="AN1409" l="1"/>
  <c r="AQ1410" l="1"/>
  <c r="AP1410"/>
  <c r="AS1410"/>
  <c r="AO1410"/>
  <c r="AR1410"/>
  <c r="AN1410" l="1"/>
  <c r="AQ1411" l="1"/>
  <c r="AP1411"/>
  <c r="AS1411"/>
  <c r="AO1411"/>
  <c r="AR1411"/>
  <c r="AN1411" l="1"/>
  <c r="AQ1412" l="1"/>
  <c r="AP1412"/>
  <c r="AS1412"/>
  <c r="AO1412"/>
  <c r="AR1412"/>
  <c r="AN1412" l="1"/>
  <c r="AQ1413" l="1"/>
  <c r="AP1413"/>
  <c r="AS1413"/>
  <c r="AO1413"/>
  <c r="AR1413"/>
  <c r="AN1413"/>
  <c r="AQ1414" l="1"/>
  <c r="AP1414"/>
  <c r="AS1414"/>
  <c r="AO1414"/>
  <c r="AR1414"/>
  <c r="AN1414" l="1"/>
  <c r="AQ1415" l="1"/>
  <c r="AP1415"/>
  <c r="AS1415"/>
  <c r="AO1415"/>
  <c r="AR1415"/>
  <c r="AN1415" l="1"/>
  <c r="AQ1416" l="1"/>
  <c r="AP1416"/>
  <c r="AS1416"/>
  <c r="AO1416"/>
  <c r="AR1416"/>
  <c r="AN1416" l="1"/>
  <c r="AQ1417" l="1"/>
  <c r="AP1417"/>
  <c r="AS1417"/>
  <c r="AO1417"/>
  <c r="AR1417"/>
  <c r="AN1417" l="1"/>
  <c r="AQ1418" l="1"/>
  <c r="AP1418"/>
  <c r="AS1418"/>
  <c r="AO1418"/>
  <c r="AR1418"/>
  <c r="AN1418" l="1"/>
  <c r="AQ1419" l="1"/>
  <c r="AP1419"/>
  <c r="AS1419"/>
  <c r="AO1419"/>
  <c r="AR1419"/>
  <c r="AN1419" l="1"/>
  <c r="AQ1420" l="1"/>
  <c r="AP1420"/>
  <c r="AS1420"/>
  <c r="AO1420"/>
  <c r="AR1420"/>
  <c r="AN1420" l="1"/>
  <c r="AQ1421" l="1"/>
  <c r="AP1421"/>
  <c r="AS1421"/>
  <c r="AO1421"/>
  <c r="AR1421"/>
  <c r="AN1421" l="1"/>
  <c r="AQ1422" l="1"/>
  <c r="AP1422"/>
  <c r="AS1422"/>
  <c r="AO1422"/>
  <c r="AR1422"/>
  <c r="AN1422" l="1"/>
  <c r="AQ1423" l="1"/>
  <c r="AP1423"/>
  <c r="AS1423"/>
  <c r="AO1423"/>
  <c r="AR1423"/>
  <c r="AN1423" l="1"/>
  <c r="AQ1424" l="1"/>
  <c r="AP1424"/>
  <c r="AS1424"/>
  <c r="AO1424"/>
  <c r="AR1424"/>
  <c r="AN1424" l="1"/>
  <c r="AQ1425" l="1"/>
  <c r="AP1425"/>
  <c r="AS1425"/>
  <c r="AO1425"/>
  <c r="AR1425"/>
  <c r="AN1425" l="1"/>
  <c r="AQ1426" l="1"/>
  <c r="AP1426"/>
  <c r="AS1426"/>
  <c r="AO1426"/>
  <c r="AR1426"/>
  <c r="AN1426" l="1"/>
  <c r="AQ1427" l="1"/>
  <c r="AP1427"/>
  <c r="AS1427"/>
  <c r="AO1427"/>
  <c r="AR1427"/>
  <c r="AN1427" l="1"/>
  <c r="AQ1428" l="1"/>
  <c r="AP1428"/>
  <c r="AS1428"/>
  <c r="AO1428"/>
  <c r="AR1428"/>
  <c r="AN1428" l="1"/>
  <c r="AQ1429" l="1"/>
  <c r="AP1429"/>
  <c r="AS1429"/>
  <c r="AO1429"/>
  <c r="AR1429"/>
  <c r="AN1429" l="1"/>
  <c r="AQ1430" l="1"/>
  <c r="AP1430"/>
  <c r="AS1430"/>
  <c r="AO1430"/>
  <c r="AR1430"/>
  <c r="AN1430" l="1"/>
  <c r="AQ1431" l="1"/>
  <c r="AP1431"/>
  <c r="AS1431"/>
  <c r="AO1431"/>
  <c r="AR1431"/>
  <c r="AN1431" l="1"/>
  <c r="AQ1432" l="1"/>
  <c r="AP1432"/>
  <c r="AS1432"/>
  <c r="AO1432"/>
  <c r="AR1432"/>
  <c r="AN1432" l="1"/>
  <c r="AQ1433" l="1"/>
  <c r="AP1433"/>
  <c r="AS1433"/>
  <c r="AO1433"/>
  <c r="AR1433"/>
  <c r="AN1433" l="1"/>
  <c r="AQ1434" l="1"/>
  <c r="AP1434"/>
  <c r="AS1434"/>
  <c r="AO1434"/>
  <c r="AR1434"/>
  <c r="AN1434" l="1"/>
  <c r="AQ1435" l="1"/>
  <c r="AP1435"/>
  <c r="AS1435"/>
  <c r="AO1435"/>
  <c r="AR1435"/>
  <c r="AN1435"/>
  <c r="AQ1436" l="1"/>
  <c r="AP1436"/>
  <c r="AS1436"/>
  <c r="AO1436"/>
  <c r="AR1436"/>
  <c r="AN1436" l="1"/>
  <c r="AQ1437" l="1"/>
  <c r="AP1437"/>
  <c r="AS1437"/>
  <c r="AO1437"/>
  <c r="AR1437"/>
  <c r="AN1437" l="1"/>
  <c r="AP1438" l="1"/>
  <c r="AO1438"/>
  <c r="AR1438"/>
  <c r="AS1438"/>
  <c r="AQ1438"/>
  <c r="AN1438" l="1"/>
  <c r="AP1439" l="1"/>
  <c r="AO1439"/>
  <c r="AR1439"/>
  <c r="AS1439"/>
  <c r="AQ1439"/>
  <c r="AN1439" l="1"/>
  <c r="AP1440" l="1"/>
  <c r="AO1440"/>
  <c r="AR1440"/>
  <c r="AS1440"/>
  <c r="AQ1440"/>
  <c r="AN1440" l="1"/>
  <c r="AP1441" l="1"/>
  <c r="AO1441"/>
  <c r="AR1441"/>
  <c r="AS1441"/>
  <c r="AQ1441"/>
  <c r="AN1441" l="1"/>
  <c r="AP1442" l="1"/>
  <c r="AO1442"/>
  <c r="AR1442"/>
  <c r="AS1442"/>
  <c r="AQ1442"/>
  <c r="AN1442" l="1"/>
  <c r="AP1443" l="1"/>
  <c r="AO1443"/>
  <c r="AR1443"/>
  <c r="AS1443"/>
  <c r="AQ1443"/>
  <c r="AN1443" l="1"/>
  <c r="AP1444" l="1"/>
  <c r="AO1444"/>
  <c r="AR1444"/>
  <c r="AS1444"/>
  <c r="AQ1444"/>
  <c r="AN1444" l="1"/>
  <c r="AP1445" l="1"/>
  <c r="AO1445"/>
  <c r="AR1445"/>
  <c r="AS1445"/>
  <c r="AQ1445"/>
  <c r="AN1445" l="1"/>
  <c r="AP1446" l="1"/>
  <c r="AO1446"/>
  <c r="AR1446"/>
  <c r="AS1446"/>
  <c r="AQ1446"/>
  <c r="AN1446" l="1"/>
  <c r="AP1447" l="1"/>
  <c r="AO1447"/>
  <c r="AR1447"/>
  <c r="AS1447"/>
  <c r="AQ1447"/>
  <c r="AN1447" l="1"/>
  <c r="AP1448" l="1"/>
  <c r="AO1448"/>
  <c r="AR1448"/>
  <c r="AS1448"/>
  <c r="AQ1448"/>
  <c r="AN1448" l="1"/>
  <c r="AP1449" l="1"/>
  <c r="AO1449"/>
  <c r="AR1449"/>
  <c r="AS1449"/>
  <c r="AQ1449"/>
  <c r="AN1449" l="1"/>
  <c r="AP1450" l="1"/>
  <c r="AO1450"/>
  <c r="AR1450"/>
  <c r="AS1450"/>
  <c r="AQ1450"/>
  <c r="AN1450" l="1"/>
  <c r="AP1451" l="1"/>
  <c r="AO1451"/>
  <c r="AR1451"/>
  <c r="AS1451"/>
  <c r="AQ1451"/>
  <c r="AN1451" l="1"/>
  <c r="AP1452" l="1"/>
  <c r="AO1452"/>
  <c r="AR1452"/>
  <c r="AS1452"/>
  <c r="AQ1452"/>
  <c r="AN1452" l="1"/>
  <c r="AP1453" l="1"/>
  <c r="AO1453"/>
  <c r="AR1453"/>
  <c r="AS1453"/>
  <c r="AQ1453"/>
  <c r="AN1453" l="1"/>
  <c r="AP1454" l="1"/>
  <c r="AO1454"/>
  <c r="AR1454"/>
  <c r="AS1454"/>
  <c r="AQ1454"/>
  <c r="AN1454" l="1"/>
  <c r="AP1455" l="1"/>
  <c r="AO1455"/>
  <c r="AR1455"/>
  <c r="AS1455"/>
  <c r="AQ1455"/>
  <c r="AN1455" l="1"/>
  <c r="AP1456" l="1"/>
  <c r="AO1456"/>
  <c r="AR1456"/>
  <c r="AS1456"/>
  <c r="AQ1456"/>
  <c r="AN1456" l="1"/>
  <c r="AP1457" l="1"/>
  <c r="AO1457"/>
  <c r="AR1457"/>
  <c r="AS1457"/>
  <c r="AQ1457"/>
  <c r="AN1457" l="1"/>
  <c r="AP1458" l="1"/>
  <c r="AO1458"/>
  <c r="AR1458"/>
  <c r="AS1458"/>
  <c r="AQ1458"/>
  <c r="AN1458" l="1"/>
  <c r="AP1459" l="1"/>
  <c r="AO1459"/>
  <c r="AR1459"/>
  <c r="AS1459"/>
  <c r="AQ1459"/>
  <c r="AN1459" l="1"/>
  <c r="AP1460" l="1"/>
  <c r="AO1460"/>
  <c r="AR1460"/>
  <c r="AS1460"/>
  <c r="AQ1460"/>
  <c r="AN1460" l="1"/>
  <c r="AP1461" l="1"/>
  <c r="AO1461"/>
  <c r="AR1461"/>
  <c r="AS1461"/>
  <c r="AQ1461"/>
  <c r="AN1461" l="1"/>
  <c r="AP1462" l="1"/>
  <c r="AO1462"/>
  <c r="AR1462"/>
  <c r="AS1462"/>
  <c r="AQ1462"/>
  <c r="AN1462" l="1"/>
  <c r="AP1463" l="1"/>
  <c r="AO1463"/>
  <c r="AS1463"/>
  <c r="AR1463"/>
  <c r="AQ1463"/>
  <c r="AN1463" l="1"/>
  <c r="AQ1464" l="1"/>
  <c r="AP1464"/>
  <c r="AS1464"/>
  <c r="AO1464"/>
  <c r="AR1464"/>
  <c r="AN1464" l="1"/>
  <c r="AQ1465" l="1"/>
  <c r="AP1465"/>
  <c r="AS1465"/>
  <c r="AO1465"/>
  <c r="AR1465"/>
  <c r="AN1465" l="1"/>
  <c r="AQ1466" l="1"/>
  <c r="AP1466"/>
  <c r="AS1466"/>
  <c r="AO1466"/>
  <c r="AR1466"/>
  <c r="AN1466" l="1"/>
  <c r="AQ1467" l="1"/>
  <c r="AP1467"/>
  <c r="AS1467"/>
  <c r="AO1467"/>
  <c r="AR1467"/>
  <c r="AN1467" l="1"/>
  <c r="AQ1468" l="1"/>
  <c r="AP1468"/>
  <c r="AS1468"/>
  <c r="AO1468"/>
  <c r="AR1468"/>
  <c r="AN1468" l="1"/>
  <c r="AQ1469" l="1"/>
  <c r="AP1469"/>
  <c r="AS1469"/>
  <c r="AO1469"/>
  <c r="AR1469"/>
  <c r="AN1469"/>
  <c r="AQ1470" l="1"/>
  <c r="AP1470"/>
  <c r="AS1470"/>
  <c r="AO1470"/>
  <c r="AR1470"/>
  <c r="AN1470"/>
  <c r="AQ1471" l="1"/>
  <c r="AP1471"/>
  <c r="AS1471"/>
  <c r="AO1471"/>
  <c r="AR1471"/>
  <c r="AN1471"/>
  <c r="AQ1472" l="1"/>
  <c r="AP1472"/>
  <c r="AS1472"/>
  <c r="AO1472"/>
  <c r="AR1472"/>
  <c r="AN1472" l="1"/>
  <c r="AQ1473" l="1"/>
  <c r="AP1473"/>
  <c r="AS1473"/>
  <c r="AO1473"/>
  <c r="AR1473"/>
  <c r="AN1473" l="1"/>
  <c r="AQ1474" l="1"/>
  <c r="AP1474"/>
  <c r="AS1474"/>
  <c r="AO1474"/>
  <c r="AR1474"/>
  <c r="AN1474" l="1"/>
  <c r="AQ1475" l="1"/>
  <c r="AP1475"/>
  <c r="AS1475"/>
  <c r="AO1475"/>
  <c r="AR1475"/>
  <c r="AN1475" l="1"/>
  <c r="AQ1476" l="1"/>
  <c r="AP1476"/>
  <c r="AS1476"/>
  <c r="AO1476"/>
  <c r="AR1476"/>
  <c r="AN1476" l="1"/>
  <c r="AQ1477" l="1"/>
  <c r="AP1477"/>
  <c r="AS1477"/>
  <c r="AO1477"/>
  <c r="AR1477"/>
  <c r="AN1477" l="1"/>
  <c r="AQ1478" l="1"/>
  <c r="AP1478"/>
  <c r="AS1478"/>
  <c r="AO1478"/>
  <c r="AR1478"/>
  <c r="AN1478" l="1"/>
  <c r="AQ1479" l="1"/>
  <c r="AP1479"/>
  <c r="AS1479"/>
  <c r="AO1479"/>
  <c r="AR1479"/>
  <c r="AN1479" l="1"/>
  <c r="AQ1480" l="1"/>
  <c r="AP1480"/>
  <c r="AS1480"/>
  <c r="AO1480"/>
  <c r="AR1480"/>
  <c r="AN1480" l="1"/>
  <c r="AQ1481" l="1"/>
  <c r="AP1481"/>
  <c r="AS1481"/>
  <c r="AO1481"/>
  <c r="AR1481"/>
  <c r="AN1481"/>
  <c r="AQ1482" l="1"/>
  <c r="AP1482"/>
  <c r="AS1482"/>
  <c r="AO1482"/>
  <c r="AR1482"/>
  <c r="AN1482"/>
  <c r="AQ1483" l="1"/>
  <c r="AP1483"/>
  <c r="AS1483"/>
  <c r="AO1483"/>
  <c r="AR1483"/>
  <c r="AN1483"/>
  <c r="AQ1484" l="1"/>
  <c r="AP1484"/>
  <c r="AS1484"/>
  <c r="AO1484"/>
  <c r="AR1484"/>
  <c r="AN1484" l="1"/>
  <c r="AQ1485" l="1"/>
  <c r="AP1485"/>
  <c r="AS1485"/>
  <c r="AO1485"/>
  <c r="AR1485"/>
  <c r="AN1485" l="1"/>
  <c r="AQ1486" l="1"/>
  <c r="AP1486"/>
  <c r="AS1486"/>
  <c r="AO1486"/>
  <c r="AR1486"/>
  <c r="AN1486" l="1"/>
  <c r="AQ1487" l="1"/>
  <c r="AP1487"/>
  <c r="AS1487"/>
  <c r="AO1487"/>
  <c r="AR1487"/>
  <c r="AN1487"/>
  <c r="AQ1488" l="1"/>
  <c r="AP1488"/>
  <c r="AS1488"/>
  <c r="AO1488"/>
  <c r="AR1488"/>
  <c r="AN1488" l="1"/>
  <c r="AQ1489" l="1"/>
  <c r="AP1489"/>
  <c r="AS1489"/>
  <c r="AO1489"/>
  <c r="AR1489"/>
  <c r="AN1489" l="1"/>
  <c r="AQ1490" l="1"/>
  <c r="AP1490"/>
  <c r="AS1490"/>
  <c r="AO1490"/>
  <c r="AR1490"/>
  <c r="AN1490"/>
  <c r="AQ1491" l="1"/>
  <c r="AP1491"/>
  <c r="AS1491"/>
  <c r="AO1491"/>
  <c r="AR1491"/>
  <c r="AN1491" l="1"/>
  <c r="AQ1492" l="1"/>
  <c r="AP1492"/>
  <c r="AS1492"/>
  <c r="AO1492"/>
  <c r="AR1492"/>
  <c r="AN1492" l="1"/>
  <c r="AQ1493" l="1"/>
  <c r="AP1493"/>
  <c r="AS1493"/>
  <c r="AO1493"/>
  <c r="AR1493"/>
  <c r="AN1493" l="1"/>
  <c r="AQ1494" l="1"/>
  <c r="AP1494"/>
  <c r="AS1494"/>
  <c r="AO1494"/>
  <c r="AR1494"/>
  <c r="AN1494" l="1"/>
  <c r="AQ1495" l="1"/>
  <c r="AP1495"/>
  <c r="AS1495"/>
  <c r="AO1495"/>
  <c r="AR1495"/>
  <c r="AN1495" l="1"/>
  <c r="AQ1496" l="1"/>
  <c r="AP1496"/>
  <c r="AS1496"/>
  <c r="AO1496"/>
  <c r="AR1496"/>
  <c r="AN1496" l="1"/>
  <c r="AQ1497" l="1"/>
  <c r="AP1497"/>
  <c r="AS1497"/>
  <c r="AO1497"/>
  <c r="AR1497"/>
  <c r="AN1497"/>
  <c r="AQ1498" l="1"/>
  <c r="AP1498"/>
  <c r="AS1498"/>
  <c r="AO1498"/>
  <c r="AR1498"/>
  <c r="AN1498" l="1"/>
  <c r="AQ1499" l="1"/>
  <c r="AP1499"/>
  <c r="AS1499"/>
  <c r="AO1499"/>
  <c r="AR1499"/>
  <c r="AN1499" l="1"/>
  <c r="AQ1500" l="1"/>
  <c r="AP1500"/>
  <c r="AS1500"/>
  <c r="AO1500"/>
  <c r="AR1500"/>
  <c r="AN1500" l="1"/>
  <c r="AQ1501" l="1"/>
  <c r="AP1501"/>
  <c r="AS1501"/>
  <c r="AO1501"/>
  <c r="AR1501"/>
  <c r="AN1501" l="1"/>
  <c r="AQ1502" l="1"/>
  <c r="AP1502"/>
  <c r="AS1502"/>
  <c r="AO1502"/>
  <c r="AR1502"/>
  <c r="AN1502"/>
  <c r="AQ1503" l="1"/>
  <c r="AP1503"/>
  <c r="AS1503"/>
  <c r="AO1503"/>
  <c r="AR1503"/>
  <c r="AN1503" l="1"/>
  <c r="AQ1504" l="1"/>
  <c r="AP1504"/>
  <c r="AS1504"/>
  <c r="AO1504"/>
  <c r="AR1504"/>
  <c r="AN1504" l="1"/>
  <c r="AQ1505" l="1"/>
  <c r="AP1505"/>
  <c r="AS1505"/>
  <c r="AO1505"/>
  <c r="AR1505"/>
  <c r="AN1505" l="1"/>
  <c r="AQ1506" l="1"/>
  <c r="AP1506"/>
  <c r="AS1506"/>
  <c r="AO1506"/>
  <c r="AR1506"/>
  <c r="AN1506"/>
  <c r="AQ1507" l="1"/>
  <c r="AP1507"/>
  <c r="AS1507"/>
  <c r="AO1507"/>
  <c r="AR1507"/>
  <c r="AN1507"/>
  <c r="AQ1508" l="1"/>
  <c r="AP1508"/>
  <c r="AS1508"/>
  <c r="AO1508"/>
  <c r="AR1508"/>
  <c r="AN1508" l="1"/>
  <c r="AQ1509" l="1"/>
  <c r="AP1509"/>
  <c r="AS1509"/>
  <c r="AO1509"/>
  <c r="AR1509"/>
  <c r="AN1509" l="1"/>
  <c r="AQ1510" l="1"/>
  <c r="AP1510"/>
  <c r="AS1510"/>
  <c r="AO1510"/>
  <c r="AR1510"/>
  <c r="AN1510" l="1"/>
  <c r="AQ1511" l="1"/>
  <c r="AP1511"/>
  <c r="AS1511"/>
  <c r="AO1511"/>
  <c r="AR1511"/>
  <c r="AN1511" l="1"/>
  <c r="AQ1512" l="1"/>
  <c r="AP1512"/>
  <c r="AS1512"/>
  <c r="AO1512"/>
  <c r="AR1512"/>
  <c r="AN1512" l="1"/>
  <c r="AQ1513" l="1"/>
  <c r="AP1513"/>
  <c r="AS1513"/>
  <c r="AO1513"/>
  <c r="AR1513"/>
  <c r="AN1513" l="1"/>
  <c r="AQ1514" l="1"/>
  <c r="AP1514"/>
  <c r="AS1514"/>
  <c r="AO1514"/>
  <c r="AR1514"/>
  <c r="AN1514" l="1"/>
  <c r="AQ1515" l="1"/>
  <c r="AP1515"/>
  <c r="AS1515"/>
  <c r="AO1515"/>
  <c r="AR1515"/>
  <c r="AN1515" l="1"/>
  <c r="AQ1516" l="1"/>
  <c r="AP1516"/>
  <c r="AS1516"/>
  <c r="AO1516"/>
  <c r="AR1516"/>
  <c r="AN1516" l="1"/>
  <c r="AQ1517" l="1"/>
  <c r="AP1517"/>
  <c r="AS1517"/>
  <c r="AO1517"/>
  <c r="AR1517"/>
  <c r="AN1517" l="1"/>
  <c r="AQ1518" l="1"/>
  <c r="AP1518"/>
  <c r="AS1518"/>
  <c r="AO1518"/>
  <c r="AR1518"/>
  <c r="AN1518" l="1"/>
  <c r="AQ1519" l="1"/>
  <c r="AP1519"/>
  <c r="AS1519"/>
  <c r="AO1519"/>
  <c r="AR1519"/>
  <c r="AN1519" l="1"/>
  <c r="AQ1520" l="1"/>
  <c r="AP1520"/>
  <c r="AS1520"/>
  <c r="AO1520"/>
  <c r="AR1520"/>
  <c r="AN1520" l="1"/>
  <c r="AQ1521" l="1"/>
  <c r="AP1521"/>
  <c r="AS1521"/>
  <c r="AO1521"/>
  <c r="AR1521"/>
  <c r="AN1521" l="1"/>
  <c r="AQ1522" l="1"/>
  <c r="AP1522"/>
  <c r="AS1522"/>
  <c r="AO1522"/>
  <c r="AR1522"/>
  <c r="AN1522" l="1"/>
  <c r="AQ1523" l="1"/>
  <c r="AP1523"/>
  <c r="AS1523"/>
  <c r="AO1523"/>
  <c r="AR1523"/>
  <c r="AN1523"/>
  <c r="AQ1524" l="1"/>
  <c r="AP1524"/>
  <c r="AS1524"/>
  <c r="AO1524"/>
  <c r="AR1524"/>
  <c r="AN1524"/>
  <c r="AQ1525" l="1"/>
  <c r="AP1525"/>
  <c r="AS1525"/>
  <c r="AO1525"/>
  <c r="AR1525"/>
  <c r="AN1525"/>
  <c r="AQ1526" l="1"/>
  <c r="AP1526"/>
  <c r="AS1526"/>
  <c r="AO1526"/>
  <c r="AR1526"/>
  <c r="AN1526"/>
  <c r="AQ1527" l="1"/>
  <c r="AP1527"/>
  <c r="AS1527"/>
  <c r="AO1527"/>
  <c r="AR1527"/>
  <c r="AN1527"/>
  <c r="AQ1528" l="1"/>
  <c r="AP1528"/>
  <c r="AS1528"/>
  <c r="AO1528"/>
  <c r="AR1528"/>
  <c r="AN1528" l="1"/>
  <c r="AQ1529" l="1"/>
  <c r="AP1529"/>
  <c r="AS1529"/>
  <c r="AO1529"/>
  <c r="AR1529"/>
  <c r="AN1529" l="1"/>
  <c r="AQ1530" l="1"/>
  <c r="AP1530"/>
  <c r="AS1530"/>
  <c r="AO1530"/>
  <c r="AR1530"/>
  <c r="AN1530" l="1"/>
  <c r="AQ1531" l="1"/>
  <c r="AP1531"/>
  <c r="AS1531"/>
  <c r="AO1531"/>
  <c r="AR1531"/>
  <c r="AN1531" l="1"/>
  <c r="AQ1532" l="1"/>
  <c r="AP1532"/>
  <c r="AS1532"/>
  <c r="AO1532"/>
  <c r="AR1532"/>
  <c r="AN1532" l="1"/>
  <c r="AQ1533" l="1"/>
  <c r="AP1533"/>
  <c r="AS1533"/>
  <c r="AO1533"/>
  <c r="AR1533"/>
  <c r="AN1533" l="1"/>
  <c r="AQ1534" l="1"/>
  <c r="AP1534"/>
  <c r="AS1534"/>
  <c r="AO1534"/>
  <c r="AR1534"/>
  <c r="AN1534" l="1"/>
  <c r="AQ1535" l="1"/>
  <c r="AP1535"/>
  <c r="AS1535"/>
  <c r="AO1535"/>
  <c r="AR1535"/>
  <c r="AN1535" l="1"/>
  <c r="AQ1536" l="1"/>
  <c r="AP1536"/>
  <c r="AS1536"/>
  <c r="AO1536"/>
  <c r="AR1536"/>
  <c r="AN1536" l="1"/>
  <c r="AQ1537" l="1"/>
  <c r="AP1537"/>
  <c r="AS1537"/>
  <c r="AO1537"/>
  <c r="AR1537"/>
  <c r="AN1537" l="1"/>
  <c r="AQ1538" l="1"/>
  <c r="AP1538"/>
  <c r="AS1538"/>
  <c r="AO1538"/>
  <c r="AR1538"/>
  <c r="AN1538" l="1"/>
  <c r="AQ1539" l="1"/>
  <c r="AP1539"/>
  <c r="AS1539"/>
  <c r="AO1539"/>
  <c r="AR1539"/>
  <c r="AN1539" l="1"/>
  <c r="AQ1540" l="1"/>
  <c r="AP1540"/>
  <c r="AS1540"/>
  <c r="AO1540"/>
  <c r="AR1540"/>
  <c r="AN1540" l="1"/>
  <c r="AQ1541" l="1"/>
  <c r="AP1541"/>
  <c r="AS1541"/>
  <c r="AO1541"/>
  <c r="AR1541"/>
  <c r="AN1541" l="1"/>
  <c r="AQ1542" l="1"/>
  <c r="AP1542"/>
  <c r="AS1542"/>
  <c r="AO1542"/>
  <c r="AR1542"/>
  <c r="AN1542" l="1"/>
  <c r="AQ1543" l="1"/>
  <c r="AP1543"/>
  <c r="AS1543"/>
  <c r="AO1543"/>
  <c r="AR1543"/>
  <c r="AN1543" l="1"/>
  <c r="AQ1544" l="1"/>
  <c r="AP1544"/>
  <c r="AS1544"/>
  <c r="AO1544"/>
  <c r="AR1544"/>
  <c r="AN1544" l="1"/>
  <c r="AQ1545" l="1"/>
  <c r="AP1545"/>
  <c r="AS1545"/>
  <c r="AO1545"/>
  <c r="AR1545"/>
  <c r="AN1545" l="1"/>
  <c r="AQ1546" l="1"/>
  <c r="AP1546"/>
  <c r="AS1546"/>
  <c r="AO1546"/>
  <c r="AR1546"/>
  <c r="AN1546" l="1"/>
  <c r="AQ1547" l="1"/>
  <c r="AP1547"/>
  <c r="AS1547"/>
  <c r="AO1547"/>
  <c r="AR1547"/>
  <c r="AN1547" l="1"/>
  <c r="AQ1548" l="1"/>
  <c r="AP1548"/>
  <c r="AS1548"/>
  <c r="AO1548"/>
  <c r="AR1548"/>
  <c r="AN1548" l="1"/>
  <c r="AQ1549" l="1"/>
  <c r="AP1549"/>
  <c r="AS1549"/>
  <c r="AO1549"/>
  <c r="AR1549"/>
  <c r="AN1549" l="1"/>
  <c r="AQ1550" l="1"/>
  <c r="AP1550"/>
  <c r="AS1550"/>
  <c r="AO1550"/>
  <c r="AR1550"/>
  <c r="AN1550" l="1"/>
  <c r="AQ1551" l="1"/>
  <c r="AP1551"/>
  <c r="AS1551"/>
  <c r="AO1551"/>
  <c r="AR1551"/>
  <c r="AN1551" l="1"/>
  <c r="AQ1552" l="1"/>
  <c r="AP1552"/>
  <c r="AS1552"/>
  <c r="AO1552"/>
  <c r="AR1552"/>
  <c r="AN1552"/>
  <c r="AQ1553" l="1"/>
  <c r="AP1553"/>
  <c r="AS1553"/>
  <c r="AO1553"/>
  <c r="AR1553"/>
  <c r="AN1553"/>
  <c r="AQ1554" l="1"/>
  <c r="AP1554"/>
  <c r="AS1554"/>
  <c r="AO1554"/>
  <c r="AR1554"/>
  <c r="AN1554" l="1"/>
  <c r="AQ1555" l="1"/>
  <c r="AP1555"/>
  <c r="AS1555"/>
  <c r="AO1555"/>
  <c r="AR1555"/>
  <c r="AN1555" l="1"/>
  <c r="AQ1556" l="1"/>
  <c r="AP1556"/>
  <c r="AS1556"/>
  <c r="AO1556"/>
  <c r="AR1556"/>
  <c r="AN1556" l="1"/>
  <c r="AQ1557" l="1"/>
  <c r="AP1557"/>
  <c r="AS1557"/>
  <c r="AO1557"/>
  <c r="AR1557"/>
  <c r="AN1557"/>
  <c r="AQ1558" l="1"/>
  <c r="AP1558"/>
  <c r="AS1558"/>
  <c r="AO1558"/>
  <c r="AR1558"/>
  <c r="AN1558"/>
  <c r="AQ1559" l="1"/>
  <c r="AP1559"/>
  <c r="AS1559"/>
  <c r="AO1559"/>
  <c r="AR1559"/>
  <c r="AN1559"/>
  <c r="AQ1560" l="1"/>
  <c r="AP1560"/>
  <c r="AS1560"/>
  <c r="AO1560"/>
  <c r="AR1560"/>
  <c r="AN1560"/>
  <c r="AQ1561" l="1"/>
  <c r="AP1561"/>
  <c r="AS1561"/>
  <c r="AO1561"/>
  <c r="AR1561"/>
  <c r="AN1561" l="1"/>
  <c r="AQ1562" l="1"/>
  <c r="AP1562"/>
  <c r="AS1562"/>
  <c r="AO1562"/>
  <c r="AR1562"/>
  <c r="AN1562" l="1"/>
  <c r="AQ1563" l="1"/>
  <c r="AP1563"/>
  <c r="AS1563"/>
  <c r="AO1563"/>
  <c r="AR1563"/>
  <c r="AN1563" l="1"/>
  <c r="AQ1564" l="1"/>
  <c r="AP1564"/>
  <c r="AS1564"/>
  <c r="AO1564"/>
  <c r="AR1564"/>
  <c r="AN1564" l="1"/>
  <c r="AQ1565" l="1"/>
  <c r="AP1565"/>
  <c r="AS1565"/>
  <c r="AO1565"/>
  <c r="AR1565"/>
  <c r="AN1565" l="1"/>
  <c r="AQ1566" l="1"/>
  <c r="AP1566"/>
  <c r="AS1566"/>
  <c r="AO1566"/>
  <c r="AR1566"/>
  <c r="AN1566" l="1"/>
  <c r="AQ1567" l="1"/>
  <c r="AP1567"/>
  <c r="AS1567"/>
  <c r="AO1567"/>
  <c r="AR1567"/>
  <c r="AN1567" l="1"/>
  <c r="AQ1568" l="1"/>
  <c r="AP1568"/>
  <c r="AS1568"/>
  <c r="AO1568"/>
  <c r="AR1568"/>
  <c r="AN1568" l="1"/>
  <c r="AQ1569" l="1"/>
  <c r="AP1569"/>
  <c r="AS1569"/>
  <c r="AO1569"/>
  <c r="AR1569"/>
  <c r="AN1569" l="1"/>
  <c r="AQ1570" l="1"/>
  <c r="AP1570"/>
  <c r="AS1570"/>
  <c r="AO1570"/>
  <c r="AR1570"/>
  <c r="AN1570" l="1"/>
  <c r="AQ1571" l="1"/>
  <c r="AP1571"/>
  <c r="AS1571"/>
  <c r="AO1571"/>
  <c r="AR1571"/>
  <c r="AN1571" l="1"/>
  <c r="AQ1572" l="1"/>
  <c r="AP1572"/>
  <c r="AS1572"/>
  <c r="AO1572"/>
  <c r="AR1572"/>
  <c r="AN1572" l="1"/>
  <c r="AQ1573" l="1"/>
  <c r="AP1573"/>
  <c r="AS1573"/>
  <c r="AO1573"/>
  <c r="AR1573"/>
  <c r="AN1573" l="1"/>
  <c r="AQ1574" l="1"/>
  <c r="AP1574"/>
  <c r="AS1574"/>
  <c r="AO1574"/>
  <c r="AR1574"/>
  <c r="AN1574"/>
  <c r="AQ1575" l="1"/>
  <c r="AP1575"/>
  <c r="AS1575"/>
  <c r="AO1575"/>
  <c r="AR1575"/>
  <c r="AN1575" l="1"/>
  <c r="AQ1576" l="1"/>
  <c r="AP1576"/>
  <c r="AS1576"/>
  <c r="AO1576"/>
  <c r="AR1576"/>
  <c r="AN1576" l="1"/>
  <c r="AQ1577" l="1"/>
  <c r="AP1577"/>
  <c r="AS1577"/>
  <c r="AO1577"/>
  <c r="AR1577"/>
  <c r="AN1577" l="1"/>
  <c r="AS1578" l="1"/>
  <c r="AO1578"/>
  <c r="AP1578"/>
  <c r="AQ1578"/>
  <c r="AR1578"/>
  <c r="AN1578" l="1"/>
  <c r="AP1579" l="1"/>
  <c r="AO1579"/>
  <c r="AR1579"/>
  <c r="AS1579"/>
  <c r="AQ1579"/>
  <c r="AN1579" l="1"/>
  <c r="AP1580" l="1"/>
  <c r="AO1580"/>
  <c r="AR1580"/>
  <c r="AN1580"/>
  <c r="AS1580"/>
  <c r="AQ1580"/>
  <c r="AP1581" l="1"/>
  <c r="AO1581"/>
  <c r="AR1581"/>
  <c r="AN1581"/>
  <c r="AS1581"/>
  <c r="AQ1581"/>
  <c r="AP1582" l="1"/>
  <c r="AO1582"/>
  <c r="AR1582"/>
  <c r="AN1582"/>
  <c r="AS1582"/>
  <c r="AQ1582"/>
  <c r="AP1583" l="1"/>
  <c r="AO1583"/>
  <c r="AR1583"/>
  <c r="AN1583"/>
  <c r="AS1583"/>
  <c r="AQ1583"/>
  <c r="AP1584" l="1"/>
  <c r="AO1584"/>
  <c r="AR1584"/>
  <c r="AS1584"/>
  <c r="AQ1584"/>
  <c r="AN1584" l="1"/>
  <c r="AP1585" l="1"/>
  <c r="AO1585"/>
  <c r="AR1585"/>
  <c r="AS1585"/>
  <c r="AQ1585"/>
  <c r="AN1585" l="1"/>
  <c r="AP1586" l="1"/>
  <c r="AO1586"/>
  <c r="AR1586"/>
  <c r="AN1586"/>
  <c r="AS1586"/>
  <c r="AQ1586"/>
  <c r="AP1587" l="1"/>
  <c r="AO1587"/>
  <c r="AR1587"/>
  <c r="AN1587"/>
  <c r="AS1587"/>
  <c r="AQ1587"/>
  <c r="AP1588" l="1"/>
  <c r="AO1588"/>
  <c r="AR1588"/>
  <c r="AS1588"/>
  <c r="AQ1588"/>
  <c r="AN1588" l="1"/>
  <c r="AP1589" l="1"/>
  <c r="AO1589"/>
  <c r="AR1589"/>
  <c r="AS1589"/>
  <c r="AQ1589"/>
  <c r="AN1589" l="1"/>
  <c r="AP1590" l="1"/>
  <c r="AO1590"/>
  <c r="AR1590"/>
  <c r="AS1590"/>
  <c r="AQ1590"/>
  <c r="AN1590" l="1"/>
  <c r="AP1591" l="1"/>
  <c r="AO1591"/>
  <c r="AR1591"/>
  <c r="AS1591"/>
  <c r="AQ1591"/>
  <c r="AN1591" l="1"/>
  <c r="AP1592" l="1"/>
  <c r="AO1592"/>
  <c r="AR1592"/>
  <c r="AS1592"/>
  <c r="AQ1592"/>
  <c r="AN1592" l="1"/>
  <c r="AP1593" l="1"/>
  <c r="AO1593"/>
  <c r="AR1593"/>
  <c r="AS1593"/>
  <c r="AQ1593"/>
  <c r="AN1593" l="1"/>
  <c r="AP1594" l="1"/>
  <c r="AO1594"/>
  <c r="AR1594"/>
  <c r="AS1594"/>
  <c r="AQ1594"/>
  <c r="AN1594" l="1"/>
  <c r="AP1595" l="1"/>
  <c r="AO1595"/>
  <c r="AR1595"/>
  <c r="AS1595"/>
  <c r="AQ1595"/>
  <c r="AN1595" l="1"/>
  <c r="AP1596" l="1"/>
  <c r="AO1596"/>
  <c r="AR1596"/>
  <c r="AS1596"/>
  <c r="AQ1596"/>
  <c r="AN1596" l="1"/>
  <c r="AP1597" l="1"/>
  <c r="AO1597"/>
  <c r="AR1597"/>
  <c r="AS1597"/>
  <c r="AQ1597"/>
  <c r="AN1597" l="1"/>
  <c r="AP1598" l="1"/>
  <c r="AO1598"/>
  <c r="AR1598"/>
  <c r="AS1598"/>
  <c r="AQ1598"/>
  <c r="AN1598" l="1"/>
  <c r="AP1599" l="1"/>
  <c r="AO1599"/>
  <c r="AR1599"/>
  <c r="AS1599"/>
  <c r="AQ1599"/>
  <c r="AN1599" l="1"/>
  <c r="AP1600" l="1"/>
  <c r="AO1600"/>
  <c r="AR1600"/>
  <c r="AN1600"/>
  <c r="AS1600"/>
  <c r="AQ1600"/>
  <c r="AP1601" l="1"/>
  <c r="AO1601"/>
  <c r="AR1601"/>
  <c r="AN1601"/>
  <c r="AS1601"/>
  <c r="AQ1601"/>
  <c r="AP1602" l="1"/>
  <c r="AO1602"/>
  <c r="AR1602"/>
  <c r="AN1602"/>
  <c r="AS1602"/>
  <c r="AQ1602"/>
  <c r="AP1603" l="1"/>
  <c r="AO1603"/>
  <c r="AR1603"/>
  <c r="AN1603"/>
  <c r="AS1603"/>
  <c r="AQ1603"/>
  <c r="AP1604" l="1"/>
  <c r="AO1604"/>
  <c r="AR1604"/>
  <c r="AN1604"/>
  <c r="AS1604"/>
  <c r="AQ1604"/>
  <c r="AP1605" l="1"/>
  <c r="AO1605"/>
  <c r="AR1605"/>
  <c r="AS1605"/>
  <c r="AQ1605"/>
  <c r="AN1605" l="1"/>
  <c r="AP1606" l="1"/>
  <c r="AO1606"/>
  <c r="AR1606"/>
  <c r="AS1606"/>
  <c r="AQ1606"/>
  <c r="AN1606" l="1"/>
  <c r="AP1607" l="1"/>
  <c r="AO1607"/>
  <c r="AR1607"/>
  <c r="AS1607"/>
  <c r="AQ1607"/>
  <c r="AN1607" l="1"/>
  <c r="AP1608" l="1"/>
  <c r="AO1608"/>
  <c r="AR1608"/>
  <c r="AS1608"/>
  <c r="AQ1608"/>
  <c r="AN1608" l="1"/>
  <c r="AP1609" l="1"/>
  <c r="AO1609"/>
  <c r="AR1609"/>
  <c r="AS1609"/>
  <c r="AQ1609"/>
  <c r="AN1609" l="1"/>
  <c r="AP1610" l="1"/>
  <c r="AO1610"/>
  <c r="AR1610"/>
  <c r="AS1610"/>
  <c r="AQ1610"/>
  <c r="AN1610" l="1"/>
  <c r="AP1611" l="1"/>
  <c r="AO1611"/>
  <c r="AR1611"/>
  <c r="AS1611"/>
  <c r="AQ1611"/>
  <c r="AN1611" l="1"/>
  <c r="AP1612" l="1"/>
  <c r="AO1612"/>
  <c r="AR1612"/>
  <c r="AS1612"/>
  <c r="AQ1612"/>
  <c r="AN1612" l="1"/>
  <c r="AP1613" l="1"/>
  <c r="AO1613"/>
  <c r="AR1613"/>
  <c r="AS1613"/>
  <c r="AQ1613"/>
  <c r="AN1613" l="1"/>
  <c r="AP1614" l="1"/>
  <c r="AO1614"/>
  <c r="AR1614"/>
  <c r="AS1614"/>
  <c r="AQ1614"/>
  <c r="AN1614" l="1"/>
  <c r="AP1615" l="1"/>
  <c r="AO1615"/>
  <c r="AR1615"/>
  <c r="AS1615"/>
  <c r="AQ1615"/>
  <c r="AN1615" l="1"/>
  <c r="AP1616" l="1"/>
  <c r="AO1616"/>
  <c r="AR1616"/>
  <c r="AS1616"/>
  <c r="AQ1616"/>
  <c r="AN1616" l="1"/>
  <c r="AP1617" l="1"/>
  <c r="AO1617"/>
  <c r="AR1617"/>
  <c r="AS1617"/>
  <c r="AQ1617"/>
  <c r="AN1617" l="1"/>
  <c r="AP1618" l="1"/>
  <c r="AO1618"/>
  <c r="AR1618"/>
  <c r="AS1618"/>
  <c r="AQ1618"/>
  <c r="AN1618" l="1"/>
  <c r="AP1619" l="1"/>
  <c r="AO1619"/>
  <c r="AR1619"/>
  <c r="AS1619"/>
  <c r="AQ1619"/>
  <c r="AN1619" l="1"/>
  <c r="AP1620" l="1"/>
  <c r="AO1620"/>
  <c r="AR1620"/>
  <c r="AS1620"/>
  <c r="AQ1620"/>
  <c r="AN1620" l="1"/>
  <c r="AP1621" l="1"/>
  <c r="AO1621"/>
  <c r="AR1621"/>
  <c r="AS1621"/>
  <c r="AQ1621"/>
  <c r="AN1621" l="1"/>
  <c r="AP1622" l="1"/>
  <c r="AO1622"/>
  <c r="AR1622"/>
  <c r="AS1622"/>
  <c r="AQ1622"/>
  <c r="AN1622" l="1"/>
  <c r="AP1623" l="1"/>
  <c r="AO1623"/>
  <c r="AR1623"/>
  <c r="AS1623"/>
  <c r="AQ1623"/>
  <c r="AN1623" l="1"/>
  <c r="AP1624" l="1"/>
  <c r="AO1624"/>
  <c r="AR1624"/>
  <c r="AS1624"/>
  <c r="AQ1624"/>
  <c r="AN1624" l="1"/>
  <c r="AP1625" l="1"/>
  <c r="AO1625"/>
  <c r="AR1625"/>
  <c r="AS1625"/>
  <c r="AQ1625"/>
  <c r="AN1625" l="1"/>
  <c r="AP1626" l="1"/>
  <c r="AO1626"/>
  <c r="AR1626"/>
  <c r="AN1626"/>
  <c r="AS1626"/>
  <c r="AQ1626"/>
  <c r="AP1627" l="1"/>
  <c r="AO1627"/>
  <c r="AR1627"/>
  <c r="AS1627"/>
  <c r="AQ1627"/>
  <c r="AN1627" l="1"/>
  <c r="AP1628" l="1"/>
  <c r="AO1628"/>
  <c r="AR1628"/>
  <c r="AS1628"/>
  <c r="AQ1628"/>
  <c r="AN1628" l="1"/>
  <c r="AP1629" l="1"/>
  <c r="AO1629"/>
  <c r="AR1629"/>
  <c r="AS1629"/>
  <c r="AQ1629"/>
  <c r="AN1629" l="1"/>
  <c r="AP1630" l="1"/>
  <c r="AO1630"/>
  <c r="AR1630"/>
  <c r="AS1630"/>
  <c r="AQ1630"/>
  <c r="AN1630" l="1"/>
  <c r="AP1631" l="1"/>
  <c r="AO1631"/>
  <c r="AR1631"/>
  <c r="AS1631"/>
  <c r="AQ1631"/>
  <c r="AN1631" l="1"/>
  <c r="AP1632" l="1"/>
  <c r="AO1632"/>
  <c r="AR1632"/>
  <c r="AS1632"/>
  <c r="AQ1632"/>
  <c r="AN1632" l="1"/>
  <c r="AP1633" l="1"/>
  <c r="AO1633"/>
  <c r="AR1633"/>
  <c r="AS1633"/>
  <c r="AQ1633"/>
  <c r="AN1633" l="1"/>
  <c r="AP1634" l="1"/>
  <c r="AO1634"/>
  <c r="AR1634"/>
  <c r="AS1634"/>
  <c r="AQ1634"/>
  <c r="AN1634" l="1"/>
  <c r="AP1635" l="1"/>
  <c r="AO1635"/>
  <c r="AR1635"/>
  <c r="AS1635"/>
  <c r="AQ1635"/>
  <c r="AN1635" l="1"/>
  <c r="AP1636" l="1"/>
  <c r="AO1636"/>
  <c r="AR1636"/>
  <c r="AS1636"/>
  <c r="AQ1636"/>
  <c r="AN1636" l="1"/>
  <c r="AP1637" l="1"/>
  <c r="AO1637"/>
  <c r="AR1637"/>
  <c r="AS1637"/>
  <c r="AQ1637"/>
  <c r="AN1637" l="1"/>
  <c r="AP1638" l="1"/>
  <c r="AO1638"/>
  <c r="AR1638"/>
  <c r="AS1638"/>
  <c r="AQ1638"/>
  <c r="AN1638" l="1"/>
  <c r="AP1639" l="1"/>
  <c r="AO1639"/>
  <c r="AR1639"/>
  <c r="AN1639"/>
  <c r="AS1639"/>
  <c r="AQ1639"/>
  <c r="AP1640" l="1"/>
  <c r="AO1640"/>
  <c r="AR1640"/>
  <c r="AN1640"/>
  <c r="AS1640"/>
  <c r="AQ1640"/>
  <c r="AP1641" l="1"/>
  <c r="AO1641"/>
  <c r="AR1641"/>
  <c r="AN1641"/>
  <c r="AS1641"/>
  <c r="AQ1641"/>
  <c r="AP1642" l="1"/>
  <c r="AO1642"/>
  <c r="AR1642"/>
  <c r="AS1642"/>
  <c r="AQ1642"/>
  <c r="AN1642" l="1"/>
  <c r="AP1643" l="1"/>
  <c r="AO1643"/>
  <c r="AR1643"/>
  <c r="AS1643"/>
  <c r="AQ1643"/>
  <c r="AN1643" l="1"/>
  <c r="AP1644" l="1"/>
  <c r="AO1644"/>
  <c r="AR1644"/>
  <c r="AS1644"/>
  <c r="AQ1644"/>
  <c r="AN1644" l="1"/>
  <c r="AP1645" l="1"/>
  <c r="AO1645"/>
  <c r="AR1645"/>
  <c r="AN1645"/>
  <c r="AS1645"/>
  <c r="AQ1645"/>
  <c r="AP1646" l="1"/>
  <c r="AO1646"/>
  <c r="AR1646"/>
  <c r="AS1646"/>
  <c r="AQ1646"/>
  <c r="AN1646" l="1"/>
  <c r="AP1647" l="1"/>
  <c r="AO1647"/>
  <c r="AR1647"/>
  <c r="AS1647"/>
  <c r="AQ1647"/>
  <c r="AN1647" l="1"/>
  <c r="AP1648" l="1"/>
  <c r="AO1648"/>
  <c r="AR1648"/>
  <c r="AS1648"/>
  <c r="AQ1648"/>
  <c r="AN1648" l="1"/>
  <c r="AP1649" l="1"/>
  <c r="AO1649"/>
  <c r="AR1649"/>
  <c r="AS1649"/>
  <c r="AQ1649"/>
  <c r="AN1649" l="1"/>
  <c r="AP1650" l="1"/>
  <c r="AO1650"/>
  <c r="AR1650"/>
  <c r="AS1650"/>
  <c r="AQ1650"/>
  <c r="AN1650" l="1"/>
  <c r="AP1651" l="1"/>
  <c r="AO1651"/>
  <c r="AR1651"/>
  <c r="AS1651"/>
  <c r="AQ1651"/>
  <c r="AN1651" l="1"/>
  <c r="AP1652" l="1"/>
  <c r="AO1652"/>
  <c r="AR1652"/>
  <c r="AS1652"/>
  <c r="AQ1652"/>
  <c r="AN1652" l="1"/>
  <c r="AP1653" l="1"/>
  <c r="AO1653"/>
  <c r="AR1653"/>
  <c r="AS1653"/>
  <c r="AQ1653"/>
  <c r="AN1653" l="1"/>
  <c r="AP1654" l="1"/>
  <c r="AO1654"/>
  <c r="AR1654"/>
  <c r="AS1654"/>
  <c r="AQ1654"/>
  <c r="AN1654" l="1"/>
  <c r="AP1655" l="1"/>
  <c r="AO1655"/>
  <c r="AR1655"/>
  <c r="AS1655"/>
  <c r="AQ1655"/>
  <c r="AN1655" l="1"/>
  <c r="AP1656" l="1"/>
  <c r="AO1656"/>
  <c r="AR1656"/>
  <c r="AS1656"/>
  <c r="AQ1656"/>
  <c r="AN1656" l="1"/>
  <c r="AP1657" l="1"/>
  <c r="AO1657"/>
  <c r="AR1657"/>
  <c r="AS1657"/>
  <c r="AQ1657"/>
  <c r="AN1657" l="1"/>
  <c r="AP1658" l="1"/>
  <c r="AO1658"/>
  <c r="AR1658"/>
  <c r="AS1658"/>
  <c r="AQ1658"/>
  <c r="AN1658" l="1"/>
  <c r="AP1659" l="1"/>
  <c r="AO1659"/>
  <c r="AR1659"/>
  <c r="AS1659"/>
  <c r="AQ1659"/>
  <c r="AN1659" l="1"/>
  <c r="AP1660" l="1"/>
  <c r="AO1660"/>
  <c r="AR1660"/>
  <c r="AS1660"/>
  <c r="AQ1660"/>
  <c r="AN1660" l="1"/>
  <c r="AP1661" l="1"/>
  <c r="AO1661"/>
  <c r="AR1661"/>
  <c r="AN1661"/>
  <c r="AS1661"/>
  <c r="AQ1661"/>
  <c r="AP1662" l="1"/>
  <c r="AO1662"/>
  <c r="AR1662"/>
  <c r="AN1662"/>
  <c r="AS1662"/>
  <c r="AQ1662"/>
  <c r="AP1663" l="1"/>
  <c r="AO1663"/>
  <c r="AR1663"/>
  <c r="AN1663"/>
  <c r="AS1663"/>
  <c r="AQ1663"/>
  <c r="AP1664" l="1"/>
  <c r="AO1664"/>
  <c r="AR1664"/>
  <c r="AN1664"/>
  <c r="AS1664"/>
  <c r="AQ1664"/>
  <c r="AP1665" l="1"/>
  <c r="AO1665"/>
  <c r="AR1665"/>
  <c r="AN1665"/>
  <c r="AS1665"/>
  <c r="AQ1665"/>
  <c r="AP1666" l="1"/>
  <c r="AO1666"/>
  <c r="AR1666"/>
  <c r="AN1666"/>
  <c r="AS1666"/>
  <c r="AQ1666"/>
  <c r="AP1667" l="1"/>
  <c r="AO1667"/>
  <c r="AR1667"/>
  <c r="AN1667"/>
  <c r="AS1667"/>
  <c r="AQ1667"/>
  <c r="AP1668" l="1"/>
  <c r="AO1668"/>
  <c r="AR1668"/>
  <c r="AN1668"/>
  <c r="AS1668"/>
  <c r="AQ1668"/>
  <c r="AP1669" l="1"/>
  <c r="AO1669"/>
  <c r="AR1669"/>
  <c r="AN1669"/>
  <c r="AS1669"/>
  <c r="AQ1669"/>
  <c r="AP1670" l="1"/>
  <c r="AO1670"/>
  <c r="AR1670"/>
  <c r="AS1670"/>
  <c r="AQ1670"/>
  <c r="AN1670" l="1"/>
  <c r="AP1671" l="1"/>
  <c r="AO1671"/>
  <c r="AR1671"/>
  <c r="AS1671"/>
  <c r="AQ1671"/>
  <c r="AN1671" l="1"/>
  <c r="AP1672" l="1"/>
  <c r="AO1672"/>
  <c r="AR1672"/>
  <c r="AS1672"/>
  <c r="AQ1672"/>
  <c r="AN1672" l="1"/>
  <c r="AP1673" l="1"/>
  <c r="AO1673"/>
  <c r="AR1673"/>
  <c r="AS1673"/>
  <c r="AQ1673"/>
  <c r="AN1673" l="1"/>
  <c r="AP1674" l="1"/>
  <c r="AO1674"/>
  <c r="AR1674"/>
  <c r="AS1674"/>
  <c r="AQ1674"/>
  <c r="AN1674" l="1"/>
  <c r="AP1675" l="1"/>
  <c r="AO1675"/>
  <c r="AR1675"/>
  <c r="AS1675"/>
  <c r="AQ1675"/>
  <c r="AN1675" l="1"/>
  <c r="AP1676" l="1"/>
  <c r="AO1676"/>
  <c r="AR1676"/>
  <c r="AS1676"/>
  <c r="AQ1676"/>
  <c r="AN1676" l="1"/>
  <c r="AP1677" l="1"/>
  <c r="AO1677"/>
  <c r="AR1677"/>
  <c r="AS1677"/>
  <c r="AQ1677"/>
  <c r="AN1677" l="1"/>
  <c r="AP1678" l="1"/>
  <c r="AO1678"/>
  <c r="AR1678"/>
  <c r="AS1678"/>
  <c r="AQ1678"/>
  <c r="AN1678" l="1"/>
  <c r="AP1679" l="1"/>
  <c r="AO1679"/>
  <c r="AR1679"/>
  <c r="AS1679"/>
  <c r="AQ1679"/>
  <c r="AN1679" l="1"/>
  <c r="AP1680" l="1"/>
  <c r="AO1680"/>
  <c r="AR1680"/>
  <c r="AS1680"/>
  <c r="AQ1680"/>
  <c r="AN1680" l="1"/>
  <c r="AP1681" l="1"/>
  <c r="AO1681"/>
  <c r="AR1681"/>
  <c r="AN1681"/>
  <c r="AS1681"/>
  <c r="AQ1681"/>
  <c r="AP1682" l="1"/>
  <c r="AO1682"/>
  <c r="AR1682"/>
  <c r="AS1682"/>
  <c r="AQ1682"/>
  <c r="AN1682" l="1"/>
  <c r="AP1683" l="1"/>
  <c r="AO1683"/>
  <c r="AR1683"/>
  <c r="AS1683"/>
  <c r="AQ1683"/>
  <c r="AN1683" l="1"/>
  <c r="AP1684" l="1"/>
  <c r="AO1684"/>
  <c r="AR1684"/>
  <c r="AS1684"/>
  <c r="AQ1684"/>
  <c r="AN1684" l="1"/>
  <c r="AP1685" l="1"/>
  <c r="AO1685"/>
  <c r="AR1685"/>
  <c r="AS1685"/>
  <c r="AQ1685"/>
  <c r="AN1685" l="1"/>
  <c r="AP1686" l="1"/>
  <c r="AO1686"/>
  <c r="AR1686"/>
  <c r="AS1686"/>
  <c r="AQ1686"/>
  <c r="AN1686" l="1"/>
  <c r="AP1687" l="1"/>
  <c r="AO1687"/>
  <c r="AR1687"/>
  <c r="AS1687"/>
  <c r="AQ1687"/>
  <c r="AN1687" l="1"/>
  <c r="AP1688" l="1"/>
  <c r="AO1688"/>
  <c r="AR1688"/>
  <c r="AS1688"/>
  <c r="AQ1688"/>
  <c r="AN1688" l="1"/>
  <c r="AP1689" l="1"/>
  <c r="AS1689"/>
  <c r="AR1689"/>
  <c r="AO1689"/>
  <c r="AQ1689"/>
  <c r="AN1689" l="1"/>
  <c r="AQ1690" l="1"/>
  <c r="AP1690"/>
  <c r="AS1690"/>
  <c r="AO1690"/>
  <c r="AR1690"/>
  <c r="AN1690" l="1"/>
  <c r="AQ1691" l="1"/>
  <c r="AP1691"/>
  <c r="AS1691"/>
  <c r="AO1691"/>
  <c r="AR1691"/>
  <c r="AN1691" l="1"/>
  <c r="AQ1692" l="1"/>
  <c r="AP1692"/>
  <c r="AS1692"/>
  <c r="AO1692"/>
  <c r="AR1692"/>
  <c r="AN1692" l="1"/>
  <c r="AQ1693" l="1"/>
  <c r="AP1693"/>
  <c r="AS1693"/>
  <c r="AO1693"/>
  <c r="AR1693"/>
  <c r="AN1693" l="1"/>
  <c r="AQ1694" l="1"/>
  <c r="AP1694"/>
  <c r="AS1694"/>
  <c r="AO1694"/>
  <c r="AR1694"/>
  <c r="AN1694" l="1"/>
  <c r="AQ1695" l="1"/>
  <c r="AP1695"/>
  <c r="AS1695"/>
  <c r="AO1695"/>
  <c r="AR1695"/>
  <c r="AN1695"/>
  <c r="AQ1696" l="1"/>
  <c r="AP1696"/>
  <c r="AS1696"/>
  <c r="AO1696"/>
  <c r="AR1696"/>
  <c r="AN1696"/>
  <c r="AQ1697" l="1"/>
  <c r="AP1697"/>
  <c r="AS1697"/>
  <c r="AO1697"/>
  <c r="AR1697"/>
  <c r="AN1697"/>
  <c r="AQ1698" l="1"/>
  <c r="AP1698"/>
  <c r="AS1698"/>
  <c r="AO1698"/>
  <c r="AR1698"/>
  <c r="AN1698" l="1"/>
  <c r="AQ1699" l="1"/>
  <c r="AP1699"/>
  <c r="AS1699"/>
  <c r="AO1699"/>
  <c r="AR1699"/>
  <c r="AN1699" l="1"/>
  <c r="AQ1700" l="1"/>
  <c r="AP1700"/>
  <c r="AS1700"/>
  <c r="AO1700"/>
  <c r="AR1700"/>
  <c r="AN1700" l="1"/>
  <c r="AQ1701" l="1"/>
  <c r="AP1701"/>
  <c r="AS1701"/>
  <c r="AO1701"/>
  <c r="AR1701"/>
  <c r="AN1701" l="1"/>
  <c r="AQ1702" l="1"/>
  <c r="AP1702"/>
  <c r="AS1702"/>
  <c r="AO1702"/>
  <c r="AR1702"/>
  <c r="AN1702" l="1"/>
  <c r="AQ1703" l="1"/>
  <c r="AP1703"/>
  <c r="AS1703"/>
  <c r="AO1703"/>
  <c r="AR1703"/>
  <c r="AN1703" l="1"/>
  <c r="AQ1704" l="1"/>
  <c r="AP1704"/>
  <c r="AS1704"/>
  <c r="AO1704"/>
  <c r="AR1704"/>
  <c r="AN1704" l="1"/>
  <c r="AQ1705" l="1"/>
  <c r="AP1705"/>
  <c r="AS1705"/>
  <c r="AO1705"/>
  <c r="AR1705"/>
  <c r="AN1705" l="1"/>
  <c r="AQ1706" l="1"/>
  <c r="AP1706"/>
  <c r="AS1706"/>
  <c r="AO1706"/>
  <c r="AR1706"/>
  <c r="AN1706" l="1"/>
  <c r="AQ1707" l="1"/>
  <c r="AP1707"/>
  <c r="AS1707"/>
  <c r="AO1707"/>
  <c r="AR1707"/>
  <c r="AN1707" l="1"/>
  <c r="AQ1708" l="1"/>
  <c r="AP1708"/>
  <c r="AS1708"/>
  <c r="AO1708"/>
  <c r="AR1708"/>
  <c r="AN1708" l="1"/>
  <c r="AQ1709" l="1"/>
  <c r="AP1709"/>
  <c r="AS1709"/>
  <c r="AO1709"/>
  <c r="AR1709"/>
  <c r="AN1709" l="1"/>
  <c r="AQ1710" l="1"/>
  <c r="AP1710"/>
  <c r="AS1710"/>
  <c r="AO1710"/>
  <c r="AR1710"/>
  <c r="AN1710" l="1"/>
  <c r="AQ1711" l="1"/>
  <c r="AP1711"/>
  <c r="AS1711"/>
  <c r="AO1711"/>
  <c r="AR1711"/>
  <c r="AN1711" l="1"/>
  <c r="AQ1712" l="1"/>
  <c r="AP1712"/>
  <c r="AS1712"/>
  <c r="AO1712"/>
  <c r="AR1712"/>
  <c r="AN1712" l="1"/>
  <c r="AQ1713" l="1"/>
  <c r="AP1713"/>
  <c r="AS1713"/>
  <c r="AO1713"/>
  <c r="AR1713"/>
  <c r="AN1713" l="1"/>
  <c r="AQ1714" l="1"/>
  <c r="AP1714"/>
  <c r="AS1714"/>
  <c r="AO1714"/>
  <c r="AR1714"/>
  <c r="AN1714" l="1"/>
  <c r="AQ1715" l="1"/>
  <c r="AP1715"/>
  <c r="AS1715"/>
  <c r="AO1715"/>
  <c r="AR1715"/>
  <c r="AN1715" l="1"/>
  <c r="AQ1716" l="1"/>
  <c r="AP1716"/>
  <c r="AS1716"/>
  <c r="AO1716"/>
  <c r="AR1716"/>
  <c r="AN1716" l="1"/>
  <c r="AQ1717" l="1"/>
  <c r="AP1717"/>
  <c r="AS1717"/>
  <c r="AO1717"/>
  <c r="AR1717"/>
  <c r="AN1717"/>
  <c r="AQ1718" l="1"/>
  <c r="AP1718"/>
  <c r="AS1718"/>
  <c r="AO1718"/>
  <c r="AR1718"/>
  <c r="AN1718"/>
  <c r="AQ1719" l="1"/>
  <c r="AP1719"/>
  <c r="AS1719"/>
  <c r="AO1719"/>
  <c r="AR1719"/>
  <c r="AN1719" l="1"/>
  <c r="AQ1720" l="1"/>
  <c r="AP1720"/>
  <c r="AR1720"/>
  <c r="AO1720"/>
  <c r="AS1720"/>
  <c r="AN1720" l="1"/>
  <c r="AP1721" l="1"/>
  <c r="AQ1721"/>
  <c r="AS1721"/>
  <c r="AR1721"/>
  <c r="AO1721"/>
  <c r="AN1721" l="1"/>
  <c r="AP1722" l="1"/>
  <c r="AQ1722"/>
  <c r="AS1722"/>
  <c r="AR1722"/>
  <c r="AO1722"/>
  <c r="AN1722" l="1"/>
  <c r="AP1723" l="1"/>
  <c r="AQ1723"/>
  <c r="AS1723"/>
  <c r="AR1723"/>
  <c r="AO1723"/>
  <c r="AN1723" l="1"/>
  <c r="AP1724" l="1"/>
  <c r="AQ1724"/>
  <c r="AS1724"/>
  <c r="AR1724"/>
  <c r="AO1724"/>
  <c r="AN1724" l="1"/>
  <c r="AP1725" l="1"/>
  <c r="AQ1725"/>
  <c r="AS1725"/>
  <c r="AR1725"/>
  <c r="AO1725"/>
  <c r="AN1725" l="1"/>
  <c r="AP1726" l="1"/>
  <c r="AQ1726"/>
  <c r="AS1726"/>
  <c r="AR1726"/>
  <c r="AO1726"/>
  <c r="AN1726" l="1"/>
  <c r="AP1727" l="1"/>
  <c r="AQ1727"/>
  <c r="AS1727"/>
  <c r="AR1727"/>
  <c r="AO1727"/>
  <c r="AN1727" l="1"/>
  <c r="AP1728" l="1"/>
  <c r="AQ1728"/>
  <c r="AS1728"/>
  <c r="AR1728"/>
  <c r="AO1728"/>
  <c r="AN1728" l="1"/>
  <c r="AP1729" l="1"/>
  <c r="AQ1729"/>
  <c r="AS1729"/>
  <c r="AR1729"/>
  <c r="AO1729"/>
  <c r="AN1729" l="1"/>
  <c r="AP1730" l="1"/>
  <c r="AQ1730"/>
  <c r="AS1730"/>
  <c r="AR1730"/>
  <c r="AO1730"/>
  <c r="AN1730" l="1"/>
  <c r="AP1731" l="1"/>
  <c r="AQ1731"/>
  <c r="AS1731"/>
  <c r="AR1731"/>
  <c r="AO1731"/>
  <c r="AN1731" l="1"/>
  <c r="AP1732" l="1"/>
  <c r="AQ1732"/>
  <c r="AS1732"/>
  <c r="AR1732"/>
  <c r="AN1732"/>
  <c r="AO1732"/>
  <c r="AP1733" l="1"/>
  <c r="AQ1733"/>
  <c r="AS1733"/>
  <c r="AR1733"/>
  <c r="AN1733"/>
  <c r="AO1733"/>
  <c r="AP1734" l="1"/>
  <c r="AQ1734"/>
  <c r="AS1734"/>
  <c r="AR1734"/>
  <c r="AO1734"/>
  <c r="AN1734" l="1"/>
  <c r="AP1735" l="1"/>
  <c r="AQ1735"/>
  <c r="AS1735"/>
  <c r="AR1735"/>
  <c r="AN1735"/>
  <c r="AO1735"/>
  <c r="AP1736" l="1"/>
  <c r="AQ1736"/>
  <c r="AS1736"/>
  <c r="AR1736"/>
  <c r="AN1736"/>
  <c r="AO1736"/>
  <c r="AP1737" l="1"/>
  <c r="AQ1737"/>
  <c r="AS1737"/>
  <c r="AR1737"/>
  <c r="AN1737"/>
  <c r="AO1737"/>
  <c r="AP1738" l="1"/>
  <c r="AQ1738"/>
  <c r="AS1738"/>
  <c r="AR1738"/>
  <c r="AN1738"/>
  <c r="AO1738"/>
  <c r="AP1739" l="1"/>
  <c r="AQ1739"/>
  <c r="AS1739"/>
  <c r="AR1739"/>
  <c r="AO1739"/>
  <c r="AN1739" l="1"/>
  <c r="AP1740" l="1"/>
  <c r="AQ1740"/>
  <c r="AS1740"/>
  <c r="AR1740"/>
  <c r="AN1740"/>
  <c r="AO1740"/>
  <c r="AP1741" l="1"/>
  <c r="AQ1741"/>
  <c r="AS1741"/>
  <c r="AR1741"/>
  <c r="AN1741"/>
  <c r="AO1741"/>
  <c r="AP1742" l="1"/>
  <c r="AQ1742"/>
  <c r="AS1742"/>
  <c r="AR1742"/>
  <c r="AO1742"/>
  <c r="AN1742" l="1"/>
  <c r="AP1743" l="1"/>
  <c r="AQ1743"/>
  <c r="AS1743"/>
  <c r="AR1743"/>
  <c r="AN1743"/>
  <c r="AO1743"/>
  <c r="AP1744" l="1"/>
  <c r="AQ1744"/>
  <c r="AS1744"/>
  <c r="AR1744"/>
  <c r="AN1744"/>
  <c r="AO1744"/>
  <c r="AP1745" l="1"/>
  <c r="AQ1745"/>
  <c r="AS1745"/>
  <c r="AR1745"/>
  <c r="AO1745"/>
  <c r="AN1745" l="1"/>
  <c r="AP1746" l="1"/>
  <c r="AQ1746"/>
  <c r="AS1746"/>
  <c r="AR1746"/>
  <c r="AN1746"/>
  <c r="AO1746"/>
  <c r="AP1747" l="1"/>
  <c r="AQ1747"/>
  <c r="AS1747"/>
  <c r="AR1747"/>
  <c r="AN1747"/>
  <c r="AO1747"/>
  <c r="AP1748" l="1"/>
  <c r="AQ1748"/>
  <c r="AS1748"/>
  <c r="AR1748"/>
  <c r="AN1748"/>
  <c r="AO1748"/>
  <c r="AP1749" l="1"/>
  <c r="AQ1749"/>
  <c r="AS1749"/>
  <c r="AR1749"/>
  <c r="AN1749"/>
  <c r="AO1749"/>
  <c r="AP1750" l="1"/>
  <c r="AQ1750"/>
  <c r="AS1750"/>
  <c r="AR1750"/>
  <c r="AO1750"/>
  <c r="AN1750" l="1"/>
  <c r="AP1751" l="1"/>
  <c r="AQ1751"/>
  <c r="AS1751"/>
  <c r="AR1751"/>
  <c r="AO1751"/>
  <c r="AN1751" l="1"/>
  <c r="AP1752" l="1"/>
  <c r="AQ1752"/>
  <c r="AS1752"/>
  <c r="AR1752"/>
  <c r="AN1752"/>
  <c r="AO1752"/>
  <c r="AP1753" l="1"/>
  <c r="AQ1753"/>
  <c r="AS1753"/>
  <c r="AR1753"/>
  <c r="AO1753"/>
  <c r="AN1753" l="1"/>
  <c r="AP1754" l="1"/>
  <c r="AQ1754"/>
  <c r="AS1754"/>
  <c r="AR1754"/>
  <c r="AO1754"/>
  <c r="AN1754" l="1"/>
  <c r="AP1755" l="1"/>
  <c r="AQ1755"/>
  <c r="AS1755"/>
  <c r="AR1755"/>
  <c r="AO1755"/>
  <c r="AN1755" l="1"/>
  <c r="AP1756" l="1"/>
  <c r="AQ1756"/>
  <c r="AS1756"/>
  <c r="AR1756"/>
  <c r="AO1756"/>
  <c r="AN1756" l="1"/>
  <c r="AP1757" l="1"/>
  <c r="AQ1757"/>
  <c r="AS1757"/>
  <c r="AR1757"/>
  <c r="AN1757"/>
  <c r="AO1757"/>
  <c r="AP1758" l="1"/>
  <c r="AQ1758"/>
  <c r="AS1758"/>
  <c r="AR1758"/>
  <c r="AO1758"/>
  <c r="AN1758" l="1"/>
  <c r="AP1759" l="1"/>
  <c r="AQ1759"/>
  <c r="AS1759"/>
  <c r="AR1759"/>
  <c r="AO1759"/>
  <c r="AN1759" l="1"/>
  <c r="AP1760" l="1"/>
  <c r="AQ1760"/>
  <c r="AS1760"/>
  <c r="AR1760"/>
  <c r="AO1760"/>
  <c r="AN1760" l="1"/>
  <c r="AP1761" l="1"/>
  <c r="AQ1761"/>
  <c r="AS1761"/>
  <c r="AR1761"/>
  <c r="AO1761"/>
  <c r="AN1761" l="1"/>
  <c r="AP1762" l="1"/>
  <c r="AQ1762"/>
  <c r="AS1762"/>
  <c r="AR1762"/>
  <c r="AN1762"/>
  <c r="AO1762"/>
  <c r="AP1763" l="1"/>
  <c r="AQ1763"/>
  <c r="AS1763"/>
  <c r="AR1763"/>
  <c r="AO1763"/>
  <c r="AN1763" l="1"/>
  <c r="AP1764" l="1"/>
  <c r="AQ1764"/>
  <c r="AS1764"/>
  <c r="AR1764"/>
  <c r="AO1764"/>
  <c r="AN1764" l="1"/>
  <c r="AP1765" l="1"/>
  <c r="AQ1765"/>
  <c r="AS1765"/>
  <c r="AR1765"/>
  <c r="AO1765"/>
  <c r="AN1765" l="1"/>
  <c r="AP1766" l="1"/>
  <c r="AQ1766"/>
  <c r="AS1766"/>
  <c r="AR1766"/>
  <c r="AO1766"/>
  <c r="AN1766" l="1"/>
  <c r="AP1767" l="1"/>
  <c r="AQ1767"/>
  <c r="AS1767"/>
  <c r="AR1767"/>
  <c r="AO1767"/>
  <c r="AN1767" l="1"/>
  <c r="AP1768" l="1"/>
  <c r="AQ1768"/>
  <c r="AS1768"/>
  <c r="AR1768"/>
  <c r="AO1768"/>
  <c r="AN1768" l="1"/>
  <c r="AP1769" l="1"/>
  <c r="AQ1769"/>
  <c r="AS1769"/>
  <c r="AR1769"/>
  <c r="AO1769"/>
  <c r="AN1769" l="1"/>
  <c r="AP1770" l="1"/>
  <c r="AQ1770"/>
  <c r="AS1770"/>
  <c r="AR1770"/>
  <c r="AO1770"/>
  <c r="AN1770" l="1"/>
  <c r="AP1771" l="1"/>
  <c r="AQ1771"/>
  <c r="AS1771"/>
  <c r="AR1771"/>
  <c r="AO1771"/>
  <c r="AN1771" l="1"/>
  <c r="AP1772" l="1"/>
  <c r="AQ1772"/>
  <c r="AS1772"/>
  <c r="AR1772"/>
  <c r="AO1772"/>
  <c r="AN1772" l="1"/>
  <c r="AP1773" l="1"/>
  <c r="AQ1773"/>
  <c r="AS1773"/>
  <c r="AR1773"/>
  <c r="AO1773"/>
  <c r="AN1773" l="1"/>
  <c r="AP1774" l="1"/>
  <c r="AQ1774"/>
  <c r="AS1774"/>
  <c r="AR1774"/>
  <c r="AO1774"/>
  <c r="AN1774" l="1"/>
  <c r="AP1775" l="1"/>
  <c r="AQ1775"/>
  <c r="AS1775"/>
  <c r="AR1775"/>
  <c r="AO1775"/>
  <c r="AN1775" l="1"/>
  <c r="AP1776" l="1"/>
  <c r="AQ1776"/>
  <c r="AS1776"/>
  <c r="AR1776"/>
  <c r="AO1776"/>
  <c r="AN1776" l="1"/>
  <c r="AR1777" l="1"/>
  <c r="AQ1777"/>
  <c r="AS1777"/>
  <c r="AP1777"/>
  <c r="AO1777"/>
  <c r="AN1777" l="1"/>
  <c r="AQ1778" l="1"/>
  <c r="AP1778"/>
  <c r="AS1778"/>
  <c r="AO1778"/>
  <c r="AR1778"/>
  <c r="AN1778" l="1"/>
  <c r="AQ1779" l="1"/>
  <c r="AP1779"/>
  <c r="AS1779"/>
  <c r="AO1779"/>
  <c r="AR1779"/>
  <c r="AN1779" l="1"/>
  <c r="AQ1780" l="1"/>
  <c r="AP1780"/>
  <c r="AS1780"/>
  <c r="AO1780"/>
  <c r="AR1780"/>
  <c r="AN1780" l="1"/>
  <c r="AQ1781" l="1"/>
  <c r="AP1781"/>
  <c r="AS1781"/>
  <c r="AO1781"/>
  <c r="AR1781"/>
  <c r="AN1781" l="1"/>
  <c r="AQ1782" l="1"/>
  <c r="AP1782"/>
  <c r="AS1782"/>
  <c r="AO1782"/>
  <c r="AR1782"/>
  <c r="AN1782" l="1"/>
  <c r="AQ1783" l="1"/>
  <c r="AP1783"/>
  <c r="AS1783"/>
  <c r="AO1783"/>
  <c r="AR1783"/>
  <c r="AN1783"/>
  <c r="AQ1784" l="1"/>
  <c r="AP1784"/>
  <c r="AS1784"/>
  <c r="AO1784"/>
  <c r="AR1784"/>
  <c r="AN1784" l="1"/>
  <c r="AQ1785" l="1"/>
  <c r="AP1785"/>
  <c r="AS1785"/>
  <c r="AO1785"/>
  <c r="AR1785"/>
  <c r="AN1785" l="1"/>
  <c r="AQ1786" l="1"/>
  <c r="AP1786"/>
  <c r="AS1786"/>
  <c r="AO1786"/>
  <c r="AR1786"/>
  <c r="AN1786" l="1"/>
  <c r="AQ1787" l="1"/>
  <c r="AP1787"/>
  <c r="AS1787"/>
  <c r="AO1787"/>
  <c r="AR1787"/>
  <c r="AN1787" l="1"/>
  <c r="AQ1788" l="1"/>
  <c r="AP1788"/>
  <c r="AS1788"/>
  <c r="AO1788"/>
  <c r="AR1788"/>
  <c r="AN1788" l="1"/>
  <c r="AQ1789" l="1"/>
  <c r="AP1789"/>
  <c r="AS1789"/>
  <c r="AO1789"/>
  <c r="AR1789"/>
  <c r="AN1789" l="1"/>
  <c r="AQ1790" l="1"/>
  <c r="AP1790"/>
  <c r="AS1790"/>
  <c r="AO1790"/>
  <c r="AR1790"/>
  <c r="AN1790" l="1"/>
  <c r="AQ1791" l="1"/>
  <c r="AP1791"/>
  <c r="AS1791"/>
  <c r="AO1791"/>
  <c r="AR1791"/>
  <c r="AN1791" l="1"/>
  <c r="AQ1792" l="1"/>
  <c r="AP1792"/>
  <c r="AS1792"/>
  <c r="AO1792"/>
  <c r="AR1792"/>
  <c r="AN1792" l="1"/>
  <c r="AQ1793" l="1"/>
  <c r="AP1793"/>
  <c r="AS1793"/>
  <c r="AO1793"/>
  <c r="AR1793"/>
  <c r="AN1793" l="1"/>
  <c r="AQ1794" l="1"/>
  <c r="AP1794"/>
  <c r="AS1794"/>
  <c r="AO1794"/>
  <c r="AR1794"/>
  <c r="AN1794" l="1"/>
  <c r="AQ1795" l="1"/>
  <c r="AP1795"/>
  <c r="AS1795"/>
  <c r="AO1795"/>
  <c r="AR1795"/>
  <c r="AN1795"/>
  <c r="AQ1796" l="1"/>
  <c r="AP1796"/>
  <c r="AS1796"/>
  <c r="AO1796"/>
  <c r="AR1796"/>
  <c r="AN1796" l="1"/>
  <c r="AQ1797" l="1"/>
  <c r="AP1797"/>
  <c r="AS1797"/>
  <c r="AO1797"/>
  <c r="AR1797"/>
  <c r="AN1797" l="1"/>
  <c r="AQ1798" l="1"/>
  <c r="AP1798"/>
  <c r="AS1798"/>
  <c r="AO1798"/>
  <c r="AR1798"/>
  <c r="AN1798" l="1"/>
  <c r="AQ1799" l="1"/>
  <c r="AP1799"/>
  <c r="AS1799"/>
  <c r="AO1799"/>
  <c r="AR1799"/>
  <c r="AN1799" l="1"/>
  <c r="AQ1800" l="1"/>
  <c r="AP1800"/>
  <c r="AS1800"/>
  <c r="AO1800"/>
  <c r="AR1800"/>
  <c r="AN1800" l="1"/>
  <c r="AQ1801" l="1"/>
  <c r="AP1801"/>
  <c r="AS1801"/>
  <c r="AO1801"/>
  <c r="AR1801"/>
  <c r="AN1801" l="1"/>
  <c r="AQ1802" l="1"/>
  <c r="AP1802"/>
  <c r="AS1802"/>
  <c r="AO1802"/>
  <c r="AR1802"/>
  <c r="AN1802" l="1"/>
  <c r="AQ1803" l="1"/>
  <c r="AP1803"/>
  <c r="AS1803"/>
  <c r="AO1803"/>
  <c r="AR1803"/>
  <c r="AN1803" l="1"/>
  <c r="AQ1804" l="1"/>
  <c r="AP1804"/>
  <c r="AS1804"/>
  <c r="AO1804"/>
  <c r="AR1804"/>
  <c r="AN1804" l="1"/>
  <c r="AQ1805" l="1"/>
  <c r="AP1805"/>
  <c r="AS1805"/>
  <c r="AO1805"/>
  <c r="AR1805"/>
  <c r="AN1805" l="1"/>
  <c r="AQ1806" l="1"/>
  <c r="AP1806"/>
  <c r="AS1806"/>
  <c r="AO1806"/>
  <c r="AR1806"/>
  <c r="AN1806" l="1"/>
  <c r="AQ1807" l="1"/>
  <c r="AP1807"/>
  <c r="AS1807"/>
  <c r="AO1807"/>
  <c r="AR1807"/>
  <c r="AN1807" l="1"/>
  <c r="AQ1808" l="1"/>
  <c r="AP1808"/>
  <c r="AS1808"/>
  <c r="AO1808"/>
  <c r="AR1808"/>
  <c r="AN1808" l="1"/>
  <c r="AQ1809" l="1"/>
  <c r="AP1809"/>
  <c r="AS1809"/>
  <c r="AO1809"/>
  <c r="AR1809"/>
  <c r="AN1809" l="1"/>
  <c r="AQ1810" l="1"/>
  <c r="AP1810"/>
  <c r="AS1810"/>
  <c r="AO1810"/>
  <c r="AR1810"/>
  <c r="AN1810" l="1"/>
  <c r="AQ1811" l="1"/>
  <c r="AP1811"/>
  <c r="AS1811"/>
  <c r="AO1811"/>
  <c r="AR1811"/>
  <c r="AN1811"/>
  <c r="AQ1812" l="1"/>
  <c r="AP1812"/>
  <c r="AS1812"/>
  <c r="AO1812"/>
  <c r="AR1812"/>
  <c r="AN1812"/>
  <c r="AQ1813" l="1"/>
  <c r="AP1813"/>
  <c r="AS1813"/>
  <c r="AO1813"/>
  <c r="AR1813"/>
  <c r="AN1813"/>
  <c r="AQ1814" l="1"/>
  <c r="AP1814"/>
  <c r="AS1814"/>
  <c r="AO1814"/>
  <c r="AR1814"/>
  <c r="AN1814"/>
  <c r="AQ1815" l="1"/>
  <c r="AP1815"/>
  <c r="AS1815"/>
  <c r="AO1815"/>
  <c r="AR1815"/>
  <c r="AN1815" l="1"/>
  <c r="AQ1816" l="1"/>
  <c r="AP1816"/>
  <c r="AS1816"/>
  <c r="AO1816"/>
  <c r="AR1816"/>
  <c r="AN1816" l="1"/>
  <c r="AQ1817" l="1"/>
  <c r="AP1817"/>
  <c r="AS1817"/>
  <c r="AO1817"/>
  <c r="AR1817"/>
  <c r="AN1817" l="1"/>
  <c r="AQ1818" l="1"/>
  <c r="AP1818"/>
  <c r="AS1818"/>
  <c r="AO1818"/>
  <c r="AR1818"/>
  <c r="AN1818"/>
  <c r="AQ1819" l="1"/>
  <c r="AP1819"/>
  <c r="AS1819"/>
  <c r="AO1819"/>
  <c r="AR1819"/>
  <c r="AN1819" l="1"/>
  <c r="AQ1820" l="1"/>
  <c r="AP1820"/>
  <c r="AS1820"/>
  <c r="AO1820"/>
  <c r="AR1820"/>
  <c r="AN1820" l="1"/>
  <c r="AQ1821" l="1"/>
  <c r="AP1821"/>
  <c r="AS1821"/>
  <c r="AO1821"/>
  <c r="AR1821"/>
  <c r="AN1821" l="1"/>
  <c r="AQ1822" l="1"/>
  <c r="AP1822"/>
  <c r="AS1822"/>
  <c r="AO1822"/>
  <c r="AR1822"/>
  <c r="AN1822" l="1"/>
  <c r="AQ1823" l="1"/>
  <c r="AP1823"/>
  <c r="AS1823"/>
  <c r="AO1823"/>
  <c r="AR1823"/>
  <c r="AN1823" l="1"/>
  <c r="AQ1824" l="1"/>
  <c r="AP1824"/>
  <c r="AS1824"/>
  <c r="AO1824"/>
  <c r="AR1824"/>
  <c r="AN1824"/>
  <c r="AQ1825" l="1"/>
  <c r="AP1825"/>
  <c r="AS1825"/>
  <c r="AO1825"/>
  <c r="AR1825"/>
  <c r="AN1825"/>
  <c r="AQ1826" l="1"/>
  <c r="AP1826"/>
  <c r="AS1826"/>
  <c r="AO1826"/>
  <c r="AR1826"/>
  <c r="AN1826" l="1"/>
  <c r="AQ1827" l="1"/>
  <c r="AP1827"/>
  <c r="AS1827"/>
  <c r="AO1827"/>
  <c r="AR1827"/>
  <c r="AN1827" l="1"/>
  <c r="AQ1828" l="1"/>
  <c r="AP1828"/>
  <c r="AS1828"/>
  <c r="AO1828"/>
  <c r="AR1828"/>
  <c r="AN1828" l="1"/>
  <c r="AQ1829" l="1"/>
  <c r="AP1829"/>
  <c r="AS1829"/>
  <c r="AO1829"/>
  <c r="AR1829"/>
  <c r="AN1829" l="1"/>
  <c r="AQ1830" l="1"/>
  <c r="AP1830"/>
  <c r="AS1830"/>
  <c r="AO1830"/>
  <c r="AR1830"/>
  <c r="AN1830" l="1"/>
  <c r="AQ1831" l="1"/>
  <c r="AP1831"/>
  <c r="AS1831"/>
  <c r="AO1831"/>
  <c r="AR1831"/>
  <c r="AN1831" l="1"/>
  <c r="AQ1832" l="1"/>
  <c r="AP1832"/>
  <c r="AS1832"/>
  <c r="AO1832"/>
  <c r="AR1832"/>
  <c r="AN1832"/>
  <c r="AQ1833" l="1"/>
  <c r="AP1833"/>
  <c r="AS1833"/>
  <c r="AO1833"/>
  <c r="AR1833"/>
  <c r="AN1833" l="1"/>
  <c r="AQ1834" l="1"/>
  <c r="AP1834"/>
  <c r="AS1834"/>
  <c r="AO1834"/>
  <c r="AR1834"/>
  <c r="AN1834" l="1"/>
  <c r="AQ1835" l="1"/>
  <c r="AP1835"/>
  <c r="AS1835"/>
  <c r="AO1835"/>
  <c r="AR1835"/>
  <c r="AN1835" l="1"/>
  <c r="AQ1836" l="1"/>
  <c r="AP1836"/>
  <c r="AS1836"/>
  <c r="AO1836"/>
  <c r="AR1836"/>
  <c r="AN1836" l="1"/>
  <c r="AQ1837" l="1"/>
  <c r="AP1837"/>
  <c r="AS1837"/>
  <c r="AO1837"/>
  <c r="AR1837"/>
  <c r="AN1837" l="1"/>
  <c r="AQ1838" l="1"/>
  <c r="AP1838"/>
  <c r="AS1838"/>
  <c r="AO1838"/>
  <c r="AR1838"/>
  <c r="AN1838" l="1"/>
  <c r="AQ1839" l="1"/>
  <c r="AP1839"/>
  <c r="AS1839"/>
  <c r="AO1839"/>
  <c r="AR1839"/>
  <c r="AN1839" l="1"/>
  <c r="AQ1840" l="1"/>
  <c r="AP1840"/>
  <c r="AS1840"/>
  <c r="AO1840"/>
  <c r="AR1840"/>
  <c r="AN1840" l="1"/>
  <c r="AQ1841" l="1"/>
  <c r="AP1841"/>
  <c r="AS1841"/>
  <c r="AO1841"/>
  <c r="AR1841"/>
  <c r="AN1841" l="1"/>
  <c r="AQ1842" l="1"/>
  <c r="AP1842"/>
  <c r="AS1842"/>
  <c r="AO1842"/>
  <c r="AR1842"/>
  <c r="AN1842" l="1"/>
  <c r="AQ1843" l="1"/>
  <c r="AP1843"/>
  <c r="AS1843"/>
  <c r="AO1843"/>
  <c r="AR1843"/>
  <c r="AN1843" l="1"/>
  <c r="AQ1844" l="1"/>
  <c r="AP1844"/>
  <c r="AS1844"/>
  <c r="AO1844"/>
  <c r="AR1844"/>
  <c r="AN1844"/>
  <c r="AQ1845" l="1"/>
  <c r="AP1845"/>
  <c r="AS1845"/>
  <c r="AO1845"/>
  <c r="AR1845"/>
  <c r="AN1845" l="1"/>
  <c r="AQ1846" l="1"/>
  <c r="AP1846"/>
  <c r="AS1846"/>
  <c r="AO1846"/>
  <c r="AR1846"/>
  <c r="AN1846" l="1"/>
  <c r="AQ1847" l="1"/>
  <c r="AP1847"/>
  <c r="AS1847"/>
  <c r="AO1847"/>
  <c r="AR1847"/>
  <c r="AN1847" l="1"/>
  <c r="AQ1848" l="1"/>
  <c r="AP1848"/>
  <c r="AS1848"/>
  <c r="AO1848"/>
  <c r="AR1848"/>
  <c r="AN1848" l="1"/>
  <c r="AQ1849" l="1"/>
  <c r="AP1849"/>
  <c r="AS1849"/>
  <c r="AO1849"/>
  <c r="AR1849"/>
  <c r="AN1849" l="1"/>
  <c r="AQ1850" l="1"/>
  <c r="AP1850"/>
  <c r="AS1850"/>
  <c r="AO1850"/>
  <c r="AR1850"/>
  <c r="AN1850" l="1"/>
  <c r="AQ1851" l="1"/>
  <c r="AP1851"/>
  <c r="AS1851"/>
  <c r="AO1851"/>
  <c r="AR1851"/>
  <c r="AN1851"/>
  <c r="AQ1852" l="1"/>
  <c r="AP1852"/>
  <c r="AS1852"/>
  <c r="AO1852"/>
  <c r="AR1852"/>
  <c r="AN1852" l="1"/>
  <c r="AQ1853" l="1"/>
  <c r="AP1853"/>
  <c r="AS1853"/>
  <c r="AO1853"/>
  <c r="AR1853"/>
  <c r="AN1853" l="1"/>
  <c r="AQ1854" l="1"/>
  <c r="AP1854"/>
  <c r="AS1854"/>
  <c r="AO1854"/>
  <c r="AR1854"/>
  <c r="AN1854" l="1"/>
  <c r="AQ1855" l="1"/>
  <c r="AP1855"/>
  <c r="AS1855"/>
  <c r="AO1855"/>
  <c r="AR1855"/>
  <c r="AN1855" l="1"/>
  <c r="AQ1856" l="1"/>
  <c r="AP1856"/>
  <c r="AS1856"/>
  <c r="AO1856"/>
  <c r="AR1856"/>
  <c r="AN1856" l="1"/>
  <c r="AQ1857" l="1"/>
  <c r="AP1857"/>
  <c r="AS1857"/>
  <c r="AO1857"/>
  <c r="AR1857"/>
  <c r="AN1857" l="1"/>
  <c r="AQ1858" l="1"/>
  <c r="AP1858"/>
  <c r="AS1858"/>
  <c r="AO1858"/>
  <c r="AR1858"/>
  <c r="AN1858" l="1"/>
  <c r="AQ1859" l="1"/>
  <c r="AP1859"/>
  <c r="AS1859"/>
  <c r="AO1859"/>
  <c r="AR1859"/>
  <c r="AN1859" l="1"/>
  <c r="AP1860" l="1"/>
  <c r="AS1860"/>
  <c r="AQ1860"/>
  <c r="AR1860"/>
  <c r="AO1860"/>
  <c r="AN1860" l="1"/>
  <c r="AP1861" l="1"/>
  <c r="AO1861"/>
  <c r="AR1861"/>
  <c r="AN1861"/>
  <c r="AS1861"/>
  <c r="AQ1861"/>
  <c r="AP1862" l="1"/>
  <c r="AO1862"/>
  <c r="AR1862"/>
  <c r="AS1862"/>
  <c r="AQ1862"/>
  <c r="AN1862" l="1"/>
  <c r="AP1863" l="1"/>
  <c r="AO1863"/>
  <c r="AR1863"/>
  <c r="AS1863"/>
  <c r="AQ1863"/>
  <c r="AN1863" l="1"/>
  <c r="AP1864" l="1"/>
  <c r="AO1864"/>
  <c r="AR1864"/>
  <c r="AS1864"/>
  <c r="AQ1864"/>
  <c r="AN1864" l="1"/>
  <c r="AP1865" l="1"/>
  <c r="AO1865"/>
  <c r="AR1865"/>
  <c r="AS1865"/>
  <c r="AQ1865"/>
  <c r="AN1865" l="1"/>
  <c r="AP1866" l="1"/>
  <c r="AO1866"/>
  <c r="AS1866"/>
  <c r="AR1866"/>
  <c r="AQ1866"/>
  <c r="AN1866" l="1"/>
  <c r="AQ1867" l="1"/>
  <c r="AP1867"/>
  <c r="AS1867"/>
  <c r="AO1867"/>
  <c r="AR1867"/>
  <c r="AN1867" l="1"/>
  <c r="AQ1868" l="1"/>
  <c r="AP1868"/>
  <c r="AS1868"/>
  <c r="AO1868"/>
  <c r="AR1868"/>
  <c r="AN1868" l="1"/>
  <c r="AQ1869" l="1"/>
  <c r="AP1869"/>
  <c r="AS1869"/>
  <c r="AO1869"/>
  <c r="AR1869"/>
  <c r="AN1869" l="1"/>
  <c r="AQ1870" l="1"/>
  <c r="AP1870"/>
  <c r="AS1870"/>
  <c r="AO1870"/>
  <c r="AR1870"/>
  <c r="AN1870" l="1"/>
  <c r="AQ1871" l="1"/>
  <c r="AP1871"/>
  <c r="AS1871"/>
  <c r="AO1871"/>
  <c r="AR1871"/>
  <c r="AN1871" l="1"/>
  <c r="AQ1872" l="1"/>
  <c r="AP1872"/>
  <c r="AS1872"/>
  <c r="AO1872"/>
  <c r="AR1872"/>
  <c r="AN1872" l="1"/>
  <c r="AQ1873" l="1"/>
  <c r="AP1873"/>
  <c r="AS1873"/>
  <c r="AO1873"/>
  <c r="AR1873"/>
  <c r="AN1873" l="1"/>
  <c r="AQ1874" l="1"/>
  <c r="AP1874"/>
  <c r="AS1874"/>
  <c r="AO1874"/>
  <c r="AR1874"/>
  <c r="AN1874" l="1"/>
  <c r="AQ1875" l="1"/>
  <c r="AP1875"/>
  <c r="AS1875"/>
  <c r="AO1875"/>
  <c r="AR1875"/>
  <c r="AN1875" l="1"/>
  <c r="AQ1876" l="1"/>
  <c r="AP1876"/>
  <c r="AS1876"/>
  <c r="AO1876"/>
  <c r="AR1876"/>
  <c r="AN1876" l="1"/>
  <c r="AQ1877" l="1"/>
  <c r="AP1877"/>
  <c r="AS1877"/>
  <c r="AO1877"/>
  <c r="AR1877"/>
  <c r="AN1877" l="1"/>
  <c r="AQ1878" l="1"/>
  <c r="AP1878"/>
  <c r="AS1878"/>
  <c r="AO1878"/>
  <c r="AR1878"/>
  <c r="AN1878" l="1"/>
  <c r="AQ1879" l="1"/>
  <c r="AP1879"/>
  <c r="AS1879"/>
  <c r="AO1879"/>
  <c r="AR1879"/>
  <c r="AN1879" l="1"/>
  <c r="AQ1880" l="1"/>
  <c r="AP1880"/>
  <c r="AS1880"/>
  <c r="AO1880"/>
  <c r="AR1880"/>
  <c r="AN1880" l="1"/>
  <c r="AQ1881" l="1"/>
  <c r="AP1881"/>
  <c r="AS1881"/>
  <c r="AO1881"/>
  <c r="AR1881"/>
  <c r="AN1881" l="1"/>
  <c r="AQ1882" l="1"/>
  <c r="AP1882"/>
  <c r="AS1882"/>
  <c r="AO1882"/>
  <c r="AR1882"/>
  <c r="AN1882" l="1"/>
  <c r="AQ1883" l="1"/>
  <c r="AP1883"/>
  <c r="AS1883"/>
  <c r="AO1883"/>
  <c r="AR1883"/>
  <c r="AN1883" l="1"/>
  <c r="AQ1884" l="1"/>
  <c r="AP1884"/>
  <c r="AS1884"/>
  <c r="AO1884"/>
  <c r="AR1884"/>
  <c r="AN1884" l="1"/>
  <c r="AQ1885" l="1"/>
  <c r="AP1885"/>
  <c r="AS1885"/>
  <c r="AO1885"/>
  <c r="AR1885"/>
  <c r="AN1885" l="1"/>
  <c r="AQ1886" l="1"/>
  <c r="AP1886"/>
  <c r="AS1886"/>
  <c r="AO1886"/>
  <c r="AR1886"/>
  <c r="AN1886" l="1"/>
  <c r="AQ1887" l="1"/>
  <c r="AP1887"/>
  <c r="AS1887"/>
  <c r="AO1887"/>
  <c r="AR1887"/>
  <c r="AN1887"/>
  <c r="AQ1888" l="1"/>
  <c r="AP1888"/>
  <c r="AS1888"/>
  <c r="AO1888"/>
  <c r="AR1888"/>
  <c r="AN1888" l="1"/>
  <c r="AQ1889" l="1"/>
  <c r="AP1889"/>
  <c r="AS1889"/>
  <c r="AO1889"/>
  <c r="AR1889"/>
  <c r="AN1889" l="1"/>
  <c r="AQ1890" l="1"/>
  <c r="AP1890"/>
  <c r="AS1890"/>
  <c r="AO1890"/>
  <c r="AR1890"/>
  <c r="AN1890" l="1"/>
  <c r="AQ1891" l="1"/>
  <c r="AP1891"/>
  <c r="AS1891"/>
  <c r="AO1891"/>
  <c r="AR1891"/>
  <c r="AN1891" l="1"/>
  <c r="AQ1892" l="1"/>
  <c r="AP1892"/>
  <c r="AS1892"/>
  <c r="AO1892"/>
  <c r="AR1892"/>
  <c r="AN1892" l="1"/>
  <c r="AQ1893" l="1"/>
  <c r="AP1893"/>
  <c r="AS1893"/>
  <c r="AO1893"/>
  <c r="AR1893"/>
  <c r="AN1893" l="1"/>
  <c r="AQ1894" l="1"/>
  <c r="AP1894"/>
  <c r="AS1894"/>
  <c r="AO1894"/>
  <c r="AR1894"/>
  <c r="AN1894" l="1"/>
  <c r="AQ1895" l="1"/>
  <c r="AP1895"/>
  <c r="AS1895"/>
  <c r="AO1895"/>
  <c r="AR1895"/>
  <c r="AN1895"/>
  <c r="AQ1896" l="1"/>
  <c r="AP1896"/>
  <c r="AS1896"/>
  <c r="AO1896"/>
  <c r="AR1896"/>
  <c r="AN1896" l="1"/>
  <c r="AQ1897" l="1"/>
  <c r="AP1897"/>
  <c r="AS1897"/>
  <c r="AO1897"/>
  <c r="AR1897"/>
  <c r="AN1897"/>
  <c r="AQ1898" l="1"/>
  <c r="AP1898"/>
  <c r="AS1898"/>
  <c r="AO1898"/>
  <c r="AR1898"/>
  <c r="AN1898"/>
  <c r="AQ1899" l="1"/>
  <c r="AP1899"/>
  <c r="AS1899"/>
  <c r="AO1899"/>
  <c r="AR1899"/>
  <c r="AN1899"/>
  <c r="AQ1900" l="1"/>
  <c r="AP1900"/>
  <c r="AS1900"/>
  <c r="AO1900"/>
  <c r="AR1900"/>
  <c r="AN1900"/>
  <c r="AQ1901" l="1"/>
  <c r="AP1901"/>
  <c r="AS1901"/>
  <c r="AO1901"/>
  <c r="AR1901"/>
  <c r="AN1901"/>
  <c r="AQ1902" l="1"/>
  <c r="AP1902"/>
  <c r="AS1902"/>
  <c r="AO1902"/>
  <c r="AR1902"/>
  <c r="AN1902" l="1"/>
  <c r="AQ1903" l="1"/>
  <c r="AP1903"/>
  <c r="AS1903"/>
  <c r="AO1903"/>
  <c r="AR1903"/>
  <c r="AN1903" l="1"/>
  <c r="AQ1904" l="1"/>
  <c r="AP1904"/>
  <c r="AS1904"/>
  <c r="AO1904"/>
  <c r="AR1904"/>
  <c r="AN1904" l="1"/>
  <c r="AQ1905" l="1"/>
  <c r="AP1905"/>
  <c r="AS1905"/>
  <c r="AO1905"/>
  <c r="AR1905"/>
  <c r="AN1905" l="1"/>
  <c r="AQ1906" l="1"/>
  <c r="AP1906"/>
  <c r="AS1906"/>
  <c r="AO1906"/>
  <c r="AR1906"/>
  <c r="AN1906" l="1"/>
  <c r="AQ1907" l="1"/>
  <c r="AP1907"/>
  <c r="AS1907"/>
  <c r="AO1907"/>
  <c r="AR1907"/>
  <c r="AN1907" l="1"/>
  <c r="AQ1908" l="1"/>
  <c r="AP1908"/>
  <c r="AS1908"/>
  <c r="AO1908"/>
  <c r="AR1908"/>
  <c r="AN1908" l="1"/>
  <c r="AQ1909" l="1"/>
  <c r="AP1909"/>
  <c r="AS1909"/>
  <c r="AO1909"/>
  <c r="AR1909"/>
  <c r="AN1909" l="1"/>
  <c r="AQ1910" l="1"/>
  <c r="AP1910"/>
  <c r="AS1910"/>
  <c r="AO1910"/>
  <c r="AR1910"/>
  <c r="AN1910" l="1"/>
  <c r="AQ1911" l="1"/>
  <c r="AP1911"/>
  <c r="AS1911"/>
  <c r="AO1911"/>
  <c r="AR1911"/>
  <c r="AN1911" l="1"/>
  <c r="AQ1912" l="1"/>
  <c r="AP1912"/>
  <c r="AS1912"/>
  <c r="AO1912"/>
  <c r="AR1912"/>
  <c r="AN1912" l="1"/>
  <c r="AQ1913" l="1"/>
  <c r="AP1913"/>
  <c r="AS1913"/>
  <c r="AO1913"/>
  <c r="AR1913"/>
  <c r="AN1913" l="1"/>
  <c r="AQ1914" l="1"/>
  <c r="AP1914"/>
  <c r="AS1914"/>
  <c r="AO1914"/>
  <c r="AR1914"/>
  <c r="AN1914" l="1"/>
  <c r="AQ1915" l="1"/>
  <c r="AP1915"/>
  <c r="AS1915"/>
  <c r="AO1915"/>
  <c r="AR1915"/>
  <c r="AN1915" l="1"/>
  <c r="AQ1916" l="1"/>
  <c r="AP1916"/>
  <c r="AS1916"/>
  <c r="AO1916"/>
  <c r="AR1916"/>
  <c r="AN1916" l="1"/>
  <c r="AQ1917" l="1"/>
  <c r="AP1917"/>
  <c r="AS1917"/>
  <c r="AO1917"/>
  <c r="AR1917"/>
  <c r="AN1917" l="1"/>
  <c r="AQ1918" l="1"/>
  <c r="AP1918"/>
  <c r="AS1918"/>
  <c r="AO1918"/>
  <c r="AR1918"/>
  <c r="AN1918"/>
  <c r="AQ1919" l="1"/>
  <c r="AP1919"/>
  <c r="AS1919"/>
  <c r="AO1919"/>
  <c r="AR1919"/>
  <c r="AN1919" l="1"/>
  <c r="AQ1920" l="1"/>
  <c r="AP1920"/>
  <c r="AS1920"/>
  <c r="AO1920"/>
  <c r="AR1920"/>
  <c r="AN1920" l="1"/>
  <c r="AQ1921" l="1"/>
  <c r="AP1921"/>
  <c r="AS1921"/>
  <c r="AO1921"/>
  <c r="AR1921"/>
  <c r="AN1921" l="1"/>
  <c r="AQ1922" l="1"/>
  <c r="AP1922"/>
  <c r="AS1922"/>
  <c r="AO1922"/>
  <c r="AR1922"/>
  <c r="AN1922"/>
  <c r="AQ1923" l="1"/>
  <c r="AP1923"/>
  <c r="AS1923"/>
  <c r="AO1923"/>
  <c r="AR1923"/>
  <c r="AN1923"/>
  <c r="AQ1924" l="1"/>
  <c r="AP1924"/>
  <c r="AS1924"/>
  <c r="AO1924"/>
  <c r="AR1924"/>
  <c r="AN1924"/>
  <c r="AQ1925" l="1"/>
  <c r="AP1925"/>
  <c r="AS1925"/>
  <c r="AO1925"/>
  <c r="AR1925"/>
  <c r="AN1925" l="1"/>
  <c r="AQ1926" l="1"/>
  <c r="AP1926"/>
  <c r="AS1926"/>
  <c r="AO1926"/>
  <c r="AR1926"/>
  <c r="AN1926" l="1"/>
  <c r="AQ1927" l="1"/>
  <c r="AP1927"/>
  <c r="AS1927"/>
  <c r="AO1927"/>
  <c r="AR1927"/>
  <c r="AN1927" l="1"/>
  <c r="AQ1928" l="1"/>
  <c r="AP1928"/>
  <c r="AS1928"/>
  <c r="AO1928"/>
  <c r="AR1928"/>
  <c r="AN1928" l="1"/>
  <c r="AQ1929" l="1"/>
  <c r="AP1929"/>
  <c r="AS1929"/>
  <c r="AO1929"/>
  <c r="AR1929"/>
  <c r="AN1929" l="1"/>
  <c r="AQ1930" l="1"/>
  <c r="AP1930"/>
  <c r="AS1930"/>
  <c r="AO1930"/>
  <c r="AR1930"/>
  <c r="AN1930"/>
  <c r="AQ1931" l="1"/>
  <c r="AP1931"/>
  <c r="AS1931"/>
  <c r="AO1931"/>
  <c r="AR1931"/>
  <c r="AN1931"/>
  <c r="AQ1932" l="1"/>
  <c r="AP1932"/>
  <c r="AS1932"/>
  <c r="AO1932"/>
  <c r="AR1932"/>
  <c r="AN1932" l="1"/>
  <c r="AQ1933" l="1"/>
  <c r="AP1933"/>
  <c r="AS1933"/>
  <c r="AO1933"/>
  <c r="AR1933"/>
  <c r="AN1933" l="1"/>
  <c r="AQ1934" l="1"/>
  <c r="AP1934"/>
  <c r="AS1934"/>
  <c r="AO1934"/>
  <c r="AR1934"/>
  <c r="AN1934" l="1"/>
  <c r="AQ1935" l="1"/>
  <c r="AP1935"/>
  <c r="AS1935"/>
  <c r="AO1935"/>
  <c r="AR1935"/>
  <c r="AN1935" l="1"/>
  <c r="AQ1936" l="1"/>
  <c r="AP1936"/>
  <c r="AS1936"/>
  <c r="AO1936"/>
  <c r="AR1936"/>
  <c r="AN1936" l="1"/>
  <c r="AQ1937" l="1"/>
  <c r="AS1937"/>
  <c r="AO1937"/>
  <c r="AR1937"/>
  <c r="AP1937"/>
  <c r="AN1937" l="1"/>
  <c r="AQ1938" l="1"/>
  <c r="AN1938"/>
  <c r="AS1938"/>
  <c r="AO1938"/>
  <c r="AR1938"/>
  <c r="AP1938"/>
  <c r="AQ1939" l="1"/>
  <c r="AN1939"/>
  <c r="AS1939"/>
  <c r="AO1939"/>
  <c r="AR1939"/>
  <c r="AP1939"/>
  <c r="AQ1940" l="1"/>
  <c r="AN1940"/>
  <c r="AS1940"/>
  <c r="AO1940"/>
  <c r="AR1940"/>
  <c r="AP1940"/>
  <c r="AQ1941" l="1"/>
  <c r="AN1941"/>
  <c r="AS1941"/>
  <c r="AO1941"/>
  <c r="AR1941"/>
  <c r="AP1941"/>
  <c r="AQ1942" l="1"/>
  <c r="AS1942"/>
  <c r="AO1942"/>
  <c r="AR1942"/>
  <c r="AP1942"/>
  <c r="AN1942" l="1"/>
  <c r="AQ1943" l="1"/>
  <c r="AS1943"/>
  <c r="AO1943"/>
  <c r="AR1943"/>
  <c r="AP1943"/>
  <c r="AN1943" l="1"/>
  <c r="AQ1944" l="1"/>
  <c r="AN1944"/>
  <c r="AS1944"/>
  <c r="AO1944"/>
  <c r="AR1944"/>
  <c r="AP1944"/>
  <c r="AQ1945" l="1"/>
  <c r="AN1945"/>
  <c r="AS1945"/>
  <c r="AO1945"/>
  <c r="AR1945"/>
  <c r="AP1945"/>
  <c r="AQ1946" l="1"/>
  <c r="AN1946"/>
  <c r="AS1946"/>
  <c r="AO1946"/>
  <c r="AR1946"/>
  <c r="AP1946"/>
  <c r="AQ1947" l="1"/>
  <c r="AS1947"/>
  <c r="AO1947"/>
  <c r="AR1947"/>
  <c r="AP1947"/>
  <c r="AN1947" l="1"/>
  <c r="AQ1948" l="1"/>
  <c r="AS1948"/>
  <c r="AO1948"/>
  <c r="AR1948"/>
  <c r="AP1948"/>
  <c r="AN1948" l="1"/>
  <c r="AQ1949" l="1"/>
  <c r="AN1949"/>
  <c r="AS1949"/>
  <c r="AO1949"/>
  <c r="AR1949"/>
  <c r="AP1949"/>
  <c r="AQ1950" l="1"/>
  <c r="AS1950"/>
  <c r="AO1950"/>
  <c r="AR1950"/>
  <c r="AP1950"/>
  <c r="AN1950" l="1"/>
  <c r="AQ1951" l="1"/>
  <c r="AS1951"/>
  <c r="AO1951"/>
  <c r="AR1951"/>
  <c r="AP1951"/>
  <c r="AN1951" l="1"/>
  <c r="AQ1952" l="1"/>
  <c r="AS1952"/>
  <c r="AO1952"/>
  <c r="AR1952"/>
  <c r="AP1952"/>
  <c r="AN1952" l="1"/>
  <c r="AQ1953" l="1"/>
  <c r="AS1953"/>
  <c r="AO1953"/>
  <c r="AR1953"/>
  <c r="AP1953"/>
  <c r="AN1953" l="1"/>
  <c r="AP1954" l="1"/>
  <c r="AQ1954"/>
  <c r="AR1954"/>
  <c r="AS1954"/>
  <c r="AO1954"/>
  <c r="AN1954" l="1"/>
  <c r="AP1955" l="1"/>
  <c r="AQ1955"/>
  <c r="AR1955"/>
  <c r="AS1955"/>
  <c r="AO1955"/>
  <c r="AN1955" l="1"/>
  <c r="AP1956" l="1"/>
  <c r="AQ1956"/>
  <c r="AR1956"/>
  <c r="AS1956"/>
  <c r="AO1956"/>
  <c r="AN1956" l="1"/>
  <c r="AP1957" l="1"/>
  <c r="AQ1957"/>
  <c r="AR1957"/>
  <c r="AN1957"/>
  <c r="AS1957"/>
  <c r="AO1957"/>
  <c r="AP1958" l="1"/>
  <c r="AQ1958"/>
  <c r="AR1958"/>
  <c r="AS1958"/>
  <c r="AO1958"/>
  <c r="AN1958" l="1"/>
  <c r="AP1959" l="1"/>
  <c r="AQ1959"/>
  <c r="AR1959"/>
  <c r="AS1959"/>
  <c r="AO1959"/>
  <c r="AN1959" l="1"/>
  <c r="AP1960" l="1"/>
  <c r="AQ1960"/>
  <c r="AR1960"/>
  <c r="AS1960"/>
  <c r="AO1960"/>
  <c r="AN1960" l="1"/>
  <c r="AP1961" l="1"/>
  <c r="AQ1961"/>
  <c r="AR1961"/>
  <c r="AS1961"/>
  <c r="AO1961"/>
  <c r="AN1961" l="1"/>
  <c r="AP1962" l="1"/>
  <c r="AQ1962"/>
  <c r="AR1962"/>
  <c r="AS1962"/>
  <c r="AO1962"/>
  <c r="AN1962" l="1"/>
  <c r="AP1963" l="1"/>
  <c r="AQ1963"/>
  <c r="AR1963"/>
  <c r="AS1963"/>
  <c r="AO1963"/>
  <c r="AN1963" l="1"/>
  <c r="AP1964" l="1"/>
  <c r="AQ1964"/>
  <c r="AR1964"/>
  <c r="AS1964"/>
  <c r="AO1964"/>
  <c r="AN1964" l="1"/>
  <c r="AP1965" l="1"/>
  <c r="AQ1965"/>
  <c r="AR1965"/>
  <c r="AS1965"/>
  <c r="AO1965"/>
  <c r="AN1965" l="1"/>
  <c r="AP1966" l="1"/>
  <c r="AQ1966"/>
  <c r="AR1966"/>
  <c r="AN1966"/>
  <c r="AS1966"/>
  <c r="AO1966"/>
  <c r="AP1967" l="1"/>
  <c r="AQ1967"/>
  <c r="AR1967"/>
  <c r="AS1967"/>
  <c r="AO1967"/>
  <c r="AN1967" l="1"/>
  <c r="AP1968" l="1"/>
  <c r="AQ1968"/>
  <c r="AR1968"/>
  <c r="AN1968"/>
  <c r="AS1968"/>
  <c r="AO1968"/>
  <c r="AP1969" l="1"/>
  <c r="AQ1969"/>
  <c r="AR1969"/>
  <c r="AS1969"/>
  <c r="AO1969"/>
  <c r="AN1969" l="1"/>
  <c r="AP1970" l="1"/>
  <c r="AQ1970"/>
  <c r="AR1970"/>
  <c r="AS1970"/>
  <c r="AO1970"/>
  <c r="AN1970" l="1"/>
  <c r="AP1971" l="1"/>
  <c r="AQ1971"/>
  <c r="AR1971"/>
  <c r="AS1971"/>
  <c r="AO1971"/>
  <c r="AN1971" l="1"/>
  <c r="AP1972" l="1"/>
  <c r="AQ1972"/>
  <c r="AR1972"/>
  <c r="AS1972"/>
  <c r="AO1972"/>
  <c r="AN1972" l="1"/>
  <c r="AP1973" l="1"/>
  <c r="AQ1973"/>
  <c r="AR1973"/>
  <c r="AN1973"/>
  <c r="AS1973"/>
  <c r="AO1973"/>
  <c r="AP1974" l="1"/>
  <c r="AQ1974"/>
  <c r="AR1974"/>
  <c r="AN1974"/>
  <c r="AS1974"/>
  <c r="AO1974"/>
  <c r="AP1975" l="1"/>
  <c r="AQ1975"/>
  <c r="AS1975"/>
  <c r="AR1975"/>
  <c r="AO1975"/>
  <c r="AN1975" l="1"/>
  <c r="AQ1976" l="1"/>
  <c r="AN1976"/>
  <c r="AS1976"/>
  <c r="AO1976"/>
  <c r="AR1976"/>
  <c r="AP1976"/>
  <c r="AQ1977" l="1"/>
  <c r="AN1977"/>
  <c r="AS1977"/>
  <c r="AO1977"/>
  <c r="AR1977"/>
  <c r="AP1977"/>
  <c r="AQ1978" l="1"/>
  <c r="AS1978"/>
  <c r="AO1978"/>
  <c r="AR1978"/>
  <c r="AP1978"/>
  <c r="AN1978" l="1"/>
  <c r="AQ1979" l="1"/>
  <c r="AS1979"/>
  <c r="AO1979"/>
  <c r="AR1979"/>
  <c r="AP1979"/>
  <c r="AN1979" l="1"/>
  <c r="AQ1980" l="1"/>
  <c r="AN1980"/>
  <c r="AS1980"/>
  <c r="AO1980"/>
  <c r="AR1980"/>
  <c r="AP1980"/>
  <c r="AQ1981" l="1"/>
  <c r="AS1981"/>
  <c r="AO1981"/>
  <c r="AR1981"/>
  <c r="AP1981"/>
  <c r="AN1981" l="1"/>
  <c r="AQ1982" l="1"/>
  <c r="AS1982"/>
  <c r="AO1982"/>
  <c r="AR1982"/>
  <c r="AP1982"/>
  <c r="AN1982" l="1"/>
  <c r="AQ1983" l="1"/>
  <c r="AS1983"/>
  <c r="AO1983"/>
  <c r="AR1983"/>
  <c r="AP1983"/>
  <c r="AN1983" l="1"/>
  <c r="AQ1984" l="1"/>
  <c r="AS1984"/>
  <c r="AO1984"/>
  <c r="AR1984"/>
  <c r="AP1984"/>
  <c r="AN1984" l="1"/>
  <c r="AQ1985" l="1"/>
  <c r="AS1985"/>
  <c r="AO1985"/>
  <c r="AR1985"/>
  <c r="AP1985"/>
  <c r="AN1985" l="1"/>
  <c r="AQ1986" l="1"/>
  <c r="AS1986"/>
  <c r="AO1986"/>
  <c r="AR1986"/>
  <c r="AP1986"/>
  <c r="AN1986" l="1"/>
  <c r="AQ1987" l="1"/>
  <c r="AN1987"/>
  <c r="AS1987"/>
  <c r="AO1987"/>
  <c r="AR1987"/>
  <c r="AP1987"/>
  <c r="AQ1988" l="1"/>
  <c r="AN1988"/>
  <c r="AS1988"/>
  <c r="AO1988"/>
  <c r="AR1988"/>
  <c r="AP1988"/>
  <c r="AQ1989" l="1"/>
  <c r="AN1989"/>
  <c r="AS1989"/>
  <c r="AO1989"/>
  <c r="AR1989"/>
  <c r="AP1989"/>
  <c r="AQ1990" l="1"/>
  <c r="AN1990"/>
  <c r="AS1990"/>
  <c r="AO1990"/>
  <c r="AR1990"/>
  <c r="AP1990"/>
  <c r="AQ1991" l="1"/>
  <c r="AN1991"/>
  <c r="AS1991"/>
  <c r="AO1991"/>
  <c r="AR1991"/>
  <c r="AP1991"/>
  <c r="AQ1992" l="1"/>
  <c r="AN1992"/>
  <c r="AS1992"/>
  <c r="AO1992"/>
  <c r="AR1992"/>
  <c r="AP1992"/>
  <c r="AQ1993" l="1"/>
  <c r="AS1993"/>
  <c r="AO1993"/>
  <c r="AR1993"/>
  <c r="AP1993"/>
  <c r="AN1993" l="1"/>
  <c r="AQ1994" l="1"/>
  <c r="AO1994"/>
  <c r="AS1994"/>
  <c r="AR1994"/>
  <c r="AP1994"/>
  <c r="AN1994" l="1"/>
  <c r="AQ1995" l="1"/>
  <c r="AO1995"/>
  <c r="AS1995"/>
  <c r="AR1995"/>
  <c r="AP1995"/>
  <c r="AN1995" l="1"/>
  <c r="AQ1996" l="1"/>
  <c r="AO1996"/>
  <c r="AS1996"/>
  <c r="AR1996"/>
  <c r="AP1996"/>
  <c r="AN1996" l="1"/>
  <c r="AQ1997" l="1"/>
  <c r="AN1997"/>
  <c r="AO1997"/>
  <c r="AR1997"/>
  <c r="AP1997"/>
  <c r="AS1997"/>
  <c r="AQ1998" l="1"/>
  <c r="AO1998"/>
  <c r="AS1998"/>
  <c r="AP1998"/>
  <c r="AR1998"/>
  <c r="AN1998" l="1"/>
  <c r="AQ1999" l="1"/>
  <c r="AO1999"/>
  <c r="AS1999"/>
  <c r="AR1999"/>
  <c r="AP1999"/>
  <c r="AN1999" l="1"/>
  <c r="AS2000" l="1"/>
  <c r="AR2000"/>
  <c r="AP2000"/>
  <c r="AQ2000"/>
  <c r="AO2000"/>
  <c r="AN2000" l="1"/>
  <c r="AQ2001" l="1"/>
  <c r="AN2001"/>
  <c r="AO2001"/>
  <c r="AS2001"/>
  <c r="AR2001"/>
  <c r="AP2001"/>
  <c r="AQ2002" l="1"/>
  <c r="AN2002"/>
  <c r="AO2002"/>
  <c r="AS2002"/>
  <c r="AR2002"/>
  <c r="AP2002"/>
  <c r="AQ2003" l="1"/>
  <c r="AN2003"/>
  <c r="AO2003"/>
  <c r="AS2003"/>
  <c r="AR2003"/>
  <c r="AP2003"/>
  <c r="AQ2004" l="1"/>
  <c r="AN2004"/>
  <c r="AO2004"/>
  <c r="AR2004"/>
  <c r="AP2004"/>
  <c r="AS2004"/>
  <c r="AS2005" l="1"/>
  <c r="AR2005"/>
  <c r="AP2005"/>
  <c r="AN2005"/>
  <c r="AQ2005"/>
  <c r="AO2005"/>
  <c r="AQ2006" l="1"/>
  <c r="AN2006"/>
  <c r="AO2006"/>
  <c r="AS2006"/>
  <c r="AR2006"/>
  <c r="AP2006"/>
  <c r="AQ2007" l="1"/>
  <c r="AN2007"/>
  <c r="AO2007"/>
  <c r="AP2007"/>
  <c r="AS2007"/>
  <c r="AR2007"/>
  <c r="AS2008" l="1"/>
  <c r="AR2008"/>
  <c r="AP2008"/>
  <c r="AQ2008"/>
  <c r="AO2008"/>
  <c r="AN2008" l="1"/>
  <c r="AQ2009" l="1"/>
  <c r="AO2009"/>
  <c r="AP2009"/>
  <c r="AS2009"/>
  <c r="AR2009"/>
  <c r="AN2009" l="1"/>
  <c r="AQ2010" l="1"/>
  <c r="AO2010"/>
  <c r="AS2010"/>
  <c r="AR2010"/>
  <c r="AP2010"/>
  <c r="AN2010" l="1"/>
  <c r="AS2011" l="1"/>
  <c r="AR2011"/>
  <c r="AP2011"/>
  <c r="AQ2011"/>
  <c r="AN2011"/>
  <c r="AO2011"/>
  <c r="AS2012" l="1"/>
  <c r="AR2012"/>
  <c r="AP2012"/>
  <c r="AQ2012"/>
  <c r="AO2012"/>
  <c r="AN2012" l="1"/>
  <c r="AS2013" l="1"/>
  <c r="AR2013"/>
  <c r="AP2013"/>
  <c r="AQ2013"/>
  <c r="AN2013"/>
  <c r="AO2013"/>
  <c r="AS2014" l="1"/>
  <c r="AR2014"/>
  <c r="AP2014"/>
  <c r="AQ2014"/>
  <c r="AN2014"/>
  <c r="AO2014"/>
  <c r="AQ2015" l="1"/>
  <c r="AO2015"/>
  <c r="AS2015"/>
  <c r="AR2015"/>
  <c r="AP2015"/>
  <c r="AN2015" l="1"/>
  <c r="AO2016" l="1"/>
  <c r="AQ2016"/>
  <c r="AP2016"/>
  <c r="AS2016"/>
  <c r="AN2016"/>
  <c r="AR2016"/>
  <c r="AN2017" l="1"/>
  <c r="AP2017"/>
  <c r="AS2017"/>
  <c r="AO2017"/>
  <c r="AQ2017"/>
  <c r="AR2017"/>
  <c r="D8" l="1"/>
  <c r="AI8"/>
  <c r="AJ8" l="1"/>
  <c r="AK8"/>
  <c r="AL8"/>
  <c r="AF9" l="1"/>
  <c r="AC9"/>
  <c r="AD9"/>
  <c r="AE9"/>
  <c r="AB9"/>
  <c r="E8"/>
  <c r="C8"/>
  <c r="AQ9" l="1"/>
  <c r="AP9"/>
  <c r="AA9"/>
  <c r="AG9" s="1"/>
  <c r="AO9"/>
  <c r="AN9"/>
  <c r="AS9"/>
  <c r="AR9"/>
  <c r="AH9" l="1"/>
  <c r="D9" s="1"/>
  <c r="R9"/>
  <c r="Q10" s="1"/>
  <c r="B8"/>
  <c r="AI9" l="1"/>
  <c r="AK9" l="1"/>
  <c r="AJ9"/>
  <c r="E9"/>
  <c r="AL9"/>
  <c r="X10" l="1"/>
  <c r="AS10" s="1"/>
  <c r="V10"/>
  <c r="AQ10" s="1"/>
  <c r="W10"/>
  <c r="AR10" s="1"/>
  <c r="T10"/>
  <c r="AO10" s="1"/>
  <c r="U10"/>
  <c r="AP10" s="1"/>
  <c r="S10"/>
  <c r="C9"/>
  <c r="O10" l="1"/>
  <c r="AN10"/>
  <c r="AA10"/>
  <c r="AF10"/>
  <c r="AB10"/>
  <c r="AC10"/>
  <c r="AE10"/>
  <c r="AD10"/>
  <c r="AG10" l="1"/>
  <c r="R10" s="1"/>
  <c r="Q11" s="1"/>
  <c r="B9"/>
  <c r="AH10" l="1"/>
  <c r="D10" s="1"/>
  <c r="AI10" l="1"/>
  <c r="AJ10" s="1"/>
  <c r="AK10" l="1"/>
  <c r="E10"/>
  <c r="AL10"/>
  <c r="V11" l="1"/>
  <c r="AQ11" s="1"/>
  <c r="W11"/>
  <c r="AR11" s="1"/>
  <c r="S11"/>
  <c r="X11"/>
  <c r="AS11" s="1"/>
  <c r="T11"/>
  <c r="AO11" s="1"/>
  <c r="U11"/>
  <c r="AP11" s="1"/>
  <c r="C10"/>
  <c r="AN11" l="1"/>
  <c r="O11"/>
  <c r="AD11"/>
  <c r="AE11"/>
  <c r="AF11"/>
  <c r="AC11"/>
  <c r="AB11"/>
  <c r="AA11"/>
  <c r="AG11" l="1"/>
  <c r="B10"/>
  <c r="AH11" l="1"/>
  <c r="AI11" s="1"/>
  <c r="AJ11" s="1"/>
  <c r="R11"/>
  <c r="Q12" s="1"/>
  <c r="AK11" l="1"/>
  <c r="D11"/>
  <c r="E11"/>
  <c r="AL11"/>
  <c r="V12" l="1"/>
  <c r="W12"/>
  <c r="AR12" s="1"/>
  <c r="S12"/>
  <c r="X12"/>
  <c r="AS12" s="1"/>
  <c r="T12"/>
  <c r="U12"/>
  <c r="C11"/>
  <c r="O12" l="1"/>
  <c r="AF12"/>
  <c r="AA12"/>
  <c r="AN12"/>
  <c r="AB12"/>
  <c r="AO12"/>
  <c r="AC12"/>
  <c r="AP12"/>
  <c r="AD12"/>
  <c r="AQ12"/>
  <c r="AE12"/>
  <c r="AG12" l="1"/>
  <c r="R12" s="1"/>
  <c r="Q13" s="1"/>
  <c r="B11"/>
  <c r="AH12" l="1"/>
  <c r="AI12" s="1"/>
  <c r="AJ12" s="1"/>
  <c r="AK12" l="1"/>
  <c r="D12"/>
  <c r="E12"/>
  <c r="AL12"/>
  <c r="V13" l="1"/>
  <c r="AQ13" s="1"/>
  <c r="W13"/>
  <c r="AR13" s="1"/>
  <c r="S13"/>
  <c r="X13"/>
  <c r="T13"/>
  <c r="AO13" s="1"/>
  <c r="U13"/>
  <c r="AC13" s="1"/>
  <c r="C12"/>
  <c r="O13" l="1"/>
  <c r="AP13"/>
  <c r="AB13"/>
  <c r="AA13"/>
  <c r="AN13"/>
  <c r="AF13"/>
  <c r="AS13"/>
  <c r="AD13"/>
  <c r="AE13"/>
  <c r="AG13" l="1"/>
  <c r="R13" s="1"/>
  <c r="Q14" s="1"/>
  <c r="B12"/>
  <c r="AH13" l="1"/>
  <c r="D13" s="1"/>
  <c r="AI13" l="1"/>
  <c r="AJ13" s="1"/>
  <c r="AK13" l="1"/>
  <c r="E13"/>
  <c r="AL13"/>
  <c r="V14" l="1"/>
  <c r="AD14" s="1"/>
  <c r="W14"/>
  <c r="AR14" s="1"/>
  <c r="S14"/>
  <c r="X14"/>
  <c r="AS14" s="1"/>
  <c r="T14"/>
  <c r="AO14" s="1"/>
  <c r="U14"/>
  <c r="AP14" s="1"/>
  <c r="C13"/>
  <c r="AN14" l="1"/>
  <c r="O14"/>
  <c r="AF14"/>
  <c r="AA14"/>
  <c r="AQ14"/>
  <c r="AE14"/>
  <c r="AB14"/>
  <c r="AC14"/>
  <c r="B13" l="1"/>
  <c r="AG14"/>
  <c r="R14" s="1"/>
  <c r="Q15" s="1"/>
  <c r="AH14" l="1"/>
  <c r="AI14" s="1"/>
  <c r="AJ14" s="1"/>
  <c r="E14"/>
  <c r="AK14" l="1"/>
  <c r="AL14"/>
  <c r="D14"/>
  <c r="V15" l="1"/>
  <c r="W15"/>
  <c r="AR15" s="1"/>
  <c r="S15"/>
  <c r="X15"/>
  <c r="AS15" s="1"/>
  <c r="T15"/>
  <c r="AO15" s="1"/>
  <c r="U15"/>
  <c r="AP15" s="1"/>
  <c r="C14"/>
  <c r="AN15" l="1"/>
  <c r="O15"/>
  <c r="AC15"/>
  <c r="AA15"/>
  <c r="AB15"/>
  <c r="AE15"/>
  <c r="AQ15"/>
  <c r="AD15"/>
  <c r="AF15"/>
  <c r="B14" l="1"/>
  <c r="AG15"/>
  <c r="R15" s="1"/>
  <c r="Q16" s="1"/>
  <c r="AH15" l="1"/>
  <c r="D15" s="1"/>
  <c r="E15"/>
  <c r="AI15" l="1"/>
  <c r="AJ15" s="1"/>
  <c r="AK15" l="1"/>
  <c r="AL15"/>
  <c r="V16" l="1"/>
  <c r="W16"/>
  <c r="S16"/>
  <c r="X16"/>
  <c r="T16"/>
  <c r="U16"/>
  <c r="C15"/>
  <c r="O16" l="1"/>
  <c r="AD16"/>
  <c r="AQ16"/>
  <c r="AS16"/>
  <c r="AF16"/>
  <c r="AO16"/>
  <c r="AB16"/>
  <c r="AN16"/>
  <c r="AA16"/>
  <c r="AR16"/>
  <c r="AE16"/>
  <c r="AP16"/>
  <c r="AC16"/>
  <c r="AG16" l="1"/>
  <c r="B15"/>
  <c r="R16" l="1"/>
  <c r="Q17" s="1"/>
  <c r="AH16"/>
  <c r="E16" l="1"/>
  <c r="D16"/>
  <c r="AI16"/>
  <c r="AJ16" s="1"/>
  <c r="AK16" l="1"/>
  <c r="AL16"/>
  <c r="V17" l="1"/>
  <c r="W17"/>
  <c r="S17"/>
  <c r="X17"/>
  <c r="T17"/>
  <c r="U17"/>
  <c r="C16"/>
  <c r="O17" l="1"/>
  <c r="AD17"/>
  <c r="AQ17"/>
  <c r="AP17"/>
  <c r="AC17"/>
  <c r="AF17"/>
  <c r="AS17"/>
  <c r="AO17"/>
  <c r="AB17"/>
  <c r="AR17"/>
  <c r="AE17"/>
  <c r="AA17"/>
  <c r="AN17"/>
  <c r="AG17" l="1"/>
  <c r="R17" s="1"/>
  <c r="Q18" s="1"/>
  <c r="B16"/>
  <c r="AH17" l="1"/>
  <c r="AI17" s="1"/>
  <c r="AJ17" s="1"/>
  <c r="E17"/>
  <c r="AK17" l="1"/>
  <c r="D17"/>
  <c r="AL17"/>
  <c r="V18" l="1"/>
  <c r="W18"/>
  <c r="S18"/>
  <c r="X18"/>
  <c r="T18"/>
  <c r="U18"/>
  <c r="C17"/>
  <c r="O18" l="1"/>
  <c r="AO18"/>
  <c r="AB18"/>
  <c r="AC18"/>
  <c r="AP18"/>
  <c r="AF18"/>
  <c r="AS18"/>
  <c r="AA18"/>
  <c r="AN18"/>
  <c r="AD18"/>
  <c r="AQ18"/>
  <c r="AR18"/>
  <c r="AE18"/>
  <c r="AG18" l="1"/>
  <c r="B17"/>
  <c r="R18" l="1"/>
  <c r="Q19" s="1"/>
  <c r="AH18"/>
  <c r="E18" l="1"/>
  <c r="D18"/>
  <c r="AI18"/>
  <c r="AJ18" s="1"/>
  <c r="AK18" l="1"/>
  <c r="AL18"/>
  <c r="V19" l="1"/>
  <c r="W19"/>
  <c r="S19"/>
  <c r="X19"/>
  <c r="T19"/>
  <c r="U19"/>
  <c r="C18"/>
  <c r="O19" l="1"/>
  <c r="AS19"/>
  <c r="AF19"/>
  <c r="AA19"/>
  <c r="AN19"/>
  <c r="AR19"/>
  <c r="AE19"/>
  <c r="AO19"/>
  <c r="AB19"/>
  <c r="AP19"/>
  <c r="AC19"/>
  <c r="AQ19"/>
  <c r="AD19"/>
  <c r="AG19" l="1"/>
  <c r="B18"/>
  <c r="R19" l="1"/>
  <c r="Q20" s="1"/>
  <c r="AH19"/>
  <c r="E19" l="1"/>
  <c r="AI19"/>
  <c r="AJ19" s="1"/>
  <c r="D19"/>
  <c r="AK19" l="1"/>
  <c r="AL19"/>
  <c r="V20" l="1"/>
  <c r="W20"/>
  <c r="S20"/>
  <c r="X20"/>
  <c r="T20"/>
  <c r="U20"/>
  <c r="C19"/>
  <c r="O20" l="1"/>
  <c r="AQ20"/>
  <c r="AD20"/>
  <c r="AS20"/>
  <c r="AF20"/>
  <c r="AB20"/>
  <c r="AO20"/>
  <c r="AR20"/>
  <c r="AE20"/>
  <c r="AN20"/>
  <c r="AA20"/>
  <c r="AC20"/>
  <c r="AP20"/>
  <c r="B19" l="1"/>
  <c r="AG20"/>
  <c r="R20" l="1"/>
  <c r="Q21" s="1"/>
  <c r="AH20"/>
  <c r="E20" l="1"/>
  <c r="D20"/>
  <c r="AI20"/>
  <c r="AJ20" s="1"/>
  <c r="AK20" l="1"/>
  <c r="AL20"/>
  <c r="V21" l="1"/>
  <c r="W21"/>
  <c r="S21"/>
  <c r="X21"/>
  <c r="T21"/>
  <c r="U21"/>
  <c r="C20"/>
  <c r="O21" l="1"/>
  <c r="AC21"/>
  <c r="AP21"/>
  <c r="AF21"/>
  <c r="AS21"/>
  <c r="AN21"/>
  <c r="AA21"/>
  <c r="AR21"/>
  <c r="AE21"/>
  <c r="AO21"/>
  <c r="AB21"/>
  <c r="AQ21"/>
  <c r="AD21"/>
  <c r="B20" l="1"/>
  <c r="AG21"/>
  <c r="R21" l="1"/>
  <c r="Q22" s="1"/>
  <c r="AH21"/>
  <c r="E21" l="1"/>
  <c r="AI21"/>
  <c r="AJ21" s="1"/>
  <c r="D21"/>
  <c r="AK21" l="1"/>
  <c r="AL21"/>
  <c r="V22" l="1"/>
  <c r="W22"/>
  <c r="S22"/>
  <c r="X22"/>
  <c r="T22"/>
  <c r="U22"/>
  <c r="C21"/>
  <c r="O22" l="1"/>
  <c r="AN22"/>
  <c r="AA22"/>
  <c r="AR22"/>
  <c r="AE22"/>
  <c r="AO22"/>
  <c r="AB22"/>
  <c r="AQ22"/>
  <c r="AD22"/>
  <c r="AC22"/>
  <c r="AP22"/>
  <c r="AS22"/>
  <c r="AF22"/>
  <c r="AG22" l="1"/>
  <c r="B21"/>
  <c r="R22" l="1"/>
  <c r="Q23" s="1"/>
  <c r="AH22"/>
  <c r="E22" l="1"/>
  <c r="AI22"/>
  <c r="AJ22" s="1"/>
  <c r="D22"/>
  <c r="AK22" l="1"/>
  <c r="AL22"/>
  <c r="V23" l="1"/>
  <c r="W23"/>
  <c r="S23"/>
  <c r="X23"/>
  <c r="T23"/>
  <c r="U23"/>
  <c r="C22"/>
  <c r="O23" l="1"/>
  <c r="AC23"/>
  <c r="AP23"/>
  <c r="AE23"/>
  <c r="AR23"/>
  <c r="AA23"/>
  <c r="AN23"/>
  <c r="AF23"/>
  <c r="AS23"/>
  <c r="AD23"/>
  <c r="AQ23"/>
  <c r="AB23"/>
  <c r="AO23"/>
  <c r="AG23" l="1"/>
  <c r="R23" s="1"/>
  <c r="Q24" s="1"/>
  <c r="B22"/>
  <c r="AH23" l="1"/>
  <c r="AI23" s="1"/>
  <c r="AJ23" s="1"/>
  <c r="E23"/>
  <c r="AK23" l="1"/>
  <c r="D23"/>
  <c r="AL23"/>
  <c r="V24" l="1"/>
  <c r="W24"/>
  <c r="S24"/>
  <c r="X24"/>
  <c r="T24"/>
  <c r="U24"/>
  <c r="C23"/>
  <c r="O24" l="1"/>
  <c r="AB24"/>
  <c r="AO24"/>
  <c r="AE24"/>
  <c r="AR24"/>
  <c r="AF24"/>
  <c r="AS24"/>
  <c r="AD24"/>
  <c r="AQ24"/>
  <c r="AA24"/>
  <c r="AN24"/>
  <c r="AC24"/>
  <c r="AP24"/>
  <c r="AG24" l="1"/>
  <c r="B23"/>
  <c r="R24" l="1"/>
  <c r="Q25" s="1"/>
  <c r="AH24"/>
  <c r="E24" l="1"/>
  <c r="AI24"/>
  <c r="AJ24" s="1"/>
  <c r="D24"/>
  <c r="AK24" l="1"/>
  <c r="AL24"/>
  <c r="V25" l="1"/>
  <c r="W25"/>
  <c r="S25"/>
  <c r="X25"/>
  <c r="T25"/>
  <c r="U25"/>
  <c r="C24"/>
  <c r="O25" l="1"/>
  <c r="AD25"/>
  <c r="AQ25"/>
  <c r="AE25"/>
  <c r="AR25"/>
  <c r="AA25"/>
  <c r="AN25"/>
  <c r="AF25"/>
  <c r="AS25"/>
  <c r="AB25"/>
  <c r="AO25"/>
  <c r="AC25"/>
  <c r="AP25"/>
  <c r="AG25" l="1"/>
  <c r="B24"/>
  <c r="R25" l="1"/>
  <c r="Q26" s="1"/>
  <c r="AH25"/>
  <c r="E25" l="1"/>
  <c r="D25"/>
  <c r="AI25"/>
  <c r="AJ25" s="1"/>
  <c r="AK25" l="1"/>
  <c r="AL25"/>
  <c r="V26" l="1"/>
  <c r="W26"/>
  <c r="S26"/>
  <c r="X26"/>
  <c r="T26"/>
  <c r="U26"/>
  <c r="C25"/>
  <c r="O26" l="1"/>
  <c r="AA26"/>
  <c r="AN26"/>
  <c r="AR26"/>
  <c r="AE26"/>
  <c r="AD26"/>
  <c r="AQ26"/>
  <c r="AF26"/>
  <c r="AS26"/>
  <c r="AO26"/>
  <c r="AB26"/>
  <c r="AP26"/>
  <c r="AC26"/>
  <c r="AG26" l="1"/>
  <c r="B25"/>
  <c r="R26" l="1"/>
  <c r="Q27" s="1"/>
  <c r="AH26"/>
  <c r="E26" l="1"/>
  <c r="D26"/>
  <c r="AI26"/>
  <c r="AJ26" s="1"/>
  <c r="AK26" l="1"/>
  <c r="AL26"/>
  <c r="V27" l="1"/>
  <c r="W27"/>
  <c r="S27"/>
  <c r="X27"/>
  <c r="T27"/>
  <c r="U27"/>
  <c r="C26"/>
  <c r="O27" l="1"/>
  <c r="AR27"/>
  <c r="AE27"/>
  <c r="AS27"/>
  <c r="AF27"/>
  <c r="AP27"/>
  <c r="AC27"/>
  <c r="AO27"/>
  <c r="AB27"/>
  <c r="AN27"/>
  <c r="AA27"/>
  <c r="AD27"/>
  <c r="AQ27"/>
  <c r="B26" l="1"/>
  <c r="AG27"/>
  <c r="R27" l="1"/>
  <c r="Q28" s="1"/>
  <c r="AH27"/>
  <c r="E27" l="1"/>
  <c r="D27"/>
  <c r="AI27"/>
  <c r="AJ27" s="1"/>
  <c r="AK27" l="1"/>
  <c r="AL27"/>
  <c r="V28" l="1"/>
  <c r="W28"/>
  <c r="S28"/>
  <c r="X28"/>
  <c r="T28"/>
  <c r="U28"/>
  <c r="C27"/>
  <c r="O28" l="1"/>
  <c r="AO28"/>
  <c r="AB28"/>
  <c r="AQ28"/>
  <c r="AD28"/>
  <c r="AA28"/>
  <c r="AN28"/>
  <c r="AC28"/>
  <c r="AP28"/>
  <c r="AS28"/>
  <c r="AF28"/>
  <c r="AR28"/>
  <c r="AE28"/>
  <c r="AG28" l="1"/>
  <c r="B27"/>
  <c r="R28" l="1"/>
  <c r="Q29" s="1"/>
  <c r="AH28"/>
  <c r="E28" l="1"/>
  <c r="AI28"/>
  <c r="AJ28" s="1"/>
  <c r="D28"/>
  <c r="AK28" l="1"/>
  <c r="AL28"/>
  <c r="V29" l="1"/>
  <c r="W29"/>
  <c r="S29"/>
  <c r="X29"/>
  <c r="T29"/>
  <c r="U29"/>
  <c r="C28"/>
  <c r="O29" l="1"/>
  <c r="AD29"/>
  <c r="AQ29"/>
  <c r="AA29"/>
  <c r="AN29"/>
  <c r="AE29"/>
  <c r="AR29"/>
  <c r="AC29"/>
  <c r="AP29"/>
  <c r="AF29"/>
  <c r="AS29"/>
  <c r="AB29"/>
  <c r="AO29"/>
  <c r="B28" l="1"/>
  <c r="AG29"/>
  <c r="R29" l="1"/>
  <c r="Q30" s="1"/>
  <c r="AH29"/>
  <c r="E29" l="1"/>
  <c r="AI29"/>
  <c r="AJ29" s="1"/>
  <c r="D29"/>
  <c r="AK29" l="1"/>
  <c r="AL29"/>
  <c r="V30" l="1"/>
  <c r="W30"/>
  <c r="S30"/>
  <c r="X30"/>
  <c r="T30"/>
  <c r="U30"/>
  <c r="C29"/>
  <c r="O30" l="1"/>
  <c r="AE30"/>
  <c r="AR30"/>
  <c r="AN30"/>
  <c r="AA30"/>
  <c r="AD30"/>
  <c r="AQ30"/>
  <c r="AC30"/>
  <c r="AP30"/>
  <c r="AF30"/>
  <c r="AS30"/>
  <c r="AB30"/>
  <c r="AO30"/>
  <c r="B29" l="1"/>
  <c r="AG30"/>
  <c r="R30" l="1"/>
  <c r="Q31" s="1"/>
  <c r="AH30"/>
  <c r="E30" l="1"/>
  <c r="D30"/>
  <c r="AI30"/>
  <c r="AJ30" s="1"/>
  <c r="AK30" l="1"/>
  <c r="AL30"/>
  <c r="V31" l="1"/>
  <c r="W31"/>
  <c r="S31"/>
  <c r="X31"/>
  <c r="T31"/>
  <c r="U31"/>
  <c r="C30"/>
  <c r="O31" l="1"/>
  <c r="AP31"/>
  <c r="AC31"/>
  <c r="AA31"/>
  <c r="AN31"/>
  <c r="AQ31"/>
  <c r="AD31"/>
  <c r="AR31"/>
  <c r="AE31"/>
  <c r="AS31"/>
  <c r="AF31"/>
  <c r="AB31"/>
  <c r="AO31"/>
  <c r="AG31" l="1"/>
  <c r="B30"/>
  <c r="R31" l="1"/>
  <c r="Q32" s="1"/>
  <c r="AH31"/>
  <c r="D31" l="1"/>
  <c r="AI31"/>
  <c r="AJ31" s="1"/>
  <c r="AK31" l="1"/>
  <c r="E31"/>
  <c r="AL31"/>
  <c r="V32" l="1"/>
  <c r="W32"/>
  <c r="S32"/>
  <c r="X32"/>
  <c r="T32"/>
  <c r="U32"/>
  <c r="C31"/>
  <c r="O32" l="1"/>
  <c r="AB32"/>
  <c r="AO32"/>
  <c r="AN32"/>
  <c r="AA32"/>
  <c r="AQ32"/>
  <c r="AD32"/>
  <c r="AE32"/>
  <c r="AR32"/>
  <c r="AP32"/>
  <c r="AC32"/>
  <c r="AS32"/>
  <c r="AF32"/>
  <c r="AG32" l="1"/>
  <c r="B31"/>
  <c r="R32" l="1"/>
  <c r="Q33" s="1"/>
  <c r="AH32"/>
  <c r="D32" l="1"/>
  <c r="AI32"/>
  <c r="AJ32" s="1"/>
  <c r="AK32" l="1"/>
  <c r="E32"/>
  <c r="AL32"/>
  <c r="V33" l="1"/>
  <c r="W33"/>
  <c r="S33"/>
  <c r="X33"/>
  <c r="T33"/>
  <c r="U33"/>
  <c r="C32"/>
  <c r="O33" l="1"/>
  <c r="AB33"/>
  <c r="AO33"/>
  <c r="AS33"/>
  <c r="AF33"/>
  <c r="AN33"/>
  <c r="AA33"/>
  <c r="AR33"/>
  <c r="AE33"/>
  <c r="AC33"/>
  <c r="AP33"/>
  <c r="AQ33"/>
  <c r="AD33"/>
  <c r="AG33" l="1"/>
  <c r="B32"/>
  <c r="R33" l="1"/>
  <c r="Q34" s="1"/>
  <c r="AH33"/>
  <c r="E33" l="1"/>
  <c r="AI33"/>
  <c r="AJ33" s="1"/>
  <c r="D33"/>
  <c r="AK33" l="1"/>
  <c r="AL33"/>
  <c r="V34" l="1"/>
  <c r="W34"/>
  <c r="S34"/>
  <c r="X34"/>
  <c r="T34"/>
  <c r="U34"/>
  <c r="C33"/>
  <c r="O34" l="1"/>
  <c r="AQ34"/>
  <c r="AD34"/>
  <c r="AP34"/>
  <c r="AC34"/>
  <c r="AF34"/>
  <c r="AS34"/>
  <c r="AB34"/>
  <c r="AO34"/>
  <c r="AR34"/>
  <c r="AE34"/>
  <c r="AN34"/>
  <c r="AA34"/>
  <c r="AG34" l="1"/>
  <c r="R34" s="1"/>
  <c r="Q35" s="1"/>
  <c r="B33"/>
  <c r="AH34" l="1"/>
  <c r="D34" s="1"/>
  <c r="AI34" l="1"/>
  <c r="AJ34" s="1"/>
  <c r="E34"/>
  <c r="AK34" l="1"/>
  <c r="AL34"/>
  <c r="V35" l="1"/>
  <c r="AD35" s="1"/>
  <c r="W35"/>
  <c r="AR35" s="1"/>
  <c r="S35"/>
  <c r="X35"/>
  <c r="AF35" s="1"/>
  <c r="T35"/>
  <c r="AB35" s="1"/>
  <c r="U35"/>
  <c r="AP35" s="1"/>
  <c r="C34"/>
  <c r="AA35" l="1"/>
  <c r="O35"/>
  <c r="AO35"/>
  <c r="AE35"/>
  <c r="AN35"/>
  <c r="AS35"/>
  <c r="AQ35"/>
  <c r="AC35"/>
  <c r="AG35" l="1"/>
  <c r="AH35" s="1"/>
  <c r="B34"/>
  <c r="R35" l="1"/>
  <c r="Q36" s="1"/>
  <c r="D35"/>
  <c r="AI35"/>
  <c r="AJ35" s="1"/>
  <c r="AK35" l="1"/>
  <c r="E35"/>
  <c r="AL35"/>
  <c r="V36" l="1"/>
  <c r="W36"/>
  <c r="S36"/>
  <c r="X36"/>
  <c r="T36"/>
  <c r="U36"/>
  <c r="C35"/>
  <c r="O36" l="1"/>
  <c r="AP36"/>
  <c r="AC36"/>
  <c r="AD36"/>
  <c r="AQ36"/>
  <c r="AR36"/>
  <c r="AE36"/>
  <c r="AA36"/>
  <c r="AN36"/>
  <c r="AO36"/>
  <c r="AB36"/>
  <c r="AS36"/>
  <c r="AF36"/>
  <c r="AG36" l="1"/>
  <c r="B35"/>
  <c r="R36" l="1"/>
  <c r="Q37" s="1"/>
  <c r="AH36"/>
  <c r="D36" l="1"/>
  <c r="AI36"/>
  <c r="AJ36" s="1"/>
  <c r="AK36" l="1"/>
  <c r="E36"/>
  <c r="AL36"/>
  <c r="V37" l="1"/>
  <c r="W37"/>
  <c r="S37"/>
  <c r="X37"/>
  <c r="T37"/>
  <c r="U37"/>
  <c r="C36"/>
  <c r="O37" l="1"/>
  <c r="AE37"/>
  <c r="AR37"/>
  <c r="AA37"/>
  <c r="AN37"/>
  <c r="AC37"/>
  <c r="AP37"/>
  <c r="AO37"/>
  <c r="AB37"/>
  <c r="AS37"/>
  <c r="AF37"/>
  <c r="AQ37"/>
  <c r="AD37"/>
  <c r="B36" l="1"/>
  <c r="AG37"/>
  <c r="R37" l="1"/>
  <c r="Q38" s="1"/>
  <c r="AH37"/>
  <c r="D37" l="1"/>
  <c r="AI37"/>
  <c r="AJ37" s="1"/>
  <c r="AK37" l="1"/>
  <c r="E37"/>
  <c r="AL37"/>
  <c r="V38" l="1"/>
  <c r="W38"/>
  <c r="S38"/>
  <c r="X38"/>
  <c r="T38"/>
  <c r="U38"/>
  <c r="C37"/>
  <c r="O38" l="1"/>
  <c r="AF38"/>
  <c r="AS38"/>
  <c r="AQ38"/>
  <c r="AD38"/>
  <c r="AC38"/>
  <c r="AP38"/>
  <c r="AA38"/>
  <c r="AN38"/>
  <c r="AE38"/>
  <c r="AR38"/>
  <c r="AB38"/>
  <c r="AO38"/>
  <c r="B37" l="1"/>
  <c r="AG38"/>
  <c r="R38" l="1"/>
  <c r="Q39" s="1"/>
  <c r="AH38"/>
  <c r="D38" l="1"/>
  <c r="AI38"/>
  <c r="AJ38" s="1"/>
  <c r="AK38" l="1"/>
  <c r="E38"/>
  <c r="AL38"/>
  <c r="V39" l="1"/>
  <c r="W39"/>
  <c r="S39"/>
  <c r="X39"/>
  <c r="T39"/>
  <c r="U39"/>
  <c r="C38"/>
  <c r="O39" l="1"/>
  <c r="AN39"/>
  <c r="AA39"/>
  <c r="AS39"/>
  <c r="AF39"/>
  <c r="AQ39"/>
  <c r="AD39"/>
  <c r="AR39"/>
  <c r="AE39"/>
  <c r="AP39"/>
  <c r="AC39"/>
  <c r="AO39"/>
  <c r="AB39"/>
  <c r="B38" l="1"/>
  <c r="AG39"/>
  <c r="R39" l="1"/>
  <c r="Q40" s="1"/>
  <c r="AH39"/>
  <c r="E39" l="1"/>
  <c r="AI39"/>
  <c r="AJ39" s="1"/>
  <c r="D39"/>
  <c r="AK39" l="1"/>
  <c r="AL39"/>
  <c r="V40" l="1"/>
  <c r="W40"/>
  <c r="S40"/>
  <c r="X40"/>
  <c r="T40"/>
  <c r="U40"/>
  <c r="C39"/>
  <c r="O40" l="1"/>
  <c r="AQ40"/>
  <c r="AD40"/>
  <c r="AR40"/>
  <c r="AE40"/>
  <c r="AS40"/>
  <c r="AF40"/>
  <c r="AA40"/>
  <c r="AN40"/>
  <c r="AB40"/>
  <c r="AO40"/>
  <c r="AC40"/>
  <c r="AP40"/>
  <c r="B39" l="1"/>
  <c r="AG40"/>
  <c r="R40" l="1"/>
  <c r="Q41" s="1"/>
  <c r="AH40"/>
  <c r="E40" l="1"/>
  <c r="D40"/>
  <c r="AI40"/>
  <c r="AJ40" s="1"/>
  <c r="AK40" l="1"/>
  <c r="AL40"/>
  <c r="U41" l="1"/>
  <c r="V41"/>
  <c r="T41"/>
  <c r="W41"/>
  <c r="S41"/>
  <c r="X41"/>
  <c r="C40"/>
  <c r="O41" l="1"/>
  <c r="AS41"/>
  <c r="AF41"/>
  <c r="AB41"/>
  <c r="AO41"/>
  <c r="AQ41"/>
  <c r="AD41"/>
  <c r="AA41"/>
  <c r="AN41"/>
  <c r="AR41"/>
  <c r="AE41"/>
  <c r="AP41"/>
  <c r="AC41"/>
  <c r="B40" l="1"/>
  <c r="AG41"/>
  <c r="R41" l="1"/>
  <c r="Q42" s="1"/>
  <c r="AH41"/>
  <c r="D41" l="1"/>
  <c r="AI41"/>
  <c r="AJ41" s="1"/>
  <c r="AK41" l="1"/>
  <c r="E41"/>
  <c r="AL41"/>
  <c r="U42" l="1"/>
  <c r="AC42" s="1"/>
  <c r="X42"/>
  <c r="AF42" s="1"/>
  <c r="V42"/>
  <c r="AD42" s="1"/>
  <c r="W42"/>
  <c r="AE42" s="1"/>
  <c r="S42"/>
  <c r="T42"/>
  <c r="AB42" s="1"/>
  <c r="C41"/>
  <c r="O42" l="1"/>
  <c r="AA42"/>
  <c r="AG42" s="1"/>
  <c r="AQ42"/>
  <c r="AP42"/>
  <c r="AN42"/>
  <c r="AS42"/>
  <c r="AO42"/>
  <c r="AR42"/>
  <c r="B41" l="1"/>
  <c r="R42"/>
  <c r="Q43" s="1"/>
  <c r="AH42"/>
  <c r="E42" l="1"/>
  <c r="D42"/>
  <c r="AI42"/>
  <c r="AJ42" s="1"/>
  <c r="AK42" l="1"/>
  <c r="AL42"/>
  <c r="U43" l="1"/>
  <c r="AC43" s="1"/>
  <c r="V43"/>
  <c r="AD43" s="1"/>
  <c r="T43"/>
  <c r="W43"/>
  <c r="AE43" s="1"/>
  <c r="S43"/>
  <c r="X43"/>
  <c r="AF43" s="1"/>
  <c r="AB43"/>
  <c r="C42"/>
  <c r="O43" l="1"/>
  <c r="AA43"/>
  <c r="AG43" s="1"/>
  <c r="R43" l="1"/>
  <c r="Q44" s="1"/>
  <c r="AH43"/>
  <c r="E43" l="1"/>
  <c r="AI43"/>
  <c r="AJ43" s="1"/>
  <c r="D43"/>
  <c r="AK43" l="1"/>
  <c r="AL43"/>
  <c r="U44" l="1"/>
  <c r="AC44" s="1"/>
  <c r="W44"/>
  <c r="AE44" s="1"/>
  <c r="S44"/>
  <c r="V44"/>
  <c r="AD44" s="1"/>
  <c r="T44"/>
  <c r="AB44" s="1"/>
  <c r="X44"/>
  <c r="AF44" s="1"/>
  <c r="C43"/>
  <c r="O44" l="1"/>
  <c r="AA44"/>
  <c r="AG44" s="1"/>
  <c r="R44" l="1"/>
  <c r="Q45" s="1"/>
  <c r="AH44"/>
  <c r="E44" l="1"/>
  <c r="D44"/>
  <c r="AI44"/>
  <c r="AJ44" s="1"/>
  <c r="AK44" l="1"/>
  <c r="AL44"/>
  <c r="U45" l="1"/>
  <c r="AC45" s="1"/>
  <c r="V45"/>
  <c r="AD45" s="1"/>
  <c r="T45"/>
  <c r="AB45" s="1"/>
  <c r="W45"/>
  <c r="AE45" s="1"/>
  <c r="S45"/>
  <c r="X45"/>
  <c r="AF45" s="1"/>
  <c r="C44"/>
  <c r="O45" l="1"/>
  <c r="AA45"/>
  <c r="AG45" s="1"/>
  <c r="R45" l="1"/>
  <c r="Q46" s="1"/>
  <c r="AH45"/>
  <c r="E45" l="1"/>
  <c r="AI45"/>
  <c r="AJ45" s="1"/>
  <c r="D45"/>
  <c r="AK45" l="1"/>
  <c r="AL45"/>
  <c r="W46" l="1"/>
  <c r="AE46" s="1"/>
  <c r="S46"/>
  <c r="U46"/>
  <c r="AC46" s="1"/>
  <c r="T46"/>
  <c r="AB46" s="1"/>
  <c r="V46"/>
  <c r="AD46" s="1"/>
  <c r="X46"/>
  <c r="AF46" s="1"/>
  <c r="C45"/>
  <c r="O46" l="1"/>
  <c r="AA46"/>
  <c r="AG46" s="1"/>
  <c r="R46" l="1"/>
  <c r="Q47" s="1"/>
  <c r="AH46"/>
  <c r="E46" l="1"/>
  <c r="D46"/>
  <c r="AI46"/>
  <c r="AJ46" s="1"/>
  <c r="AK46" l="1"/>
  <c r="AL46"/>
  <c r="U47" l="1"/>
  <c r="AC47" s="1"/>
  <c r="V47"/>
  <c r="AD47" s="1"/>
  <c r="T47"/>
  <c r="W47"/>
  <c r="AE47" s="1"/>
  <c r="S47"/>
  <c r="X47"/>
  <c r="AF47" s="1"/>
  <c r="AB47"/>
  <c r="C46"/>
  <c r="O47" l="1"/>
  <c r="AA47"/>
  <c r="AG47" s="1"/>
  <c r="R47" l="1"/>
  <c r="Q48" s="1"/>
  <c r="AH47"/>
  <c r="E47" l="1"/>
  <c r="AI47"/>
  <c r="AJ47" s="1"/>
  <c r="D47"/>
  <c r="AK47" l="1"/>
  <c r="AL47"/>
  <c r="W48" l="1"/>
  <c r="AE48" s="1"/>
  <c r="S48"/>
  <c r="X48"/>
  <c r="AF48" s="1"/>
  <c r="U48"/>
  <c r="AC48" s="1"/>
  <c r="V48"/>
  <c r="AD48" s="1"/>
  <c r="T48"/>
  <c r="AB48" s="1"/>
  <c r="C47"/>
  <c r="O48" l="1"/>
  <c r="AA48"/>
  <c r="AG48" s="1"/>
  <c r="R48" l="1"/>
  <c r="Q49" s="1"/>
  <c r="AH48"/>
  <c r="E48" l="1"/>
  <c r="D48"/>
  <c r="AI48"/>
  <c r="AJ48" s="1"/>
  <c r="AK48" l="1"/>
  <c r="AL48"/>
  <c r="V49" l="1"/>
  <c r="AD49" s="1"/>
  <c r="W49"/>
  <c r="AE49" s="1"/>
  <c r="S49"/>
  <c r="X49"/>
  <c r="AF49" s="1"/>
  <c r="T49"/>
  <c r="AB49" s="1"/>
  <c r="U49"/>
  <c r="AC49" s="1"/>
  <c r="C48"/>
  <c r="O49" l="1"/>
  <c r="AA49"/>
  <c r="AG49" s="1"/>
  <c r="R49" l="1"/>
  <c r="Q50" s="1"/>
  <c r="AH49"/>
  <c r="E49" l="1"/>
  <c r="AI49"/>
  <c r="AJ49" s="1"/>
  <c r="D49"/>
  <c r="AK49" l="1"/>
  <c r="AL49"/>
  <c r="V50" l="1"/>
  <c r="AD50" s="1"/>
  <c r="W50"/>
  <c r="AE50" s="1"/>
  <c r="S50"/>
  <c r="X50"/>
  <c r="AF50" s="1"/>
  <c r="T50"/>
  <c r="AB50" s="1"/>
  <c r="U50"/>
  <c r="AC50" s="1"/>
  <c r="C49"/>
  <c r="O50" l="1"/>
  <c r="AA50"/>
  <c r="AG50" s="1"/>
  <c r="R50" l="1"/>
  <c r="Q51" s="1"/>
  <c r="AH50"/>
  <c r="E50" l="1"/>
  <c r="D50"/>
  <c r="AI50"/>
  <c r="AJ50" s="1"/>
  <c r="AK50" l="1"/>
  <c r="AL50"/>
  <c r="V51" l="1"/>
  <c r="AD51" s="1"/>
  <c r="W51"/>
  <c r="AE51" s="1"/>
  <c r="S51"/>
  <c r="X51"/>
  <c r="AF51" s="1"/>
  <c r="T51"/>
  <c r="AB51" s="1"/>
  <c r="U51"/>
  <c r="AC51" s="1"/>
  <c r="C50"/>
  <c r="O51" l="1"/>
  <c r="AA51"/>
  <c r="AG51" s="1"/>
  <c r="R51" l="1"/>
  <c r="Q52" s="1"/>
  <c r="AH51"/>
  <c r="E51" l="1"/>
  <c r="AI51"/>
  <c r="AJ51" s="1"/>
  <c r="D51"/>
  <c r="AK51" l="1"/>
  <c r="AL51"/>
  <c r="V52" l="1"/>
  <c r="AD52" s="1"/>
  <c r="W52"/>
  <c r="AE52" s="1"/>
  <c r="S52"/>
  <c r="X52"/>
  <c r="AF52" s="1"/>
  <c r="T52"/>
  <c r="AB52" s="1"/>
  <c r="U52"/>
  <c r="AC52" s="1"/>
  <c r="C51"/>
  <c r="O52" l="1"/>
  <c r="AA52"/>
  <c r="AG52" s="1"/>
  <c r="R52" l="1"/>
  <c r="Q53" s="1"/>
  <c r="AH52"/>
  <c r="E52" l="1"/>
  <c r="D52"/>
  <c r="AI52"/>
  <c r="AJ52" s="1"/>
  <c r="AK52" l="1"/>
  <c r="AL52"/>
  <c r="V53" l="1"/>
  <c r="AD53" s="1"/>
  <c r="W53"/>
  <c r="AE53" s="1"/>
  <c r="S53"/>
  <c r="X53"/>
  <c r="AF53" s="1"/>
  <c r="T53"/>
  <c r="AB53" s="1"/>
  <c r="U53"/>
  <c r="AC53" s="1"/>
  <c r="C52"/>
  <c r="O53" l="1"/>
  <c r="AA53"/>
  <c r="AG53" s="1"/>
  <c r="R53" l="1"/>
  <c r="Q54" s="1"/>
  <c r="AH53"/>
  <c r="E53" l="1"/>
  <c r="AI53"/>
  <c r="AJ53" s="1"/>
  <c r="D53"/>
  <c r="AK53" l="1"/>
  <c r="AL53"/>
  <c r="V54" l="1"/>
  <c r="AD54" s="1"/>
  <c r="W54"/>
  <c r="AE54" s="1"/>
  <c r="S54"/>
  <c r="X54"/>
  <c r="AF54" s="1"/>
  <c r="T54"/>
  <c r="AB54" s="1"/>
  <c r="U54"/>
  <c r="AC54" s="1"/>
  <c r="C53"/>
  <c r="O54" l="1"/>
  <c r="AA54"/>
  <c r="AG54" s="1"/>
  <c r="R54" l="1"/>
  <c r="Q55" s="1"/>
  <c r="AH54"/>
  <c r="E54" l="1"/>
  <c r="D54"/>
  <c r="AI54"/>
  <c r="AJ54" s="1"/>
  <c r="AK54" l="1"/>
  <c r="AL54"/>
  <c r="V55" l="1"/>
  <c r="AD55" s="1"/>
  <c r="W55"/>
  <c r="AE55" s="1"/>
  <c r="S55"/>
  <c r="X55"/>
  <c r="AF55" s="1"/>
  <c r="T55"/>
  <c r="AB55" s="1"/>
  <c r="U55"/>
  <c r="AC55" s="1"/>
  <c r="C54"/>
  <c r="O55" l="1"/>
  <c r="AA55"/>
  <c r="AG55" s="1"/>
  <c r="R55" l="1"/>
  <c r="Q56" s="1"/>
  <c r="AH55"/>
  <c r="E55" l="1"/>
  <c r="AI55"/>
  <c r="AJ55" s="1"/>
  <c r="D55"/>
  <c r="AK55" l="1"/>
  <c r="AL55"/>
  <c r="V56" l="1"/>
  <c r="AD56" s="1"/>
  <c r="W56"/>
  <c r="AE56" s="1"/>
  <c r="S56"/>
  <c r="X56"/>
  <c r="AF56" s="1"/>
  <c r="T56"/>
  <c r="AB56" s="1"/>
  <c r="U56"/>
  <c r="AC56" s="1"/>
  <c r="C55"/>
  <c r="O56" l="1"/>
  <c r="AA56"/>
  <c r="AG56" s="1"/>
  <c r="R56" l="1"/>
  <c r="Q57" s="1"/>
  <c r="AH56"/>
  <c r="E56" l="1"/>
  <c r="D56"/>
  <c r="AI56"/>
  <c r="AJ56" s="1"/>
  <c r="AK56" l="1"/>
  <c r="AL56"/>
  <c r="V57" l="1"/>
  <c r="AD57" s="1"/>
  <c r="W57"/>
  <c r="AE57" s="1"/>
  <c r="S57"/>
  <c r="X57"/>
  <c r="AF57" s="1"/>
  <c r="T57"/>
  <c r="AB57" s="1"/>
  <c r="U57"/>
  <c r="AC57" s="1"/>
  <c r="C56"/>
  <c r="O57" l="1"/>
  <c r="AA57"/>
  <c r="AG57" s="1"/>
  <c r="R57" l="1"/>
  <c r="Q58" s="1"/>
  <c r="AH57"/>
  <c r="E57" l="1"/>
  <c r="D57"/>
  <c r="AI57"/>
  <c r="AJ57" s="1"/>
  <c r="AK57" l="1"/>
  <c r="AL57"/>
  <c r="V58" l="1"/>
  <c r="AD58" s="1"/>
  <c r="W58"/>
  <c r="AE58" s="1"/>
  <c r="S58"/>
  <c r="X58"/>
  <c r="AF58" s="1"/>
  <c r="T58"/>
  <c r="AB58" s="1"/>
  <c r="U58"/>
  <c r="AC58" s="1"/>
  <c r="C57"/>
  <c r="O58" l="1"/>
  <c r="AA58"/>
  <c r="AG58" s="1"/>
  <c r="R58" l="1"/>
  <c r="Q59" s="1"/>
  <c r="AH58"/>
  <c r="E58" l="1"/>
  <c r="D58"/>
  <c r="AI58"/>
  <c r="AJ58" s="1"/>
  <c r="AK58" l="1"/>
  <c r="AL58"/>
  <c r="V59" l="1"/>
  <c r="AD59" s="1"/>
  <c r="W59"/>
  <c r="AE59" s="1"/>
  <c r="S59"/>
  <c r="X59"/>
  <c r="AF59" s="1"/>
  <c r="T59"/>
  <c r="AB59" s="1"/>
  <c r="U59"/>
  <c r="AC59" s="1"/>
  <c r="C58"/>
  <c r="O59" l="1"/>
  <c r="AA59"/>
  <c r="AG59" s="1"/>
  <c r="R59" l="1"/>
  <c r="Q60" s="1"/>
  <c r="AH59"/>
  <c r="E59" l="1"/>
  <c r="AI59"/>
  <c r="AJ59" s="1"/>
  <c r="D59"/>
  <c r="AK59" l="1"/>
  <c r="AL59"/>
  <c r="V60" l="1"/>
  <c r="AD60" s="1"/>
  <c r="W60"/>
  <c r="AE60" s="1"/>
  <c r="S60"/>
  <c r="X60"/>
  <c r="AF60" s="1"/>
  <c r="T60"/>
  <c r="AB60" s="1"/>
  <c r="U60"/>
  <c r="AC60" s="1"/>
  <c r="C59"/>
  <c r="O60" l="1"/>
  <c r="AA60"/>
  <c r="AG60" s="1"/>
  <c r="R60" l="1"/>
  <c r="Q61" s="1"/>
  <c r="AH60"/>
  <c r="E60" l="1"/>
  <c r="D60"/>
  <c r="AI60"/>
  <c r="AJ60" s="1"/>
  <c r="AK60" l="1"/>
  <c r="AL60"/>
  <c r="V61" l="1"/>
  <c r="AD61" s="1"/>
  <c r="W61"/>
  <c r="S61"/>
  <c r="X61"/>
  <c r="AF61" s="1"/>
  <c r="T61"/>
  <c r="AB61" s="1"/>
  <c r="U61"/>
  <c r="AC61" s="1"/>
  <c r="C60"/>
  <c r="AE61"/>
  <c r="O61" l="1"/>
  <c r="AA61"/>
  <c r="AG61" s="1"/>
  <c r="R61" l="1"/>
  <c r="Q62" s="1"/>
  <c r="AH61"/>
  <c r="E61" l="1"/>
  <c r="AI61"/>
  <c r="AJ61" s="1"/>
  <c r="D61"/>
  <c r="AK61" l="1"/>
  <c r="AL61"/>
  <c r="V62" l="1"/>
  <c r="AD62" s="1"/>
  <c r="W62"/>
  <c r="AE62" s="1"/>
  <c r="S62"/>
  <c r="X62"/>
  <c r="AF62" s="1"/>
  <c r="T62"/>
  <c r="AB62" s="1"/>
  <c r="U62"/>
  <c r="AC62" s="1"/>
  <c r="C61"/>
  <c r="O62" l="1"/>
  <c r="AA62"/>
  <c r="AG62" s="1"/>
  <c r="R62" l="1"/>
  <c r="Q63" s="1"/>
  <c r="AH62"/>
  <c r="E62" l="1"/>
  <c r="D62"/>
  <c r="AI62"/>
  <c r="AJ62" s="1"/>
  <c r="AK62" l="1"/>
  <c r="AL62"/>
  <c r="V63" l="1"/>
  <c r="AD63" s="1"/>
  <c r="W63"/>
  <c r="AE63" s="1"/>
  <c r="S63"/>
  <c r="X63"/>
  <c r="AF63" s="1"/>
  <c r="T63"/>
  <c r="AB63" s="1"/>
  <c r="U63"/>
  <c r="AC63" s="1"/>
  <c r="C62"/>
  <c r="O63" l="1"/>
  <c r="AA63"/>
  <c r="AG63" s="1"/>
  <c r="R63" l="1"/>
  <c r="Q64" s="1"/>
  <c r="AH63"/>
  <c r="E63" l="1"/>
  <c r="AI63"/>
  <c r="AJ63" s="1"/>
  <c r="D63"/>
  <c r="AK63" l="1"/>
  <c r="AL63"/>
  <c r="V64" l="1"/>
  <c r="AD64" s="1"/>
  <c r="W64"/>
  <c r="AE64" s="1"/>
  <c r="S64"/>
  <c r="X64"/>
  <c r="AF64" s="1"/>
  <c r="T64"/>
  <c r="AB64" s="1"/>
  <c r="U64"/>
  <c r="AC64" s="1"/>
  <c r="C63"/>
  <c r="O64" l="1"/>
  <c r="AA64"/>
  <c r="AG64" s="1"/>
  <c r="R64" l="1"/>
  <c r="Q65" s="1"/>
  <c r="AH64"/>
  <c r="E64" l="1"/>
  <c r="D64"/>
  <c r="AI64"/>
  <c r="AJ64" s="1"/>
  <c r="AK64" l="1"/>
  <c r="AL64"/>
  <c r="V65" l="1"/>
  <c r="AD65" s="1"/>
  <c r="W65"/>
  <c r="AE65" s="1"/>
  <c r="S65"/>
  <c r="X65"/>
  <c r="AF65" s="1"/>
  <c r="T65"/>
  <c r="AB65" s="1"/>
  <c r="U65"/>
  <c r="AC65" s="1"/>
  <c r="C64"/>
  <c r="O65" l="1"/>
  <c r="AA65"/>
  <c r="AG65" s="1"/>
  <c r="R65" l="1"/>
  <c r="AH65"/>
  <c r="Q66" l="1"/>
  <c r="E65" s="1"/>
  <c r="AI65"/>
  <c r="AJ65" s="1"/>
  <c r="D65"/>
  <c r="AK65" l="1"/>
  <c r="AL65"/>
  <c r="V66" l="1"/>
  <c r="AD66" s="1"/>
  <c r="W66"/>
  <c r="AE66" s="1"/>
  <c r="S66"/>
  <c r="X66"/>
  <c r="AF66" s="1"/>
  <c r="T66"/>
  <c r="U66"/>
  <c r="AC66" s="1"/>
  <c r="AB66"/>
  <c r="C65"/>
  <c r="O66" l="1"/>
  <c r="AA66"/>
  <c r="AG66" s="1"/>
  <c r="R66" l="1"/>
  <c r="AH66"/>
  <c r="Q67" l="1"/>
  <c r="E66" s="1"/>
  <c r="D66"/>
  <c r="AI66"/>
  <c r="AJ66" s="1"/>
  <c r="AK66" l="1"/>
  <c r="AL66"/>
  <c r="V67" l="1"/>
  <c r="AD67" s="1"/>
  <c r="W67"/>
  <c r="AE67" s="1"/>
  <c r="S67"/>
  <c r="X67"/>
  <c r="AF67" s="1"/>
  <c r="T67"/>
  <c r="AB67" s="1"/>
  <c r="U67"/>
  <c r="AC67" s="1"/>
  <c r="C66"/>
  <c r="O67" l="1"/>
  <c r="AA67"/>
  <c r="AG67" s="1"/>
  <c r="R67" l="1"/>
  <c r="AH67"/>
  <c r="Q68" l="1"/>
  <c r="E67" s="1"/>
  <c r="AI67"/>
  <c r="AJ67" s="1"/>
  <c r="D67"/>
  <c r="AK67" l="1"/>
  <c r="AL67"/>
  <c r="V68" l="1"/>
  <c r="AD68" s="1"/>
  <c r="W68"/>
  <c r="AE68" s="1"/>
  <c r="S68"/>
  <c r="X68"/>
  <c r="AF68" s="1"/>
  <c r="T68"/>
  <c r="AB68" s="1"/>
  <c r="U68"/>
  <c r="AC68" s="1"/>
  <c r="C67"/>
  <c r="O68" l="1"/>
  <c r="AA68"/>
  <c r="AG68" s="1"/>
  <c r="R68" l="1"/>
  <c r="AH68"/>
  <c r="Q69" l="1"/>
  <c r="E68" s="1"/>
  <c r="D68"/>
  <c r="AI68"/>
  <c r="AJ68" s="1"/>
  <c r="AK68" l="1"/>
  <c r="AL68"/>
  <c r="V69" l="1"/>
  <c r="W69"/>
  <c r="AE69" s="1"/>
  <c r="S69"/>
  <c r="X69"/>
  <c r="AF69" s="1"/>
  <c r="T69"/>
  <c r="AB69" s="1"/>
  <c r="U69"/>
  <c r="AC69" s="1"/>
  <c r="AD69"/>
  <c r="C68"/>
  <c r="O69" l="1"/>
  <c r="AA69"/>
  <c r="AG69" s="1"/>
  <c r="R69" l="1"/>
  <c r="AH69"/>
  <c r="Q70" l="1"/>
  <c r="E69" s="1"/>
  <c r="AI69"/>
  <c r="AJ69" s="1"/>
  <c r="D69"/>
  <c r="AK69" l="1"/>
  <c r="AL69"/>
  <c r="V70" l="1"/>
  <c r="AD70" s="1"/>
  <c r="W70"/>
  <c r="AE70" s="1"/>
  <c r="S70"/>
  <c r="X70"/>
  <c r="AF70" s="1"/>
  <c r="T70"/>
  <c r="AB70" s="1"/>
  <c r="U70"/>
  <c r="AC70" s="1"/>
  <c r="C69"/>
  <c r="O70" l="1"/>
  <c r="AA70"/>
  <c r="AG70" s="1"/>
  <c r="R70" l="1"/>
  <c r="AH70"/>
  <c r="Q71" l="1"/>
  <c r="E70" s="1"/>
  <c r="D70"/>
  <c r="AI70"/>
  <c r="AJ70" s="1"/>
  <c r="AK70" l="1"/>
  <c r="AL70"/>
  <c r="V71" l="1"/>
  <c r="AD71" s="1"/>
  <c r="W71"/>
  <c r="AE71" s="1"/>
  <c r="S71"/>
  <c r="X71"/>
  <c r="AF71" s="1"/>
  <c r="T71"/>
  <c r="AB71" s="1"/>
  <c r="U71"/>
  <c r="AC71" s="1"/>
  <c r="C70"/>
  <c r="O71" l="1"/>
  <c r="AA71"/>
  <c r="AG71" s="1"/>
  <c r="R71" l="1"/>
  <c r="AH71"/>
  <c r="Q72" l="1"/>
  <c r="E71" s="1"/>
  <c r="AI71"/>
  <c r="AJ71" s="1"/>
  <c r="D71"/>
  <c r="AK71" l="1"/>
  <c r="AL71"/>
  <c r="V72" l="1"/>
  <c r="W72"/>
  <c r="AE72" s="1"/>
  <c r="S72"/>
  <c r="X72"/>
  <c r="AF72" s="1"/>
  <c r="T72"/>
  <c r="AB72" s="1"/>
  <c r="U72"/>
  <c r="AC72" s="1"/>
  <c r="AD72"/>
  <c r="C71"/>
  <c r="O72" l="1"/>
  <c r="AA72"/>
  <c r="AG72" s="1"/>
  <c r="R72" l="1"/>
  <c r="AH72"/>
  <c r="Q73" l="1"/>
  <c r="E72" s="1"/>
  <c r="D72"/>
  <c r="AI72"/>
  <c r="AJ72" s="1"/>
  <c r="AK72" l="1"/>
  <c r="AL72"/>
  <c r="V73" l="1"/>
  <c r="AD73" s="1"/>
  <c r="W73"/>
  <c r="AE73" s="1"/>
  <c r="S73"/>
  <c r="X73"/>
  <c r="AF73" s="1"/>
  <c r="T73"/>
  <c r="AB73" s="1"/>
  <c r="U73"/>
  <c r="AC73" s="1"/>
  <c r="C72"/>
  <c r="O73" l="1"/>
  <c r="AA73"/>
  <c r="AG73" s="1"/>
  <c r="R73" l="1"/>
  <c r="AH73"/>
  <c r="Q74" l="1"/>
  <c r="E73" s="1"/>
  <c r="AI73"/>
  <c r="AJ73" s="1"/>
  <c r="D73"/>
  <c r="AK73" l="1"/>
  <c r="AL73"/>
  <c r="V74" l="1"/>
  <c r="W74"/>
  <c r="AE74" s="1"/>
  <c r="S74"/>
  <c r="X74"/>
  <c r="AF74" s="1"/>
  <c r="T74"/>
  <c r="AB74" s="1"/>
  <c r="U74"/>
  <c r="AC74" s="1"/>
  <c r="AD74"/>
  <c r="C73"/>
  <c r="O74" l="1"/>
  <c r="AA74"/>
  <c r="AG74" s="1"/>
  <c r="R74" l="1"/>
  <c r="AH74"/>
  <c r="Q75" l="1"/>
  <c r="E74" s="1"/>
  <c r="D74"/>
  <c r="AI74"/>
  <c r="AJ74" s="1"/>
  <c r="AK74" l="1"/>
  <c r="AL74"/>
  <c r="V75" l="1"/>
  <c r="AD75" s="1"/>
  <c r="W75"/>
  <c r="AE75" s="1"/>
  <c r="S75"/>
  <c r="X75"/>
  <c r="AF75" s="1"/>
  <c r="T75"/>
  <c r="AB75" s="1"/>
  <c r="U75"/>
  <c r="AC75" s="1"/>
  <c r="C74"/>
  <c r="O75" l="1"/>
  <c r="AA75"/>
  <c r="AG75" s="1"/>
  <c r="R75" l="1"/>
  <c r="AH75"/>
  <c r="Q76" l="1"/>
  <c r="E75" s="1"/>
  <c r="AI75"/>
  <c r="AJ75" s="1"/>
  <c r="D75"/>
  <c r="AK75" l="1"/>
  <c r="AL75"/>
  <c r="V76" l="1"/>
  <c r="AD76" s="1"/>
  <c r="W76"/>
  <c r="AE76" s="1"/>
  <c r="S76"/>
  <c r="X76"/>
  <c r="AF76" s="1"/>
  <c r="T76"/>
  <c r="AB76" s="1"/>
  <c r="U76"/>
  <c r="AC76" s="1"/>
  <c r="C75"/>
  <c r="O76" l="1"/>
  <c r="AA76"/>
  <c r="AG76" s="1"/>
  <c r="R76" l="1"/>
  <c r="AH76"/>
  <c r="Q77" l="1"/>
  <c r="E76" s="1"/>
  <c r="D76"/>
  <c r="AI76"/>
  <c r="AJ76" s="1"/>
  <c r="AK76" l="1"/>
  <c r="AL76"/>
  <c r="V77" l="1"/>
  <c r="W77"/>
  <c r="AE77" s="1"/>
  <c r="S77"/>
  <c r="X77"/>
  <c r="AF77" s="1"/>
  <c r="T77"/>
  <c r="AB77" s="1"/>
  <c r="U77"/>
  <c r="AC77" s="1"/>
  <c r="AD77"/>
  <c r="C76"/>
  <c r="O77" l="1"/>
  <c r="AA77"/>
  <c r="AG77" s="1"/>
  <c r="R77" l="1"/>
  <c r="AH77"/>
  <c r="Q78" l="1"/>
  <c r="E77" s="1"/>
  <c r="AI77"/>
  <c r="AJ77" s="1"/>
  <c r="D77"/>
  <c r="AK77" l="1"/>
  <c r="AL77"/>
  <c r="V78" l="1"/>
  <c r="W78"/>
  <c r="AE78" s="1"/>
  <c r="S78"/>
  <c r="X78"/>
  <c r="AF78" s="1"/>
  <c r="T78"/>
  <c r="AB78" s="1"/>
  <c r="U78"/>
  <c r="AC78" s="1"/>
  <c r="AD78"/>
  <c r="C77"/>
  <c r="O78" l="1"/>
  <c r="AA78"/>
  <c r="AG78" s="1"/>
  <c r="R78" l="1"/>
  <c r="AH78"/>
  <c r="Q79" l="1"/>
  <c r="E78" s="1"/>
  <c r="D78"/>
  <c r="AI78"/>
  <c r="AJ78" s="1"/>
  <c r="AK78" l="1"/>
  <c r="AL78"/>
  <c r="V79" l="1"/>
  <c r="AD79" s="1"/>
  <c r="W79"/>
  <c r="AE79" s="1"/>
  <c r="S79"/>
  <c r="X79"/>
  <c r="AF79" s="1"/>
  <c r="T79"/>
  <c r="AB79" s="1"/>
  <c r="U79"/>
  <c r="AC79" s="1"/>
  <c r="C78"/>
  <c r="O79" l="1"/>
  <c r="AA79"/>
  <c r="AG79" s="1"/>
  <c r="R79" l="1"/>
  <c r="AH79"/>
  <c r="Q80" l="1"/>
  <c r="E79" s="1"/>
  <c r="AI79"/>
  <c r="AJ79" s="1"/>
  <c r="D79"/>
  <c r="AK79" l="1"/>
  <c r="AL79"/>
  <c r="V80" l="1"/>
  <c r="AD80" s="1"/>
  <c r="W80"/>
  <c r="AE80" s="1"/>
  <c r="S80"/>
  <c r="X80"/>
  <c r="AF80" s="1"/>
  <c r="T80"/>
  <c r="AB80" s="1"/>
  <c r="U80"/>
  <c r="AC80" s="1"/>
  <c r="C79"/>
  <c r="O80" l="1"/>
  <c r="AA80"/>
  <c r="AG80" s="1"/>
  <c r="R80" l="1"/>
  <c r="AH80"/>
  <c r="Q81" l="1"/>
  <c r="E80" s="1"/>
  <c r="D80"/>
  <c r="AI80"/>
  <c r="AJ80" s="1"/>
  <c r="AK80" l="1"/>
  <c r="AL80"/>
  <c r="V81" l="1"/>
  <c r="AD81" s="1"/>
  <c r="W81"/>
  <c r="AE81" s="1"/>
  <c r="S81"/>
  <c r="X81"/>
  <c r="AF81" s="1"/>
  <c r="T81"/>
  <c r="AB81" s="1"/>
  <c r="U81"/>
  <c r="AC81" s="1"/>
  <c r="C80"/>
  <c r="O81" l="1"/>
  <c r="AA81"/>
  <c r="AG81" s="1"/>
  <c r="R81" l="1"/>
  <c r="AH81"/>
  <c r="Q82" l="1"/>
  <c r="E81" s="1"/>
  <c r="AI81"/>
  <c r="AJ81" s="1"/>
  <c r="D81"/>
  <c r="AK81" l="1"/>
  <c r="AL81"/>
  <c r="V82" l="1"/>
  <c r="AD82" s="1"/>
  <c r="W82"/>
  <c r="AE82" s="1"/>
  <c r="S82"/>
  <c r="X82"/>
  <c r="AF82" s="1"/>
  <c r="T82"/>
  <c r="AB82" s="1"/>
  <c r="U82"/>
  <c r="AC82" s="1"/>
  <c r="C81"/>
  <c r="O82" l="1"/>
  <c r="AA82"/>
  <c r="AG82" s="1"/>
  <c r="R82" l="1"/>
  <c r="AH82"/>
  <c r="Q83" l="1"/>
  <c r="E82" s="1"/>
  <c r="D82"/>
  <c r="AI82"/>
  <c r="AJ82" s="1"/>
  <c r="AK82" l="1"/>
  <c r="AL82"/>
  <c r="V83" l="1"/>
  <c r="AD83" s="1"/>
  <c r="W83"/>
  <c r="AE83" s="1"/>
  <c r="S83"/>
  <c r="X83"/>
  <c r="AF83" s="1"/>
  <c r="T83"/>
  <c r="AB83" s="1"/>
  <c r="U83"/>
  <c r="AC83" s="1"/>
  <c r="C82"/>
  <c r="O83" l="1"/>
  <c r="AA83"/>
  <c r="AG83" s="1"/>
  <c r="R83" l="1"/>
  <c r="AH83"/>
  <c r="Q84" l="1"/>
  <c r="E83" s="1"/>
  <c r="AI83"/>
  <c r="AJ83" s="1"/>
  <c r="D83"/>
  <c r="AK83" l="1"/>
  <c r="AL83"/>
  <c r="V84" l="1"/>
  <c r="AD84" s="1"/>
  <c r="W84"/>
  <c r="AE84" s="1"/>
  <c r="S84"/>
  <c r="X84"/>
  <c r="AF84" s="1"/>
  <c r="T84"/>
  <c r="AB84" s="1"/>
  <c r="U84"/>
  <c r="AC84" s="1"/>
  <c r="C83"/>
  <c r="O84" l="1"/>
  <c r="AA84"/>
  <c r="AG84" s="1"/>
  <c r="R84" l="1"/>
  <c r="AH84"/>
  <c r="Q85" l="1"/>
  <c r="E84" s="1"/>
  <c r="D84"/>
  <c r="AI84"/>
  <c r="AJ84" s="1"/>
  <c r="AK84" l="1"/>
  <c r="AL84"/>
  <c r="V85" l="1"/>
  <c r="AD85" s="1"/>
  <c r="W85"/>
  <c r="AE85" s="1"/>
  <c r="S85"/>
  <c r="X85"/>
  <c r="AF85" s="1"/>
  <c r="T85"/>
  <c r="AB85" s="1"/>
  <c r="U85"/>
  <c r="AC85" s="1"/>
  <c r="C84"/>
  <c r="O85" l="1"/>
  <c r="AA85"/>
  <c r="AG85" s="1"/>
  <c r="R85" l="1"/>
  <c r="AH85"/>
  <c r="Q86" l="1"/>
  <c r="E85" s="1"/>
  <c r="AI85"/>
  <c r="AJ85" s="1"/>
  <c r="D85"/>
  <c r="AK85" l="1"/>
  <c r="AL85"/>
  <c r="V86" l="1"/>
  <c r="AD86" s="1"/>
  <c r="W86"/>
  <c r="AE86" s="1"/>
  <c r="S86"/>
  <c r="X86"/>
  <c r="AF86" s="1"/>
  <c r="T86"/>
  <c r="AB86" s="1"/>
  <c r="U86"/>
  <c r="AC86" s="1"/>
  <c r="C85"/>
  <c r="O86" l="1"/>
  <c r="AA86"/>
  <c r="AG86" s="1"/>
  <c r="R86" l="1"/>
  <c r="AH86"/>
  <c r="Q87" l="1"/>
  <c r="E86" s="1"/>
  <c r="D86"/>
  <c r="AI86"/>
  <c r="AJ86" s="1"/>
  <c r="AK86" l="1"/>
  <c r="AL86"/>
  <c r="V87" l="1"/>
  <c r="AD87" s="1"/>
  <c r="W87"/>
  <c r="AE87" s="1"/>
  <c r="S87"/>
  <c r="X87"/>
  <c r="AF87" s="1"/>
  <c r="T87"/>
  <c r="AB87" s="1"/>
  <c r="U87"/>
  <c r="AC87" s="1"/>
  <c r="C86"/>
  <c r="O87" l="1"/>
  <c r="AA87"/>
  <c r="AG87" s="1"/>
  <c r="R87" l="1"/>
  <c r="AH87"/>
  <c r="Q88" l="1"/>
  <c r="E87" s="1"/>
  <c r="AI87"/>
  <c r="AJ87" s="1"/>
  <c r="D87"/>
  <c r="AK87" l="1"/>
  <c r="AL87"/>
  <c r="V88" l="1"/>
  <c r="W88"/>
  <c r="AE88" s="1"/>
  <c r="S88"/>
  <c r="X88"/>
  <c r="AF88" s="1"/>
  <c r="T88"/>
  <c r="AB88" s="1"/>
  <c r="U88"/>
  <c r="AC88" s="1"/>
  <c r="AD88"/>
  <c r="C87"/>
  <c r="O88" l="1"/>
  <c r="AA88"/>
  <c r="AG88" s="1"/>
  <c r="R88" l="1"/>
  <c r="AH88"/>
  <c r="Q89" l="1"/>
  <c r="E88" s="1"/>
  <c r="D88"/>
  <c r="AI88"/>
  <c r="AJ88" s="1"/>
  <c r="AK88" l="1"/>
  <c r="AL88"/>
  <c r="V89" l="1"/>
  <c r="W89"/>
  <c r="AE89" s="1"/>
  <c r="S89"/>
  <c r="X89"/>
  <c r="AF89" s="1"/>
  <c r="T89"/>
  <c r="AB89" s="1"/>
  <c r="U89"/>
  <c r="AC89" s="1"/>
  <c r="AD89"/>
  <c r="C88"/>
  <c r="O89" l="1"/>
  <c r="AA89"/>
  <c r="AG89" s="1"/>
  <c r="R89" l="1"/>
  <c r="AH89"/>
  <c r="Q90" l="1"/>
  <c r="E89" s="1"/>
  <c r="AI89"/>
  <c r="AJ89" s="1"/>
  <c r="D89"/>
  <c r="AK89" l="1"/>
  <c r="AL89"/>
  <c r="V90" l="1"/>
  <c r="AD90" s="1"/>
  <c r="W90"/>
  <c r="AE90" s="1"/>
  <c r="S90"/>
  <c r="X90"/>
  <c r="AF90" s="1"/>
  <c r="T90"/>
  <c r="AB90" s="1"/>
  <c r="U90"/>
  <c r="AC90" s="1"/>
  <c r="C89"/>
  <c r="O90" l="1"/>
  <c r="AA90"/>
  <c r="AG90" s="1"/>
  <c r="R90" l="1"/>
  <c r="AH90"/>
  <c r="Q91" l="1"/>
  <c r="E90" s="1"/>
  <c r="D90"/>
  <c r="AI90"/>
  <c r="AJ90" s="1"/>
  <c r="AK90" l="1"/>
  <c r="AL90"/>
  <c r="V91" l="1"/>
  <c r="AD91" s="1"/>
  <c r="W91"/>
  <c r="AE91" s="1"/>
  <c r="S91"/>
  <c r="X91"/>
  <c r="AF91" s="1"/>
  <c r="T91"/>
  <c r="AB91" s="1"/>
  <c r="U91"/>
  <c r="AC91" s="1"/>
  <c r="C90"/>
  <c r="O91" l="1"/>
  <c r="AA91"/>
  <c r="AG91" s="1"/>
  <c r="R91" l="1"/>
  <c r="AH91"/>
  <c r="Q92" l="1"/>
  <c r="E91" s="1"/>
  <c r="AI91"/>
  <c r="AJ91" s="1"/>
  <c r="D91"/>
  <c r="AK91" l="1"/>
  <c r="AL91"/>
  <c r="V92" l="1"/>
  <c r="AD92" s="1"/>
  <c r="W92"/>
  <c r="AE92" s="1"/>
  <c r="S92"/>
  <c r="X92"/>
  <c r="AF92" s="1"/>
  <c r="T92"/>
  <c r="AB92" s="1"/>
  <c r="U92"/>
  <c r="AC92" s="1"/>
  <c r="C91"/>
  <c r="O92" l="1"/>
  <c r="AA92"/>
  <c r="AG92" s="1"/>
  <c r="R92" l="1"/>
  <c r="AH92"/>
  <c r="Q93" l="1"/>
  <c r="E92" s="1"/>
  <c r="D92"/>
  <c r="AI92"/>
  <c r="AJ92" s="1"/>
  <c r="AK92" l="1"/>
  <c r="AL92"/>
  <c r="V93" l="1"/>
  <c r="AD93" s="1"/>
  <c r="W93"/>
  <c r="AE93" s="1"/>
  <c r="S93"/>
  <c r="X93"/>
  <c r="AF93" s="1"/>
  <c r="T93"/>
  <c r="AB93" s="1"/>
  <c r="U93"/>
  <c r="AC93" s="1"/>
  <c r="C92"/>
  <c r="O93" l="1"/>
  <c r="AA93"/>
  <c r="AG93" s="1"/>
  <c r="R93" l="1"/>
  <c r="AH93"/>
  <c r="Q94" l="1"/>
  <c r="E93" s="1"/>
  <c r="AI93"/>
  <c r="AJ93" s="1"/>
  <c r="D93"/>
  <c r="AK93" l="1"/>
  <c r="AL93"/>
  <c r="V94" l="1"/>
  <c r="AD94" s="1"/>
  <c r="W94"/>
  <c r="AE94" s="1"/>
  <c r="S94"/>
  <c r="X94"/>
  <c r="AF94" s="1"/>
  <c r="T94"/>
  <c r="AB94" s="1"/>
  <c r="U94"/>
  <c r="AC94" s="1"/>
  <c r="C93"/>
  <c r="O94" l="1"/>
  <c r="AA94"/>
  <c r="AG94" s="1"/>
  <c r="R94" l="1"/>
  <c r="AH94"/>
  <c r="Q95" l="1"/>
  <c r="E94" s="1"/>
  <c r="D94"/>
  <c r="AI94"/>
  <c r="AJ94" s="1"/>
  <c r="AK94" l="1"/>
  <c r="AL94"/>
  <c r="V95" l="1"/>
  <c r="AD95" s="1"/>
  <c r="W95"/>
  <c r="AE95" s="1"/>
  <c r="S95"/>
  <c r="X95"/>
  <c r="AF95" s="1"/>
  <c r="T95"/>
  <c r="AB95" s="1"/>
  <c r="U95"/>
  <c r="AC95" s="1"/>
  <c r="C94"/>
  <c r="O95" l="1"/>
  <c r="AA95"/>
  <c r="AG95" s="1"/>
  <c r="R95" l="1"/>
  <c r="AH95"/>
  <c r="Q96" l="1"/>
  <c r="E95" s="1"/>
  <c r="AI95"/>
  <c r="AJ95" s="1"/>
  <c r="D95"/>
  <c r="AK95" l="1"/>
  <c r="AL95"/>
  <c r="V96" l="1"/>
  <c r="AD96" s="1"/>
  <c r="W96"/>
  <c r="AE96" s="1"/>
  <c r="S96"/>
  <c r="X96"/>
  <c r="AF96" s="1"/>
  <c r="T96"/>
  <c r="AB96" s="1"/>
  <c r="U96"/>
  <c r="AC96" s="1"/>
  <c r="C95"/>
  <c r="O96" l="1"/>
  <c r="AA96"/>
  <c r="AG96" s="1"/>
  <c r="R96" l="1"/>
  <c r="AH96"/>
  <c r="Q97" l="1"/>
  <c r="E96" s="1"/>
  <c r="D96"/>
  <c r="AI96"/>
  <c r="AJ96" s="1"/>
  <c r="AK96" l="1"/>
  <c r="AL96"/>
  <c r="V97" l="1"/>
  <c r="AD97" s="1"/>
  <c r="W97"/>
  <c r="AE97" s="1"/>
  <c r="S97"/>
  <c r="X97"/>
  <c r="AF97" s="1"/>
  <c r="T97"/>
  <c r="AB97" s="1"/>
  <c r="U97"/>
  <c r="AC97" s="1"/>
  <c r="C96"/>
  <c r="O97" l="1"/>
  <c r="AA97"/>
  <c r="AG97" s="1"/>
  <c r="R97" l="1"/>
  <c r="AH97"/>
  <c r="Q98" l="1"/>
  <c r="E97" s="1"/>
  <c r="AI97"/>
  <c r="AJ97" s="1"/>
  <c r="D97"/>
  <c r="AK97" l="1"/>
  <c r="AL97"/>
  <c r="V98" l="1"/>
  <c r="W98"/>
  <c r="AE98" s="1"/>
  <c r="S98"/>
  <c r="X98"/>
  <c r="AF98" s="1"/>
  <c r="T98"/>
  <c r="AB98" s="1"/>
  <c r="U98"/>
  <c r="AC98" s="1"/>
  <c r="AD98"/>
  <c r="C97"/>
  <c r="O98" l="1"/>
  <c r="AA98"/>
  <c r="AG98" s="1"/>
  <c r="R98" l="1"/>
  <c r="AH98"/>
  <c r="Q99" l="1"/>
  <c r="E98" s="1"/>
  <c r="D98"/>
  <c r="AI98"/>
  <c r="AJ98" s="1"/>
  <c r="AK98" l="1"/>
  <c r="AL98"/>
  <c r="V99" l="1"/>
  <c r="AD99" s="1"/>
  <c r="W99"/>
  <c r="AE99" s="1"/>
  <c r="S99"/>
  <c r="X99"/>
  <c r="AF99" s="1"/>
  <c r="T99"/>
  <c r="AB99" s="1"/>
  <c r="U99"/>
  <c r="AC99" s="1"/>
  <c r="C98"/>
  <c r="O99" l="1"/>
  <c r="AA99"/>
  <c r="AG99" s="1"/>
  <c r="R99" l="1"/>
  <c r="AH99"/>
  <c r="Q100" l="1"/>
  <c r="E99" s="1"/>
  <c r="AI99"/>
  <c r="AJ99" s="1"/>
  <c r="D99"/>
  <c r="AK99" l="1"/>
  <c r="AL99"/>
  <c r="V100" l="1"/>
  <c r="W100"/>
  <c r="AE100" s="1"/>
  <c r="S100"/>
  <c r="X100"/>
  <c r="AF100" s="1"/>
  <c r="T100"/>
  <c r="AB100" s="1"/>
  <c r="U100"/>
  <c r="AC100" s="1"/>
  <c r="AD100"/>
  <c r="C99"/>
  <c r="O100" l="1"/>
  <c r="AA100"/>
  <c r="AG100" s="1"/>
  <c r="R100" l="1"/>
  <c r="AH100"/>
  <c r="Q101" l="1"/>
  <c r="E100" s="1"/>
  <c r="D100"/>
  <c r="AI100"/>
  <c r="AJ100" s="1"/>
  <c r="AK100" l="1"/>
  <c r="AL100"/>
  <c r="V101" l="1"/>
  <c r="W101"/>
  <c r="AE101" s="1"/>
  <c r="S101"/>
  <c r="X101"/>
  <c r="AF101" s="1"/>
  <c r="T101"/>
  <c r="AB101" s="1"/>
  <c r="U101"/>
  <c r="AC101" s="1"/>
  <c r="AD101"/>
  <c r="C100"/>
  <c r="O101" l="1"/>
  <c r="AA101"/>
  <c r="AG101" s="1"/>
  <c r="R101" l="1"/>
  <c r="AH101"/>
  <c r="Q102" l="1"/>
  <c r="E101" s="1"/>
  <c r="AI101"/>
  <c r="AJ101" s="1"/>
  <c r="D101"/>
  <c r="AK101" l="1"/>
  <c r="AL101"/>
  <c r="V102" l="1"/>
  <c r="W102"/>
  <c r="AE102" s="1"/>
  <c r="S102"/>
  <c r="X102"/>
  <c r="AF102" s="1"/>
  <c r="T102"/>
  <c r="AB102" s="1"/>
  <c r="U102"/>
  <c r="AC102" s="1"/>
  <c r="AD102"/>
  <c r="C101"/>
  <c r="O102" l="1"/>
  <c r="AA102"/>
  <c r="AG102" s="1"/>
  <c r="R102" l="1"/>
  <c r="AH102"/>
  <c r="Q103" l="1"/>
  <c r="E102" s="1"/>
  <c r="D102"/>
  <c r="AI102"/>
  <c r="AJ102" s="1"/>
  <c r="AK102" l="1"/>
  <c r="AL102"/>
  <c r="V103" l="1"/>
  <c r="AD103" s="1"/>
  <c r="W103"/>
  <c r="AE103" s="1"/>
  <c r="S103"/>
  <c r="X103"/>
  <c r="AF103" s="1"/>
  <c r="T103"/>
  <c r="AB103" s="1"/>
  <c r="U103"/>
  <c r="AC103" s="1"/>
  <c r="C102"/>
  <c r="O103" l="1"/>
  <c r="AA103"/>
  <c r="AG103" s="1"/>
  <c r="R103" l="1"/>
  <c r="AH103"/>
  <c r="Q104" l="1"/>
  <c r="E103" s="1"/>
  <c r="AI103"/>
  <c r="AJ103" s="1"/>
  <c r="D103"/>
  <c r="AK103" l="1"/>
  <c r="AL103"/>
  <c r="V104" l="1"/>
  <c r="W104"/>
  <c r="AE104" s="1"/>
  <c r="S104"/>
  <c r="X104"/>
  <c r="AF104" s="1"/>
  <c r="T104"/>
  <c r="AB104" s="1"/>
  <c r="U104"/>
  <c r="AC104" s="1"/>
  <c r="AD104"/>
  <c r="C103"/>
  <c r="O104" l="1"/>
  <c r="AA104"/>
  <c r="AG104" s="1"/>
  <c r="R104" l="1"/>
  <c r="AH104"/>
  <c r="Q105" l="1"/>
  <c r="E104" s="1"/>
  <c r="D104"/>
  <c r="AI104"/>
  <c r="AJ104" s="1"/>
  <c r="AK104" l="1"/>
  <c r="AL104"/>
  <c r="V105" l="1"/>
  <c r="AD105" s="1"/>
  <c r="W105"/>
  <c r="AE105" s="1"/>
  <c r="S105"/>
  <c r="X105"/>
  <c r="AF105" s="1"/>
  <c r="T105"/>
  <c r="AB105" s="1"/>
  <c r="U105"/>
  <c r="AC105" s="1"/>
  <c r="C104"/>
  <c r="O105" l="1"/>
  <c r="AA105"/>
  <c r="AG105" s="1"/>
  <c r="R105" l="1"/>
  <c r="AH105"/>
  <c r="Q106" l="1"/>
  <c r="E105" s="1"/>
  <c r="AI105"/>
  <c r="AJ105" s="1"/>
  <c r="D105"/>
  <c r="AK105" l="1"/>
  <c r="AL105"/>
  <c r="V106" l="1"/>
  <c r="AD106" s="1"/>
  <c r="W106"/>
  <c r="AE106" s="1"/>
  <c r="S106"/>
  <c r="X106"/>
  <c r="AF106" s="1"/>
  <c r="T106"/>
  <c r="AB106" s="1"/>
  <c r="U106"/>
  <c r="AC106" s="1"/>
  <c r="C105"/>
  <c r="O106" l="1"/>
  <c r="AA106"/>
  <c r="AG106" s="1"/>
  <c r="R106" l="1"/>
  <c r="AH106"/>
  <c r="Q107" l="1"/>
  <c r="E106" s="1"/>
  <c r="D106"/>
  <c r="AI106"/>
  <c r="AJ106" s="1"/>
  <c r="AK106" l="1"/>
  <c r="AL106"/>
  <c r="V107" l="1"/>
  <c r="AD107" s="1"/>
  <c r="W107"/>
  <c r="AE107" s="1"/>
  <c r="S107"/>
  <c r="X107"/>
  <c r="AF107" s="1"/>
  <c r="T107"/>
  <c r="AB107" s="1"/>
  <c r="U107"/>
  <c r="AC107" s="1"/>
  <c r="C106"/>
  <c r="O107" l="1"/>
  <c r="AA107"/>
  <c r="AG107" s="1"/>
  <c r="R107" l="1"/>
  <c r="AH107"/>
  <c r="Q108" l="1"/>
  <c r="E107" s="1"/>
  <c r="AI107"/>
  <c r="AJ107" s="1"/>
  <c r="D107"/>
  <c r="AK107" l="1"/>
  <c r="AL107"/>
  <c r="V108" l="1"/>
  <c r="AD108" s="1"/>
  <c r="W108"/>
  <c r="AE108" s="1"/>
  <c r="S108"/>
  <c r="X108"/>
  <c r="AF108" s="1"/>
  <c r="T108"/>
  <c r="AB108" s="1"/>
  <c r="U108"/>
  <c r="AC108" s="1"/>
  <c r="C107"/>
  <c r="O108" l="1"/>
  <c r="AA108"/>
  <c r="AG108" s="1"/>
  <c r="R108" l="1"/>
  <c r="AH108"/>
  <c r="Q109" l="1"/>
  <c r="E108" s="1"/>
  <c r="D108"/>
  <c r="AI108"/>
  <c r="AJ108" s="1"/>
  <c r="AK108" l="1"/>
  <c r="AL108"/>
  <c r="V109" l="1"/>
  <c r="W109"/>
  <c r="AE109" s="1"/>
  <c r="S109"/>
  <c r="X109"/>
  <c r="AF109" s="1"/>
  <c r="T109"/>
  <c r="AB109" s="1"/>
  <c r="U109"/>
  <c r="AC109" s="1"/>
  <c r="AD109"/>
  <c r="C108"/>
  <c r="O109" l="1"/>
  <c r="AA109"/>
  <c r="AG109" s="1"/>
  <c r="R109" l="1"/>
  <c r="AH109"/>
  <c r="Q110" l="1"/>
  <c r="E109" s="1"/>
  <c r="AI109"/>
  <c r="AJ109" s="1"/>
  <c r="D109"/>
  <c r="AK109" l="1"/>
  <c r="AL109"/>
  <c r="V110" l="1"/>
  <c r="AD110" s="1"/>
  <c r="W110"/>
  <c r="AE110" s="1"/>
  <c r="S110"/>
  <c r="X110"/>
  <c r="AF110" s="1"/>
  <c r="T110"/>
  <c r="AB110" s="1"/>
  <c r="U110"/>
  <c r="AC110" s="1"/>
  <c r="C109"/>
  <c r="O110" l="1"/>
  <c r="AA110"/>
  <c r="AG110" s="1"/>
  <c r="R110" l="1"/>
  <c r="AH110"/>
  <c r="Q111" l="1"/>
  <c r="E110" s="1"/>
  <c r="D110"/>
  <c r="AI110"/>
  <c r="AJ110" s="1"/>
  <c r="AK110" l="1"/>
  <c r="AL110"/>
  <c r="V111" l="1"/>
  <c r="AD111" s="1"/>
  <c r="W111"/>
  <c r="AE111" s="1"/>
  <c r="S111"/>
  <c r="X111"/>
  <c r="AF111" s="1"/>
  <c r="T111"/>
  <c r="AB111" s="1"/>
  <c r="U111"/>
  <c r="AC111" s="1"/>
  <c r="C110"/>
  <c r="O111" l="1"/>
  <c r="AA111"/>
  <c r="AG111" s="1"/>
  <c r="R111" l="1"/>
  <c r="AH111"/>
  <c r="Q112" l="1"/>
  <c r="E111" s="1"/>
  <c r="AI111"/>
  <c r="AJ111" s="1"/>
  <c r="D111"/>
  <c r="AK111" l="1"/>
  <c r="AL111"/>
  <c r="V112" l="1"/>
  <c r="AD112" s="1"/>
  <c r="W112"/>
  <c r="AE112" s="1"/>
  <c r="S112"/>
  <c r="X112"/>
  <c r="AF112" s="1"/>
  <c r="T112"/>
  <c r="AB112" s="1"/>
  <c r="U112"/>
  <c r="AC112" s="1"/>
  <c r="C111"/>
  <c r="O112" l="1"/>
  <c r="AA112"/>
  <c r="AG112" s="1"/>
  <c r="R112" l="1"/>
  <c r="AH112"/>
  <c r="Q113" l="1"/>
  <c r="E112" s="1"/>
  <c r="D112"/>
  <c r="AI112"/>
  <c r="AJ112" s="1"/>
  <c r="AK112" l="1"/>
  <c r="AL112"/>
  <c r="V113" l="1"/>
  <c r="AD113" s="1"/>
  <c r="W113"/>
  <c r="AE113" s="1"/>
  <c r="S113"/>
  <c r="X113"/>
  <c r="AF113" s="1"/>
  <c r="T113"/>
  <c r="AB113" s="1"/>
  <c r="U113"/>
  <c r="AC113" s="1"/>
  <c r="C112"/>
  <c r="O113" l="1"/>
  <c r="AA113"/>
  <c r="AG113" s="1"/>
  <c r="R113" l="1"/>
  <c r="AH113"/>
  <c r="Q114" l="1"/>
  <c r="E113" s="1"/>
  <c r="AI113"/>
  <c r="AJ113" s="1"/>
  <c r="D113"/>
  <c r="AK113" l="1"/>
  <c r="AL113"/>
  <c r="V114" l="1"/>
  <c r="AD114" s="1"/>
  <c r="W114"/>
  <c r="AE114" s="1"/>
  <c r="S114"/>
  <c r="X114"/>
  <c r="AF114" s="1"/>
  <c r="T114"/>
  <c r="AB114" s="1"/>
  <c r="U114"/>
  <c r="AC114" s="1"/>
  <c r="C113"/>
  <c r="O114" l="1"/>
  <c r="AA114"/>
  <c r="AG114" s="1"/>
  <c r="R114" l="1"/>
  <c r="AH114"/>
  <c r="Q115" l="1"/>
  <c r="E114" s="1"/>
  <c r="D114"/>
  <c r="AI114"/>
  <c r="AJ114" s="1"/>
  <c r="AK114" l="1"/>
  <c r="AL114"/>
  <c r="V115" l="1"/>
  <c r="W115"/>
  <c r="AE115" s="1"/>
  <c r="S115"/>
  <c r="X115"/>
  <c r="AF115" s="1"/>
  <c r="T115"/>
  <c r="AB115" s="1"/>
  <c r="U115"/>
  <c r="AC115" s="1"/>
  <c r="AD115"/>
  <c r="C114"/>
  <c r="O115" l="1"/>
  <c r="AA115"/>
  <c r="AG115" s="1"/>
  <c r="R115" l="1"/>
  <c r="AH115"/>
  <c r="Q116" l="1"/>
  <c r="E115" s="1"/>
  <c r="AI115"/>
  <c r="AJ115" s="1"/>
  <c r="D115"/>
  <c r="AK115" l="1"/>
  <c r="AL115"/>
  <c r="V116" l="1"/>
  <c r="AD116" s="1"/>
  <c r="W116"/>
  <c r="AE116" s="1"/>
  <c r="S116"/>
  <c r="X116"/>
  <c r="AF116" s="1"/>
  <c r="T116"/>
  <c r="AB116" s="1"/>
  <c r="U116"/>
  <c r="AC116" s="1"/>
  <c r="C115"/>
  <c r="O116" l="1"/>
  <c r="AA116"/>
  <c r="AG116" s="1"/>
  <c r="R116" l="1"/>
  <c r="AH116"/>
  <c r="Q117" l="1"/>
  <c r="E116" s="1"/>
  <c r="D116"/>
  <c r="AI116"/>
  <c r="AJ116" s="1"/>
  <c r="AK116" l="1"/>
  <c r="AL116"/>
  <c r="V117" l="1"/>
  <c r="W117"/>
  <c r="AE117" s="1"/>
  <c r="S117"/>
  <c r="X117"/>
  <c r="AF117" s="1"/>
  <c r="T117"/>
  <c r="AB117" s="1"/>
  <c r="U117"/>
  <c r="AC117" s="1"/>
  <c r="AD117"/>
  <c r="C116"/>
  <c r="O117" l="1"/>
  <c r="AA117"/>
  <c r="AG117" s="1"/>
  <c r="R117" l="1"/>
  <c r="AH117"/>
  <c r="Q118" l="1"/>
  <c r="E117" s="1"/>
  <c r="AI117"/>
  <c r="AJ117" s="1"/>
  <c r="D117"/>
  <c r="AK117" l="1"/>
  <c r="AL117"/>
  <c r="V118" l="1"/>
  <c r="W118"/>
  <c r="AE118" s="1"/>
  <c r="S118"/>
  <c r="X118"/>
  <c r="AF118" s="1"/>
  <c r="T118"/>
  <c r="AB118" s="1"/>
  <c r="U118"/>
  <c r="AC118" s="1"/>
  <c r="AD118"/>
  <c r="C117"/>
  <c r="O118" l="1"/>
  <c r="AA118"/>
  <c r="AG118" s="1"/>
  <c r="R118" l="1"/>
  <c r="AH118"/>
  <c r="Q119" l="1"/>
  <c r="E118" s="1"/>
  <c r="D118"/>
  <c r="AI118"/>
  <c r="AJ118" s="1"/>
  <c r="AK118" l="1"/>
  <c r="AL118"/>
  <c r="V119" l="1"/>
  <c r="AD119" s="1"/>
  <c r="W119"/>
  <c r="AE119" s="1"/>
  <c r="S119"/>
  <c r="X119"/>
  <c r="AF119" s="1"/>
  <c r="T119"/>
  <c r="AB119" s="1"/>
  <c r="U119"/>
  <c r="AC119" s="1"/>
  <c r="C118"/>
  <c r="O119" l="1"/>
  <c r="AA119"/>
  <c r="AG119" s="1"/>
  <c r="R119" l="1"/>
  <c r="AH119"/>
  <c r="Q120" l="1"/>
  <c r="E119" s="1"/>
  <c r="AI119"/>
  <c r="AJ119" s="1"/>
  <c r="D119"/>
  <c r="AK119" l="1"/>
  <c r="AL119"/>
  <c r="V120" l="1"/>
  <c r="AD120" s="1"/>
  <c r="W120"/>
  <c r="AE120" s="1"/>
  <c r="S120"/>
  <c r="X120"/>
  <c r="AF120" s="1"/>
  <c r="T120"/>
  <c r="AB120" s="1"/>
  <c r="U120"/>
  <c r="AC120" s="1"/>
  <c r="C119"/>
  <c r="O120" l="1"/>
  <c r="AA120"/>
  <c r="AG120" s="1"/>
  <c r="R120" l="1"/>
  <c r="AH120"/>
  <c r="Q121" l="1"/>
  <c r="E120" s="1"/>
  <c r="D120"/>
  <c r="AI120"/>
  <c r="AJ120" s="1"/>
  <c r="AK120" l="1"/>
  <c r="AL120"/>
  <c r="V121" l="1"/>
  <c r="AD121" s="1"/>
  <c r="W121"/>
  <c r="AE121" s="1"/>
  <c r="S121"/>
  <c r="X121"/>
  <c r="AF121" s="1"/>
  <c r="T121"/>
  <c r="AB121" s="1"/>
  <c r="U121"/>
  <c r="AC121" s="1"/>
  <c r="C120"/>
  <c r="O121" l="1"/>
  <c r="AA121"/>
  <c r="AG121" s="1"/>
  <c r="R121" l="1"/>
  <c r="AH121"/>
  <c r="Q122" l="1"/>
  <c r="E121" s="1"/>
  <c r="AI121"/>
  <c r="AJ121" s="1"/>
  <c r="D121"/>
  <c r="AK121" l="1"/>
  <c r="AL121"/>
  <c r="V122" l="1"/>
  <c r="AD122" s="1"/>
  <c r="W122"/>
  <c r="AE122" s="1"/>
  <c r="S122"/>
  <c r="X122"/>
  <c r="AF122" s="1"/>
  <c r="T122"/>
  <c r="AB122" s="1"/>
  <c r="U122"/>
  <c r="AC122" s="1"/>
  <c r="C121"/>
  <c r="O122" l="1"/>
  <c r="AA122"/>
  <c r="AG122" s="1"/>
  <c r="R122" l="1"/>
  <c r="AH122"/>
  <c r="Q123" l="1"/>
  <c r="E122" s="1"/>
  <c r="D122"/>
  <c r="AI122"/>
  <c r="AJ122" s="1"/>
  <c r="AK122" l="1"/>
  <c r="AL122"/>
  <c r="V123" l="1"/>
  <c r="AD123" s="1"/>
  <c r="W123"/>
  <c r="AE123" s="1"/>
  <c r="S123"/>
  <c r="X123"/>
  <c r="AF123" s="1"/>
  <c r="U123"/>
  <c r="AC123" s="1"/>
  <c r="T123"/>
  <c r="AB123" s="1"/>
  <c r="C122"/>
  <c r="O123" l="1"/>
  <c r="AA123"/>
  <c r="AG123" s="1"/>
  <c r="R123" l="1"/>
  <c r="AH123"/>
  <c r="Q124" l="1"/>
  <c r="E123" s="1"/>
  <c r="AI123"/>
  <c r="AJ123" s="1"/>
  <c r="D123"/>
  <c r="AK123" l="1"/>
  <c r="AL123"/>
  <c r="V124" l="1"/>
  <c r="AD124" s="1"/>
  <c r="W124"/>
  <c r="AE124" s="1"/>
  <c r="S124"/>
  <c r="X124"/>
  <c r="AF124" s="1"/>
  <c r="T124"/>
  <c r="U124"/>
  <c r="AC124" s="1"/>
  <c r="AB124"/>
  <c r="C123"/>
  <c r="O124" l="1"/>
  <c r="AA124"/>
  <c r="AG124" s="1"/>
  <c r="R124" l="1"/>
  <c r="AH124"/>
  <c r="Q125" l="1"/>
  <c r="E124" s="1"/>
  <c r="D124"/>
  <c r="AI124"/>
  <c r="AJ124" s="1"/>
  <c r="AK124" l="1"/>
  <c r="AL124"/>
  <c r="V125" l="1"/>
  <c r="AD125" s="1"/>
  <c r="W125"/>
  <c r="AE125" s="1"/>
  <c r="S125"/>
  <c r="T125"/>
  <c r="AB125" s="1"/>
  <c r="X125"/>
  <c r="AF125" s="1"/>
  <c r="U125"/>
  <c r="AC125" s="1"/>
  <c r="C124"/>
  <c r="O125" l="1"/>
  <c r="AA125"/>
  <c r="AG125" s="1"/>
  <c r="R125" l="1"/>
  <c r="AH125"/>
  <c r="Q126" l="1"/>
  <c r="E125" s="1"/>
  <c r="AI125"/>
  <c r="AJ125" s="1"/>
  <c r="D125"/>
  <c r="AK125" l="1"/>
  <c r="AL125"/>
  <c r="V126" l="1"/>
  <c r="AD126" s="1"/>
  <c r="W126"/>
  <c r="AE126" s="1"/>
  <c r="S126"/>
  <c r="X126"/>
  <c r="AF126" s="1"/>
  <c r="T126"/>
  <c r="AB126" s="1"/>
  <c r="U126"/>
  <c r="AC126" s="1"/>
  <c r="C125"/>
  <c r="O126" l="1"/>
  <c r="AA126"/>
  <c r="AG126" s="1"/>
  <c r="R126" l="1"/>
  <c r="AH126"/>
  <c r="Q127" l="1"/>
  <c r="E126" s="1"/>
  <c r="D126"/>
  <c r="AI126"/>
  <c r="AJ126" s="1"/>
  <c r="AK126" l="1"/>
  <c r="AL126"/>
  <c r="V127" l="1"/>
  <c r="AD127" s="1"/>
  <c r="W127"/>
  <c r="AE127" s="1"/>
  <c r="S127"/>
  <c r="X127"/>
  <c r="AF127" s="1"/>
  <c r="U127"/>
  <c r="AC127" s="1"/>
  <c r="T127"/>
  <c r="AB127" s="1"/>
  <c r="C126"/>
  <c r="O127" l="1"/>
  <c r="AA127"/>
  <c r="AG127" s="1"/>
  <c r="R127" l="1"/>
  <c r="AH127"/>
  <c r="Q128" l="1"/>
  <c r="E127" s="1"/>
  <c r="AI127"/>
  <c r="AJ127" s="1"/>
  <c r="D127"/>
  <c r="AK127" l="1"/>
  <c r="AL127"/>
  <c r="V128" l="1"/>
  <c r="AD128" s="1"/>
  <c r="W128"/>
  <c r="AE128" s="1"/>
  <c r="S128"/>
  <c r="X128"/>
  <c r="AF128" s="1"/>
  <c r="T128"/>
  <c r="AB128" s="1"/>
  <c r="U128"/>
  <c r="AC128" s="1"/>
  <c r="C127"/>
  <c r="O128" l="1"/>
  <c r="AA128"/>
  <c r="AG128" s="1"/>
  <c r="R128" l="1"/>
  <c r="AH128"/>
  <c r="Q129" l="1"/>
  <c r="E128" s="1"/>
  <c r="D128"/>
  <c r="AI128"/>
  <c r="AJ128" s="1"/>
  <c r="AK128" l="1"/>
  <c r="AL128"/>
  <c r="V129" l="1"/>
  <c r="W129"/>
  <c r="AE129" s="1"/>
  <c r="S129"/>
  <c r="T129"/>
  <c r="AB129" s="1"/>
  <c r="X129"/>
  <c r="AF129" s="1"/>
  <c r="U129"/>
  <c r="AC129" s="1"/>
  <c r="AD129"/>
  <c r="C128"/>
  <c r="O129" l="1"/>
  <c r="AA129"/>
  <c r="AG129" s="1"/>
  <c r="R129" l="1"/>
  <c r="AH129"/>
  <c r="Q130" l="1"/>
  <c r="E129" s="1"/>
  <c r="AI129"/>
  <c r="AJ129" s="1"/>
  <c r="D129"/>
  <c r="AK129" l="1"/>
  <c r="AL129"/>
  <c r="V130" l="1"/>
  <c r="AD130" s="1"/>
  <c r="W130"/>
  <c r="AE130" s="1"/>
  <c r="S130"/>
  <c r="X130"/>
  <c r="AF130" s="1"/>
  <c r="T130"/>
  <c r="AB130" s="1"/>
  <c r="U130"/>
  <c r="AC130" s="1"/>
  <c r="C129"/>
  <c r="O130" l="1"/>
  <c r="AA130"/>
  <c r="AG130" s="1"/>
  <c r="R130" l="1"/>
  <c r="AH130"/>
  <c r="Q131" l="1"/>
  <c r="E130" s="1"/>
  <c r="D130"/>
  <c r="AI130"/>
  <c r="AJ130" s="1"/>
  <c r="AK130" l="1"/>
  <c r="AL130"/>
  <c r="V131" l="1"/>
  <c r="AD131" s="1"/>
  <c r="W131"/>
  <c r="AE131" s="1"/>
  <c r="S131"/>
  <c r="X131"/>
  <c r="AF131" s="1"/>
  <c r="U131"/>
  <c r="AC131" s="1"/>
  <c r="T131"/>
  <c r="AB131" s="1"/>
  <c r="C130"/>
  <c r="O131" l="1"/>
  <c r="AA131"/>
  <c r="AG131" s="1"/>
  <c r="R131" l="1"/>
  <c r="AH131"/>
  <c r="Q132" l="1"/>
  <c r="E131" s="1"/>
  <c r="AI131"/>
  <c r="AJ131" s="1"/>
  <c r="D131"/>
  <c r="AK131" l="1"/>
  <c r="AL131"/>
  <c r="V132" l="1"/>
  <c r="AD132" s="1"/>
  <c r="W132"/>
  <c r="AE132" s="1"/>
  <c r="S132"/>
  <c r="X132"/>
  <c r="AF132" s="1"/>
  <c r="T132"/>
  <c r="AB132" s="1"/>
  <c r="U132"/>
  <c r="AC132" s="1"/>
  <c r="C131"/>
  <c r="O132" l="1"/>
  <c r="AA132"/>
  <c r="AG132" s="1"/>
  <c r="R132" l="1"/>
  <c r="AH132"/>
  <c r="Q133" l="1"/>
  <c r="E132" s="1"/>
  <c r="D132"/>
  <c r="AI132"/>
  <c r="AJ132" s="1"/>
  <c r="AK132" l="1"/>
  <c r="AL132"/>
  <c r="V133" l="1"/>
  <c r="AD133" s="1"/>
  <c r="W133"/>
  <c r="AE133" s="1"/>
  <c r="S133"/>
  <c r="T133"/>
  <c r="AB133" s="1"/>
  <c r="X133"/>
  <c r="AF133" s="1"/>
  <c r="U133"/>
  <c r="AC133" s="1"/>
  <c r="C132"/>
  <c r="O133" l="1"/>
  <c r="AA133"/>
  <c r="AG133" s="1"/>
  <c r="R133" l="1"/>
  <c r="AH133"/>
  <c r="Q134" l="1"/>
  <c r="E133" s="1"/>
  <c r="AI133"/>
  <c r="AJ133" s="1"/>
  <c r="D133"/>
  <c r="AK133" l="1"/>
  <c r="AL133"/>
  <c r="V134" l="1"/>
  <c r="W134"/>
  <c r="AE134" s="1"/>
  <c r="S134"/>
  <c r="X134"/>
  <c r="AF134" s="1"/>
  <c r="T134"/>
  <c r="AB134" s="1"/>
  <c r="U134"/>
  <c r="AC134" s="1"/>
  <c r="AD134"/>
  <c r="C133"/>
  <c r="O134" l="1"/>
  <c r="AA134"/>
  <c r="AG134" s="1"/>
  <c r="R134" l="1"/>
  <c r="AH134"/>
  <c r="Q135" l="1"/>
  <c r="E134" s="1"/>
  <c r="D134"/>
  <c r="AI134"/>
  <c r="AJ134" s="1"/>
  <c r="AK134" l="1"/>
  <c r="AL134"/>
  <c r="V135" l="1"/>
  <c r="AD135" s="1"/>
  <c r="W135"/>
  <c r="AE135" s="1"/>
  <c r="S135"/>
  <c r="X135"/>
  <c r="AF135" s="1"/>
  <c r="U135"/>
  <c r="AC135" s="1"/>
  <c r="T135"/>
  <c r="AB135" s="1"/>
  <c r="C134"/>
  <c r="O135" l="1"/>
  <c r="AA135"/>
  <c r="AG135" s="1"/>
  <c r="R135" l="1"/>
  <c r="AH135"/>
  <c r="Q136" l="1"/>
  <c r="E135" s="1"/>
  <c r="AI135"/>
  <c r="AJ135" s="1"/>
  <c r="D135"/>
  <c r="AK135" l="1"/>
  <c r="AL135"/>
  <c r="V136" l="1"/>
  <c r="AD136" s="1"/>
  <c r="W136"/>
  <c r="AE136" s="1"/>
  <c r="S136"/>
  <c r="X136"/>
  <c r="AF136" s="1"/>
  <c r="T136"/>
  <c r="AB136" s="1"/>
  <c r="U136"/>
  <c r="AC136" s="1"/>
  <c r="C135"/>
  <c r="O136" l="1"/>
  <c r="AA136"/>
  <c r="AG136" s="1"/>
  <c r="R136" l="1"/>
  <c r="AH136"/>
  <c r="Q137" l="1"/>
  <c r="E136" s="1"/>
  <c r="D136"/>
  <c r="AI136"/>
  <c r="AJ136" s="1"/>
  <c r="AK136" l="1"/>
  <c r="AL136"/>
  <c r="V137" l="1"/>
  <c r="AD137" s="1"/>
  <c r="W137"/>
  <c r="AE137" s="1"/>
  <c r="S137"/>
  <c r="T137"/>
  <c r="AB137" s="1"/>
  <c r="X137"/>
  <c r="AF137" s="1"/>
  <c r="U137"/>
  <c r="AC137" s="1"/>
  <c r="C136"/>
  <c r="O137" l="1"/>
  <c r="AA137"/>
  <c r="AG137" s="1"/>
  <c r="R137" l="1"/>
  <c r="AH137"/>
  <c r="Q138" l="1"/>
  <c r="E137" s="1"/>
  <c r="AI137"/>
  <c r="AJ137" s="1"/>
  <c r="D137"/>
  <c r="AK137" l="1"/>
  <c r="AL137"/>
  <c r="V138" l="1"/>
  <c r="AD138" s="1"/>
  <c r="W138"/>
  <c r="AE138" s="1"/>
  <c r="S138"/>
  <c r="X138"/>
  <c r="AF138" s="1"/>
  <c r="T138"/>
  <c r="AB138" s="1"/>
  <c r="U138"/>
  <c r="AC138" s="1"/>
  <c r="C137"/>
  <c r="O138" l="1"/>
  <c r="AA138"/>
  <c r="AG138" s="1"/>
  <c r="R138" l="1"/>
  <c r="AH138"/>
  <c r="Q139" l="1"/>
  <c r="E138" s="1"/>
  <c r="D138"/>
  <c r="AI138"/>
  <c r="AJ138" s="1"/>
  <c r="AK138" l="1"/>
  <c r="AL138"/>
  <c r="V139" l="1"/>
  <c r="AD139" s="1"/>
  <c r="W139"/>
  <c r="AE139" s="1"/>
  <c r="S139"/>
  <c r="X139"/>
  <c r="AF139" s="1"/>
  <c r="U139"/>
  <c r="AC139" s="1"/>
  <c r="T139"/>
  <c r="AB139" s="1"/>
  <c r="C138"/>
  <c r="O139" l="1"/>
  <c r="AA139"/>
  <c r="AG139" s="1"/>
  <c r="R139" l="1"/>
  <c r="AH139"/>
  <c r="Q140" l="1"/>
  <c r="E139" s="1"/>
  <c r="AI139"/>
  <c r="AJ139" s="1"/>
  <c r="D139"/>
  <c r="AK139" l="1"/>
  <c r="AL139"/>
  <c r="V140" l="1"/>
  <c r="W140"/>
  <c r="AE140" s="1"/>
  <c r="S140"/>
  <c r="X140"/>
  <c r="AF140" s="1"/>
  <c r="T140"/>
  <c r="AB140" s="1"/>
  <c r="U140"/>
  <c r="AC140" s="1"/>
  <c r="AD140"/>
  <c r="C139"/>
  <c r="O140" l="1"/>
  <c r="AA140"/>
  <c r="AG140" s="1"/>
  <c r="R140" l="1"/>
  <c r="AH140"/>
  <c r="Q141" l="1"/>
  <c r="E140" s="1"/>
  <c r="D140"/>
  <c r="AI140"/>
  <c r="AJ140" s="1"/>
  <c r="AK140" l="1"/>
  <c r="AL140"/>
  <c r="V141" l="1"/>
  <c r="AD141" s="1"/>
  <c r="W141"/>
  <c r="AE141" s="1"/>
  <c r="S141"/>
  <c r="T141"/>
  <c r="AB141" s="1"/>
  <c r="X141"/>
  <c r="AF141" s="1"/>
  <c r="U141"/>
  <c r="AC141" s="1"/>
  <c r="C140"/>
  <c r="O141" l="1"/>
  <c r="AA141"/>
  <c r="AG141" s="1"/>
  <c r="R141" l="1"/>
  <c r="AH141"/>
  <c r="Q142" l="1"/>
  <c r="E141" s="1"/>
  <c r="AI141"/>
  <c r="AJ141" s="1"/>
  <c r="D141"/>
  <c r="AK141" l="1"/>
  <c r="AL141"/>
  <c r="V142" l="1"/>
  <c r="AD142" s="1"/>
  <c r="W142"/>
  <c r="AE142" s="1"/>
  <c r="S142"/>
  <c r="X142"/>
  <c r="AF142" s="1"/>
  <c r="T142"/>
  <c r="AB142" s="1"/>
  <c r="U142"/>
  <c r="AC142" s="1"/>
  <c r="C141"/>
  <c r="O142" l="1"/>
  <c r="AA142"/>
  <c r="AG142" s="1"/>
  <c r="R142" l="1"/>
  <c r="AH142"/>
  <c r="Q143" l="1"/>
  <c r="E142" s="1"/>
  <c r="D142"/>
  <c r="AI142"/>
  <c r="AJ142" s="1"/>
  <c r="AK142" l="1"/>
  <c r="AL142"/>
  <c r="V143" l="1"/>
  <c r="AD143" s="1"/>
  <c r="W143"/>
  <c r="AE143" s="1"/>
  <c r="S143"/>
  <c r="X143"/>
  <c r="AF143" s="1"/>
  <c r="U143"/>
  <c r="AC143" s="1"/>
  <c r="T143"/>
  <c r="AB143" s="1"/>
  <c r="C142"/>
  <c r="O143" l="1"/>
  <c r="AA143"/>
  <c r="AG143" s="1"/>
  <c r="R143" l="1"/>
  <c r="AH143"/>
  <c r="Q144" l="1"/>
  <c r="E143" s="1"/>
  <c r="AI143"/>
  <c r="AJ143" s="1"/>
  <c r="D143"/>
  <c r="AK143" l="1"/>
  <c r="AL143"/>
  <c r="V144" l="1"/>
  <c r="AD144" s="1"/>
  <c r="W144"/>
  <c r="AE144" s="1"/>
  <c r="S144"/>
  <c r="X144"/>
  <c r="AF144" s="1"/>
  <c r="T144"/>
  <c r="AB144" s="1"/>
  <c r="U144"/>
  <c r="AC144" s="1"/>
  <c r="C143"/>
  <c r="O144" l="1"/>
  <c r="AA144"/>
  <c r="AG144" s="1"/>
  <c r="R144" l="1"/>
  <c r="AH144"/>
  <c r="Q145" l="1"/>
  <c r="E144" s="1"/>
  <c r="D144"/>
  <c r="AI144"/>
  <c r="AJ144" s="1"/>
  <c r="AK144" l="1"/>
  <c r="AL144"/>
  <c r="V145" l="1"/>
  <c r="AD145" s="1"/>
  <c r="W145"/>
  <c r="AE145" s="1"/>
  <c r="S145"/>
  <c r="T145"/>
  <c r="AB145" s="1"/>
  <c r="X145"/>
  <c r="U145"/>
  <c r="AC145" s="1"/>
  <c r="AF145"/>
  <c r="C144"/>
  <c r="O145" l="1"/>
  <c r="AA145"/>
  <c r="AG145" s="1"/>
  <c r="R145" l="1"/>
  <c r="AH145"/>
  <c r="Q146" l="1"/>
  <c r="E145" s="1"/>
  <c r="AI145"/>
  <c r="AJ145" s="1"/>
  <c r="D145"/>
  <c r="AK145" l="1"/>
  <c r="AL145"/>
  <c r="V146" l="1"/>
  <c r="AD146" s="1"/>
  <c r="W146"/>
  <c r="AE146" s="1"/>
  <c r="S146"/>
  <c r="X146"/>
  <c r="AF146" s="1"/>
  <c r="T146"/>
  <c r="AB146" s="1"/>
  <c r="U146"/>
  <c r="AC146" s="1"/>
  <c r="C145"/>
  <c r="O146" l="1"/>
  <c r="AA146"/>
  <c r="AG146" s="1"/>
  <c r="R146" l="1"/>
  <c r="AH146"/>
  <c r="Q147" l="1"/>
  <c r="E146" s="1"/>
  <c r="D146"/>
  <c r="AI146"/>
  <c r="AJ146" s="1"/>
  <c r="AK146" l="1"/>
  <c r="AL146"/>
  <c r="V147" l="1"/>
  <c r="AD147" s="1"/>
  <c r="W147"/>
  <c r="AE147" s="1"/>
  <c r="S147"/>
  <c r="X147"/>
  <c r="AF147" s="1"/>
  <c r="U147"/>
  <c r="AC147" s="1"/>
  <c r="T147"/>
  <c r="AB147" s="1"/>
  <c r="C146"/>
  <c r="O147" l="1"/>
  <c r="AA147"/>
  <c r="AG147" s="1"/>
  <c r="R147" l="1"/>
  <c r="AH147"/>
  <c r="Q148" l="1"/>
  <c r="E147" s="1"/>
  <c r="AI147"/>
  <c r="AJ147" s="1"/>
  <c r="D147"/>
  <c r="AK147" l="1"/>
  <c r="AL147"/>
  <c r="V148" l="1"/>
  <c r="AD148" s="1"/>
  <c r="W148"/>
  <c r="AE148" s="1"/>
  <c r="S148"/>
  <c r="X148"/>
  <c r="AF148" s="1"/>
  <c r="T148"/>
  <c r="AB148" s="1"/>
  <c r="U148"/>
  <c r="AC148" s="1"/>
  <c r="C147"/>
  <c r="O148" l="1"/>
  <c r="AA148"/>
  <c r="AG148" s="1"/>
  <c r="R148" l="1"/>
  <c r="AH148"/>
  <c r="Q149" l="1"/>
  <c r="E148" s="1"/>
  <c r="D148"/>
  <c r="AI148"/>
  <c r="AJ148" s="1"/>
  <c r="AK148" l="1"/>
  <c r="AL148"/>
  <c r="V149" l="1"/>
  <c r="AD149" s="1"/>
  <c r="W149"/>
  <c r="AE149" s="1"/>
  <c r="S149"/>
  <c r="T149"/>
  <c r="AB149" s="1"/>
  <c r="X149"/>
  <c r="AF149" s="1"/>
  <c r="U149"/>
  <c r="AC149" s="1"/>
  <c r="C148"/>
  <c r="O149" l="1"/>
  <c r="AA149"/>
  <c r="AG149" s="1"/>
  <c r="R149" l="1"/>
  <c r="AH149"/>
  <c r="Q150" l="1"/>
  <c r="E149" s="1"/>
  <c r="AI149"/>
  <c r="AJ149" s="1"/>
  <c r="D149"/>
  <c r="AK149" l="1"/>
  <c r="AL149"/>
  <c r="V150" l="1"/>
  <c r="AD150" s="1"/>
  <c r="W150"/>
  <c r="AE150" s="1"/>
  <c r="S150"/>
  <c r="X150"/>
  <c r="AF150" s="1"/>
  <c r="T150"/>
  <c r="AB150" s="1"/>
  <c r="U150"/>
  <c r="AC150" s="1"/>
  <c r="C149"/>
  <c r="O150" l="1"/>
  <c r="AA150"/>
  <c r="AG150" s="1"/>
  <c r="R150" l="1"/>
  <c r="AH150"/>
  <c r="Q151" l="1"/>
  <c r="E150" s="1"/>
  <c r="D150"/>
  <c r="AI150"/>
  <c r="AJ150" s="1"/>
  <c r="AK150" l="1"/>
  <c r="AL150"/>
  <c r="X151" l="1"/>
  <c r="AF151" s="1"/>
  <c r="T151"/>
  <c r="AB151" s="1"/>
  <c r="U151"/>
  <c r="AC151" s="1"/>
  <c r="V151"/>
  <c r="AD151" s="1"/>
  <c r="W151"/>
  <c r="AE151" s="1"/>
  <c r="S151"/>
  <c r="C150"/>
  <c r="O151" l="1"/>
  <c r="AA151"/>
  <c r="AG151" s="1"/>
  <c r="R151" l="1"/>
  <c r="AH151"/>
  <c r="Q152" l="1"/>
  <c r="E151" s="1"/>
  <c r="AI151"/>
  <c r="AJ151" s="1"/>
  <c r="D151"/>
  <c r="AK151" l="1"/>
  <c r="AL151"/>
  <c r="V152" l="1"/>
  <c r="AD152" s="1"/>
  <c r="W152"/>
  <c r="AE152" s="1"/>
  <c r="S152"/>
  <c r="X152"/>
  <c r="AF152" s="1"/>
  <c r="T152"/>
  <c r="AB152" s="1"/>
  <c r="U152"/>
  <c r="AC152" s="1"/>
  <c r="C151"/>
  <c r="O152" l="1"/>
  <c r="AA152"/>
  <c r="AG152" s="1"/>
  <c r="R152" l="1"/>
  <c r="AH152"/>
  <c r="Q153" l="1"/>
  <c r="E152" s="1"/>
  <c r="D152"/>
  <c r="AI152"/>
  <c r="AJ152" s="1"/>
  <c r="AK152" l="1"/>
  <c r="AL152"/>
  <c r="X153" l="1"/>
  <c r="T153"/>
  <c r="AB153" s="1"/>
  <c r="U153"/>
  <c r="AC153" s="1"/>
  <c r="V153"/>
  <c r="AD153" s="1"/>
  <c r="W153"/>
  <c r="AE153" s="1"/>
  <c r="S153"/>
  <c r="AF153"/>
  <c r="C152"/>
  <c r="O153" l="1"/>
  <c r="AA153"/>
  <c r="AG153" s="1"/>
  <c r="R153" l="1"/>
  <c r="AH153"/>
  <c r="Q154" l="1"/>
  <c r="E153" s="1"/>
  <c r="AI153"/>
  <c r="AJ153" s="1"/>
  <c r="D153"/>
  <c r="AK153" l="1"/>
  <c r="AL153"/>
  <c r="V154" l="1"/>
  <c r="AD154" s="1"/>
  <c r="W154"/>
  <c r="AE154" s="1"/>
  <c r="S154"/>
  <c r="X154"/>
  <c r="AF154" s="1"/>
  <c r="T154"/>
  <c r="AB154" s="1"/>
  <c r="U154"/>
  <c r="AC154" s="1"/>
  <c r="C153"/>
  <c r="O154" l="1"/>
  <c r="AA154"/>
  <c r="AG154" s="1"/>
  <c r="R154" l="1"/>
  <c r="AH154"/>
  <c r="Q155" l="1"/>
  <c r="E154" s="1"/>
  <c r="D154"/>
  <c r="AI154"/>
  <c r="AJ154" s="1"/>
  <c r="AK154" l="1"/>
  <c r="AL154"/>
  <c r="X155" l="1"/>
  <c r="AF155" s="1"/>
  <c r="T155"/>
  <c r="AB155" s="1"/>
  <c r="U155"/>
  <c r="AC155" s="1"/>
  <c r="V155"/>
  <c r="AD155" s="1"/>
  <c r="W155"/>
  <c r="AE155" s="1"/>
  <c r="S155"/>
  <c r="C154"/>
  <c r="O155" l="1"/>
  <c r="AA155"/>
  <c r="AG155" s="1"/>
  <c r="R155" l="1"/>
  <c r="AH155"/>
  <c r="Q156" l="1"/>
  <c r="E155" s="1"/>
  <c r="AI155"/>
  <c r="AJ155" s="1"/>
  <c r="D155"/>
  <c r="AK155" l="1"/>
  <c r="AL155"/>
  <c r="V156" l="1"/>
  <c r="AD156" s="1"/>
  <c r="W156"/>
  <c r="AE156" s="1"/>
  <c r="S156"/>
  <c r="X156"/>
  <c r="AF156" s="1"/>
  <c r="T156"/>
  <c r="AB156" s="1"/>
  <c r="U156"/>
  <c r="AC156" s="1"/>
  <c r="C155"/>
  <c r="O156" l="1"/>
  <c r="AA156"/>
  <c r="AG156" s="1"/>
  <c r="R156" l="1"/>
  <c r="AH156"/>
  <c r="Q157" l="1"/>
  <c r="E156" s="1"/>
  <c r="D156"/>
  <c r="AI156"/>
  <c r="AJ156" s="1"/>
  <c r="AK156" l="1"/>
  <c r="AL156"/>
  <c r="X157" l="1"/>
  <c r="AF157" s="1"/>
  <c r="T157"/>
  <c r="AB157" s="1"/>
  <c r="U157"/>
  <c r="AC157" s="1"/>
  <c r="V157"/>
  <c r="AD157" s="1"/>
  <c r="W157"/>
  <c r="AE157" s="1"/>
  <c r="S157"/>
  <c r="C156"/>
  <c r="O157" l="1"/>
  <c r="AA157"/>
  <c r="AG157" s="1"/>
  <c r="R157" l="1"/>
  <c r="AH157"/>
  <c r="Q158" l="1"/>
  <c r="E157" s="1"/>
  <c r="AI157"/>
  <c r="AJ157" s="1"/>
  <c r="D157"/>
  <c r="AK157" l="1"/>
  <c r="AL157"/>
  <c r="V158" l="1"/>
  <c r="AD158" s="1"/>
  <c r="W158"/>
  <c r="AE158" s="1"/>
  <c r="S158"/>
  <c r="X158"/>
  <c r="AF158" s="1"/>
  <c r="T158"/>
  <c r="AB158" s="1"/>
  <c r="U158"/>
  <c r="AC158" s="1"/>
  <c r="C157"/>
  <c r="O158" l="1"/>
  <c r="AA158"/>
  <c r="AG158" s="1"/>
  <c r="R158" l="1"/>
  <c r="AH158"/>
  <c r="Q159" l="1"/>
  <c r="E158" s="1"/>
  <c r="D158"/>
  <c r="AI158"/>
  <c r="AJ158" s="1"/>
  <c r="AK158" l="1"/>
  <c r="AL158"/>
  <c r="X159" l="1"/>
  <c r="AF159" s="1"/>
  <c r="T159"/>
  <c r="AB159" s="1"/>
  <c r="U159"/>
  <c r="AC159" s="1"/>
  <c r="V159"/>
  <c r="AD159" s="1"/>
  <c r="W159"/>
  <c r="AE159" s="1"/>
  <c r="S159"/>
  <c r="C158"/>
  <c r="O159" l="1"/>
  <c r="AA159"/>
  <c r="AG159" s="1"/>
  <c r="R159" l="1"/>
  <c r="AH159"/>
  <c r="Q160" l="1"/>
  <c r="E159" s="1"/>
  <c r="AI159"/>
  <c r="AJ159" s="1"/>
  <c r="D159"/>
  <c r="AK159" l="1"/>
  <c r="AL159"/>
  <c r="V160" l="1"/>
  <c r="AD160" s="1"/>
  <c r="W160"/>
  <c r="AE160" s="1"/>
  <c r="S160"/>
  <c r="X160"/>
  <c r="AF160" s="1"/>
  <c r="T160"/>
  <c r="AB160" s="1"/>
  <c r="U160"/>
  <c r="AC160" s="1"/>
  <c r="C159"/>
  <c r="O160" l="1"/>
  <c r="AA160"/>
  <c r="AG160" s="1"/>
  <c r="R160" l="1"/>
  <c r="AH160"/>
  <c r="Q161" l="1"/>
  <c r="E160" s="1"/>
  <c r="D160"/>
  <c r="AI160"/>
  <c r="AJ160" s="1"/>
  <c r="AK160" l="1"/>
  <c r="AL160"/>
  <c r="X161" l="1"/>
  <c r="AF161" s="1"/>
  <c r="T161"/>
  <c r="AB161" s="1"/>
  <c r="U161"/>
  <c r="AC161" s="1"/>
  <c r="V161"/>
  <c r="AD161" s="1"/>
  <c r="W161"/>
  <c r="AE161" s="1"/>
  <c r="S161"/>
  <c r="C160"/>
  <c r="O161" l="1"/>
  <c r="AA161"/>
  <c r="AG161" s="1"/>
  <c r="R161" l="1"/>
  <c r="AH161"/>
  <c r="Q162" l="1"/>
  <c r="E161" s="1"/>
  <c r="AI161"/>
  <c r="AJ161" s="1"/>
  <c r="D161"/>
  <c r="AK161" l="1"/>
  <c r="AL161"/>
  <c r="V162" l="1"/>
  <c r="AD162" s="1"/>
  <c r="W162"/>
  <c r="AE162" s="1"/>
  <c r="S162"/>
  <c r="X162"/>
  <c r="AF162" s="1"/>
  <c r="T162"/>
  <c r="AB162" s="1"/>
  <c r="U162"/>
  <c r="AC162" s="1"/>
  <c r="C161"/>
  <c r="O162" l="1"/>
  <c r="AA162"/>
  <c r="AG162" s="1"/>
  <c r="R162" l="1"/>
  <c r="AH162"/>
  <c r="Q163" l="1"/>
  <c r="E162" s="1"/>
  <c r="D162"/>
  <c r="AI162"/>
  <c r="AJ162" s="1"/>
  <c r="AK162" l="1"/>
  <c r="AL162"/>
  <c r="X163" l="1"/>
  <c r="AF163" s="1"/>
  <c r="T163"/>
  <c r="AB163" s="1"/>
  <c r="U163"/>
  <c r="AC163" s="1"/>
  <c r="V163"/>
  <c r="AD163" s="1"/>
  <c r="W163"/>
  <c r="AE163" s="1"/>
  <c r="S163"/>
  <c r="C162"/>
  <c r="O163" l="1"/>
  <c r="AA163"/>
  <c r="AG163" s="1"/>
  <c r="R163" l="1"/>
  <c r="AH163"/>
  <c r="Q164" l="1"/>
  <c r="E163" s="1"/>
  <c r="AI163"/>
  <c r="AJ163" s="1"/>
  <c r="D163"/>
  <c r="AK163" l="1"/>
  <c r="AL163"/>
  <c r="V164" l="1"/>
  <c r="AD164" s="1"/>
  <c r="W164"/>
  <c r="AE164" s="1"/>
  <c r="S164"/>
  <c r="X164"/>
  <c r="AF164" s="1"/>
  <c r="T164"/>
  <c r="AB164" s="1"/>
  <c r="U164"/>
  <c r="AC164" s="1"/>
  <c r="C163"/>
  <c r="O164" l="1"/>
  <c r="AA164"/>
  <c r="AG164" s="1"/>
  <c r="R164" l="1"/>
  <c r="AH164"/>
  <c r="Q165" l="1"/>
  <c r="E164" s="1"/>
  <c r="D164"/>
  <c r="AI164"/>
  <c r="AJ164" s="1"/>
  <c r="AK164" l="1"/>
  <c r="AL164"/>
  <c r="X165" l="1"/>
  <c r="AF165" s="1"/>
  <c r="T165"/>
  <c r="AB165" s="1"/>
  <c r="U165"/>
  <c r="AC165" s="1"/>
  <c r="V165"/>
  <c r="AD165" s="1"/>
  <c r="W165"/>
  <c r="AE165" s="1"/>
  <c r="S165"/>
  <c r="C164"/>
  <c r="O165" l="1"/>
  <c r="AA165"/>
  <c r="AG165" s="1"/>
  <c r="R165" l="1"/>
  <c r="AH165"/>
  <c r="Q166" l="1"/>
  <c r="E165" s="1"/>
  <c r="AI165"/>
  <c r="AJ165" s="1"/>
  <c r="D165"/>
  <c r="AK165" l="1"/>
  <c r="AL165"/>
  <c r="V166" l="1"/>
  <c r="AD166" s="1"/>
  <c r="W166"/>
  <c r="AE166" s="1"/>
  <c r="S166"/>
  <c r="X166"/>
  <c r="AF166" s="1"/>
  <c r="T166"/>
  <c r="AB166" s="1"/>
  <c r="U166"/>
  <c r="AC166" s="1"/>
  <c r="C165"/>
  <c r="O166" l="1"/>
  <c r="AA166"/>
  <c r="AG166" s="1"/>
  <c r="R166" l="1"/>
  <c r="AH166"/>
  <c r="Q167" l="1"/>
  <c r="E166" s="1"/>
  <c r="D166"/>
  <c r="AI166"/>
  <c r="AJ166" s="1"/>
  <c r="AK166" l="1"/>
  <c r="AL166"/>
  <c r="X167" l="1"/>
  <c r="AF167" s="1"/>
  <c r="T167"/>
  <c r="AB167" s="1"/>
  <c r="U167"/>
  <c r="AC167" s="1"/>
  <c r="V167"/>
  <c r="AD167" s="1"/>
  <c r="W167"/>
  <c r="AE167" s="1"/>
  <c r="S167"/>
  <c r="C166"/>
  <c r="O167" l="1"/>
  <c r="AA167"/>
  <c r="AG167" s="1"/>
  <c r="R167" l="1"/>
  <c r="AH167"/>
  <c r="Q168" l="1"/>
  <c r="E167" s="1"/>
  <c r="AI167"/>
  <c r="AJ167" s="1"/>
  <c r="D167"/>
  <c r="AK167" l="1"/>
  <c r="AL167"/>
  <c r="V168" l="1"/>
  <c r="W168"/>
  <c r="AE168" s="1"/>
  <c r="S168"/>
  <c r="X168"/>
  <c r="AF168" s="1"/>
  <c r="T168"/>
  <c r="AB168" s="1"/>
  <c r="U168"/>
  <c r="AC168" s="1"/>
  <c r="AD168"/>
  <c r="C167"/>
  <c r="O168" l="1"/>
  <c r="AA168"/>
  <c r="AG168" s="1"/>
  <c r="R168" l="1"/>
  <c r="AH168"/>
  <c r="Q169" l="1"/>
  <c r="E168" s="1"/>
  <c r="D168"/>
  <c r="AI168"/>
  <c r="AJ168" s="1"/>
  <c r="AK168" l="1"/>
  <c r="AL168"/>
  <c r="X169" l="1"/>
  <c r="AF169" s="1"/>
  <c r="T169"/>
  <c r="AB169" s="1"/>
  <c r="U169"/>
  <c r="AC169" s="1"/>
  <c r="V169"/>
  <c r="AD169" s="1"/>
  <c r="W169"/>
  <c r="AE169" s="1"/>
  <c r="S169"/>
  <c r="C168"/>
  <c r="O169" l="1"/>
  <c r="AA169"/>
  <c r="AG169" s="1"/>
  <c r="R169" l="1"/>
  <c r="AH169"/>
  <c r="Q170" l="1"/>
  <c r="E169" s="1"/>
  <c r="AI169"/>
  <c r="AJ169" s="1"/>
  <c r="D169"/>
  <c r="AK169" l="1"/>
  <c r="AL169"/>
  <c r="V170" l="1"/>
  <c r="AD170" s="1"/>
  <c r="W170"/>
  <c r="AE170" s="1"/>
  <c r="S170"/>
  <c r="X170"/>
  <c r="AF170" s="1"/>
  <c r="T170"/>
  <c r="U170"/>
  <c r="AC170" s="1"/>
  <c r="AB170"/>
  <c r="C169"/>
  <c r="O170" l="1"/>
  <c r="AA170"/>
  <c r="AG170" s="1"/>
  <c r="R170" l="1"/>
  <c r="AH170"/>
  <c r="Q171" l="1"/>
  <c r="E170" s="1"/>
  <c r="D170"/>
  <c r="AI170"/>
  <c r="AJ170" s="1"/>
  <c r="AK170" l="1"/>
  <c r="AL170"/>
  <c r="X171" l="1"/>
  <c r="T171"/>
  <c r="AB171" s="1"/>
  <c r="U171"/>
  <c r="AC171" s="1"/>
  <c r="V171"/>
  <c r="AD171" s="1"/>
  <c r="W171"/>
  <c r="AE171" s="1"/>
  <c r="S171"/>
  <c r="AF171"/>
  <c r="C170"/>
  <c r="O171" l="1"/>
  <c r="AA171"/>
  <c r="AG171" s="1"/>
  <c r="R171" l="1"/>
  <c r="AH171"/>
  <c r="Q172" l="1"/>
  <c r="E171" s="1"/>
  <c r="AI171"/>
  <c r="AJ171" s="1"/>
  <c r="D171"/>
  <c r="AK171" l="1"/>
  <c r="AL171"/>
  <c r="V172" l="1"/>
  <c r="AD172" s="1"/>
  <c r="W172"/>
  <c r="AE172" s="1"/>
  <c r="S172"/>
  <c r="X172"/>
  <c r="AF172" s="1"/>
  <c r="T172"/>
  <c r="AB172" s="1"/>
  <c r="U172"/>
  <c r="AC172" s="1"/>
  <c r="C171"/>
  <c r="O172" l="1"/>
  <c r="AA172"/>
  <c r="AG172" s="1"/>
  <c r="R172" l="1"/>
  <c r="AH172"/>
  <c r="Q173" l="1"/>
  <c r="E172" s="1"/>
  <c r="D172"/>
  <c r="AI172"/>
  <c r="AJ172" s="1"/>
  <c r="AK172" l="1"/>
  <c r="AL172"/>
  <c r="X173" l="1"/>
  <c r="AF173" s="1"/>
  <c r="T173"/>
  <c r="AB173" s="1"/>
  <c r="U173"/>
  <c r="AC173" s="1"/>
  <c r="V173"/>
  <c r="AD173" s="1"/>
  <c r="W173"/>
  <c r="AE173" s="1"/>
  <c r="S173"/>
  <c r="C172"/>
  <c r="O173" l="1"/>
  <c r="AA173"/>
  <c r="AG173" s="1"/>
  <c r="R173" l="1"/>
  <c r="AH173"/>
  <c r="Q174" l="1"/>
  <c r="E173" s="1"/>
  <c r="AI173"/>
  <c r="AJ173" s="1"/>
  <c r="D173"/>
  <c r="AK173" l="1"/>
  <c r="AL173"/>
  <c r="V174" l="1"/>
  <c r="AD174" s="1"/>
  <c r="W174"/>
  <c r="AE174" s="1"/>
  <c r="S174"/>
  <c r="X174"/>
  <c r="AF174" s="1"/>
  <c r="T174"/>
  <c r="AB174" s="1"/>
  <c r="U174"/>
  <c r="AC174" s="1"/>
  <c r="C173"/>
  <c r="O174" l="1"/>
  <c r="AA174"/>
  <c r="AG174" s="1"/>
  <c r="R174" l="1"/>
  <c r="AH174"/>
  <c r="Q175" l="1"/>
  <c r="E174" s="1"/>
  <c r="D174"/>
  <c r="AI174"/>
  <c r="AJ174" s="1"/>
  <c r="AK174" l="1"/>
  <c r="AL174"/>
  <c r="X175" l="1"/>
  <c r="AF175" s="1"/>
  <c r="T175"/>
  <c r="AB175" s="1"/>
  <c r="U175"/>
  <c r="AC175" s="1"/>
  <c r="V175"/>
  <c r="AD175" s="1"/>
  <c r="W175"/>
  <c r="AE175" s="1"/>
  <c r="S175"/>
  <c r="C174"/>
  <c r="O175" l="1"/>
  <c r="AA175"/>
  <c r="AG175" s="1"/>
  <c r="R175" l="1"/>
  <c r="AH175"/>
  <c r="Q176" l="1"/>
  <c r="E175" s="1"/>
  <c r="AI175"/>
  <c r="AJ175" s="1"/>
  <c r="D175"/>
  <c r="AK175" l="1"/>
  <c r="AL175"/>
  <c r="V176" l="1"/>
  <c r="AD176" s="1"/>
  <c r="W176"/>
  <c r="AE176" s="1"/>
  <c r="S176"/>
  <c r="X176"/>
  <c r="AF176" s="1"/>
  <c r="T176"/>
  <c r="AB176" s="1"/>
  <c r="U176"/>
  <c r="AC176" s="1"/>
  <c r="C175"/>
  <c r="O176" l="1"/>
  <c r="AA176"/>
  <c r="AG176" s="1"/>
  <c r="R176" l="1"/>
  <c r="AH176"/>
  <c r="Q177" l="1"/>
  <c r="E176" s="1"/>
  <c r="D176"/>
  <c r="AI176"/>
  <c r="AJ176" s="1"/>
  <c r="AK176" l="1"/>
  <c r="AL176"/>
  <c r="X177" l="1"/>
  <c r="AF177" s="1"/>
  <c r="T177"/>
  <c r="AB177" s="1"/>
  <c r="U177"/>
  <c r="AC177" s="1"/>
  <c r="V177"/>
  <c r="AD177" s="1"/>
  <c r="W177"/>
  <c r="AE177" s="1"/>
  <c r="S177"/>
  <c r="C176"/>
  <c r="O177" l="1"/>
  <c r="AA177"/>
  <c r="AG177" s="1"/>
  <c r="R177" l="1"/>
  <c r="AH177"/>
  <c r="Q178" l="1"/>
  <c r="E177" s="1"/>
  <c r="D177"/>
  <c r="AI177"/>
  <c r="AJ177" s="1"/>
  <c r="AK177" l="1"/>
  <c r="AL177"/>
  <c r="V178" l="1"/>
  <c r="AD178" s="1"/>
  <c r="W178"/>
  <c r="AE178" s="1"/>
  <c r="S178"/>
  <c r="X178"/>
  <c r="AF178" s="1"/>
  <c r="T178"/>
  <c r="AB178" s="1"/>
  <c r="U178"/>
  <c r="AC178" s="1"/>
  <c r="C177"/>
  <c r="O178" l="1"/>
  <c r="AA178"/>
  <c r="AG178" s="1"/>
  <c r="R178" l="1"/>
  <c r="AH178"/>
  <c r="Q179" l="1"/>
  <c r="E178" s="1"/>
  <c r="AI178"/>
  <c r="AJ178" s="1"/>
  <c r="D178"/>
  <c r="AK178" l="1"/>
  <c r="AL178"/>
  <c r="X179" l="1"/>
  <c r="AF179" s="1"/>
  <c r="T179"/>
  <c r="AB179" s="1"/>
  <c r="U179"/>
  <c r="AC179" s="1"/>
  <c r="V179"/>
  <c r="AD179" s="1"/>
  <c r="W179"/>
  <c r="AE179" s="1"/>
  <c r="S179"/>
  <c r="C178"/>
  <c r="O179" l="1"/>
  <c r="AA179"/>
  <c r="AG179" s="1"/>
  <c r="R179" l="1"/>
  <c r="AH179"/>
  <c r="Q180" l="1"/>
  <c r="E179" s="1"/>
  <c r="D179"/>
  <c r="AI179"/>
  <c r="AJ179" s="1"/>
  <c r="AK179" l="1"/>
  <c r="AL179"/>
  <c r="V180" l="1"/>
  <c r="AD180" s="1"/>
  <c r="W180"/>
  <c r="AE180" s="1"/>
  <c r="S180"/>
  <c r="X180"/>
  <c r="AF180" s="1"/>
  <c r="T180"/>
  <c r="AB180" s="1"/>
  <c r="U180"/>
  <c r="AC180" s="1"/>
  <c r="C179"/>
  <c r="O180" l="1"/>
  <c r="AA180"/>
  <c r="AG180" s="1"/>
  <c r="R180" l="1"/>
  <c r="AH180"/>
  <c r="Q181" l="1"/>
  <c r="E180" s="1"/>
  <c r="AI180"/>
  <c r="AJ180" s="1"/>
  <c r="D180"/>
  <c r="AK180" l="1"/>
  <c r="AL180"/>
  <c r="X181" l="1"/>
  <c r="T181"/>
  <c r="AB181" s="1"/>
  <c r="U181"/>
  <c r="AC181" s="1"/>
  <c r="V181"/>
  <c r="AD181" s="1"/>
  <c r="W181"/>
  <c r="AE181" s="1"/>
  <c r="S181"/>
  <c r="AF181"/>
  <c r="C180"/>
  <c r="O181" l="1"/>
  <c r="AA181"/>
  <c r="AG181" s="1"/>
  <c r="R181" l="1"/>
  <c r="AH181"/>
  <c r="Q182" l="1"/>
  <c r="E181" s="1"/>
  <c r="D181"/>
  <c r="AI181"/>
  <c r="AJ181" s="1"/>
  <c r="AK181" l="1"/>
  <c r="AL181"/>
  <c r="V182" l="1"/>
  <c r="AD182" s="1"/>
  <c r="W182"/>
  <c r="AE182" s="1"/>
  <c r="S182"/>
  <c r="X182"/>
  <c r="AF182" s="1"/>
  <c r="T182"/>
  <c r="U182"/>
  <c r="AC182" s="1"/>
  <c r="AB182"/>
  <c r="C181"/>
  <c r="O182" l="1"/>
  <c r="AA182"/>
  <c r="AG182" s="1"/>
  <c r="R182" l="1"/>
  <c r="AH182"/>
  <c r="Q183" l="1"/>
  <c r="E182" s="1"/>
  <c r="AI182"/>
  <c r="AJ182" s="1"/>
  <c r="D182"/>
  <c r="AK182" l="1"/>
  <c r="AL182"/>
  <c r="X183" l="1"/>
  <c r="AF183" s="1"/>
  <c r="T183"/>
  <c r="AB183" s="1"/>
  <c r="U183"/>
  <c r="AC183" s="1"/>
  <c r="V183"/>
  <c r="AD183" s="1"/>
  <c r="W183"/>
  <c r="AE183" s="1"/>
  <c r="S183"/>
  <c r="C182"/>
  <c r="O183" l="1"/>
  <c r="AA183"/>
  <c r="AG183" s="1"/>
  <c r="R183" l="1"/>
  <c r="AH183"/>
  <c r="Q184" l="1"/>
  <c r="E183" s="1"/>
  <c r="D183"/>
  <c r="AI183"/>
  <c r="AJ183" s="1"/>
  <c r="AK183" l="1"/>
  <c r="AL183"/>
  <c r="V184" l="1"/>
  <c r="AD184" s="1"/>
  <c r="W184"/>
  <c r="AE184" s="1"/>
  <c r="S184"/>
  <c r="X184"/>
  <c r="AF184" s="1"/>
  <c r="T184"/>
  <c r="AB184" s="1"/>
  <c r="U184"/>
  <c r="AC184" s="1"/>
  <c r="C183"/>
  <c r="O184" l="1"/>
  <c r="AA184"/>
  <c r="AG184" s="1"/>
  <c r="R184" l="1"/>
  <c r="AH184"/>
  <c r="Q185" l="1"/>
  <c r="E184" s="1"/>
  <c r="AI184"/>
  <c r="AJ184" s="1"/>
  <c r="D184"/>
  <c r="AK184" l="1"/>
  <c r="AL184"/>
  <c r="X185" l="1"/>
  <c r="AF185" s="1"/>
  <c r="T185"/>
  <c r="AB185" s="1"/>
  <c r="U185"/>
  <c r="AC185" s="1"/>
  <c r="V185"/>
  <c r="AD185" s="1"/>
  <c r="W185"/>
  <c r="AE185" s="1"/>
  <c r="S185"/>
  <c r="C184"/>
  <c r="O185" l="1"/>
  <c r="AA185"/>
  <c r="AG185" s="1"/>
  <c r="R185" l="1"/>
  <c r="AH185"/>
  <c r="Q186" l="1"/>
  <c r="E185" s="1"/>
  <c r="D185"/>
  <c r="AI185"/>
  <c r="AJ185" s="1"/>
  <c r="AK185" l="1"/>
  <c r="AL185"/>
  <c r="V186" l="1"/>
  <c r="AD186" s="1"/>
  <c r="W186"/>
  <c r="AE186" s="1"/>
  <c r="S186"/>
  <c r="X186"/>
  <c r="AF186" s="1"/>
  <c r="T186"/>
  <c r="AB186" s="1"/>
  <c r="U186"/>
  <c r="AC186" s="1"/>
  <c r="C185"/>
  <c r="O186" l="1"/>
  <c r="AA186"/>
  <c r="AG186" s="1"/>
  <c r="R186" l="1"/>
  <c r="AH186"/>
  <c r="Q187" l="1"/>
  <c r="E186" s="1"/>
  <c r="AI186"/>
  <c r="AJ186" s="1"/>
  <c r="D186"/>
  <c r="AK186" l="1"/>
  <c r="AL186"/>
  <c r="X187" l="1"/>
  <c r="AF187" s="1"/>
  <c r="T187"/>
  <c r="AB187" s="1"/>
  <c r="U187"/>
  <c r="AC187" s="1"/>
  <c r="V187"/>
  <c r="AD187" s="1"/>
  <c r="W187"/>
  <c r="AE187" s="1"/>
  <c r="S187"/>
  <c r="C186"/>
  <c r="O187" l="1"/>
  <c r="AA187"/>
  <c r="AG187" s="1"/>
  <c r="R187" l="1"/>
  <c r="AH187"/>
  <c r="Q188" l="1"/>
  <c r="E187" s="1"/>
  <c r="D187"/>
  <c r="AI187"/>
  <c r="AJ187" s="1"/>
  <c r="AK187" l="1"/>
  <c r="AL187"/>
  <c r="V188" l="1"/>
  <c r="AD188" s="1"/>
  <c r="W188"/>
  <c r="AE188" s="1"/>
  <c r="S188"/>
  <c r="X188"/>
  <c r="AF188" s="1"/>
  <c r="T188"/>
  <c r="AB188" s="1"/>
  <c r="U188"/>
  <c r="AC188" s="1"/>
  <c r="C187"/>
  <c r="O188" l="1"/>
  <c r="AA188"/>
  <c r="AG188" s="1"/>
  <c r="R188" l="1"/>
  <c r="AH188"/>
  <c r="Q189" l="1"/>
  <c r="E188" s="1"/>
  <c r="AI188"/>
  <c r="AJ188" s="1"/>
  <c r="D188"/>
  <c r="AK188" l="1"/>
  <c r="AL188"/>
  <c r="X189" l="1"/>
  <c r="T189"/>
  <c r="AB189" s="1"/>
  <c r="U189"/>
  <c r="AC189" s="1"/>
  <c r="V189"/>
  <c r="AD189" s="1"/>
  <c r="W189"/>
  <c r="AE189" s="1"/>
  <c r="S189"/>
  <c r="AF189"/>
  <c r="C188"/>
  <c r="O189" l="1"/>
  <c r="AA189"/>
  <c r="AG189" s="1"/>
  <c r="R189" l="1"/>
  <c r="AH189"/>
  <c r="Q190" l="1"/>
  <c r="E189" s="1"/>
  <c r="D189"/>
  <c r="AI189"/>
  <c r="AJ189" s="1"/>
  <c r="AK189" l="1"/>
  <c r="AL189"/>
  <c r="V190" l="1"/>
  <c r="AD190" s="1"/>
  <c r="W190"/>
  <c r="AE190" s="1"/>
  <c r="S190"/>
  <c r="X190"/>
  <c r="AF190" s="1"/>
  <c r="T190"/>
  <c r="AB190" s="1"/>
  <c r="U190"/>
  <c r="AC190" s="1"/>
  <c r="C189"/>
  <c r="O190" l="1"/>
  <c r="AA190"/>
  <c r="AG190" s="1"/>
  <c r="R190" l="1"/>
  <c r="AH190"/>
  <c r="Q191" l="1"/>
  <c r="E190" s="1"/>
  <c r="AI190"/>
  <c r="AJ190" s="1"/>
  <c r="D190"/>
  <c r="AK190" l="1"/>
  <c r="AL190"/>
  <c r="X191" l="1"/>
  <c r="AF191" s="1"/>
  <c r="T191"/>
  <c r="AB191" s="1"/>
  <c r="U191"/>
  <c r="AC191" s="1"/>
  <c r="V191"/>
  <c r="AD191" s="1"/>
  <c r="W191"/>
  <c r="S191"/>
  <c r="AE191"/>
  <c r="C190"/>
  <c r="O191" l="1"/>
  <c r="AA191"/>
  <c r="AG191" s="1"/>
  <c r="R191" l="1"/>
  <c r="AH191"/>
  <c r="Q192" l="1"/>
  <c r="E191" s="1"/>
  <c r="D191"/>
  <c r="AI191"/>
  <c r="AJ191" s="1"/>
  <c r="AK191" l="1"/>
  <c r="AL191"/>
  <c r="V192" l="1"/>
  <c r="AD192" s="1"/>
  <c r="W192"/>
  <c r="AE192" s="1"/>
  <c r="S192"/>
  <c r="X192"/>
  <c r="AF192" s="1"/>
  <c r="T192"/>
  <c r="AB192" s="1"/>
  <c r="U192"/>
  <c r="AC192" s="1"/>
  <c r="C191"/>
  <c r="O192" l="1"/>
  <c r="AA192"/>
  <c r="AG192" s="1"/>
  <c r="R192" l="1"/>
  <c r="AH192"/>
  <c r="Q193" l="1"/>
  <c r="E192" s="1"/>
  <c r="AI192"/>
  <c r="AJ192" s="1"/>
  <c r="D192"/>
  <c r="AK192" l="1"/>
  <c r="AL192"/>
  <c r="X193" l="1"/>
  <c r="AF193" s="1"/>
  <c r="T193"/>
  <c r="AB193" s="1"/>
  <c r="U193"/>
  <c r="AC193" s="1"/>
  <c r="V193"/>
  <c r="AD193" s="1"/>
  <c r="W193"/>
  <c r="AE193" s="1"/>
  <c r="S193"/>
  <c r="C192"/>
  <c r="O193" l="1"/>
  <c r="AA193"/>
  <c r="AG193" s="1"/>
  <c r="R193" l="1"/>
  <c r="AH193"/>
  <c r="Q194" l="1"/>
  <c r="E193" s="1"/>
  <c r="D193"/>
  <c r="AI193"/>
  <c r="AJ193" s="1"/>
  <c r="AK193" l="1"/>
  <c r="AL193"/>
  <c r="V194" l="1"/>
  <c r="AD194" s="1"/>
  <c r="W194"/>
  <c r="AE194" s="1"/>
  <c r="S194"/>
  <c r="X194"/>
  <c r="AF194" s="1"/>
  <c r="T194"/>
  <c r="AB194" s="1"/>
  <c r="U194"/>
  <c r="AC194" s="1"/>
  <c r="C193"/>
  <c r="O194" l="1"/>
  <c r="AA194"/>
  <c r="AG194" s="1"/>
  <c r="R194" l="1"/>
  <c r="AH194"/>
  <c r="Q195" l="1"/>
  <c r="E194" s="1"/>
  <c r="AI194"/>
  <c r="AJ194" s="1"/>
  <c r="D194"/>
  <c r="AK194" l="1"/>
  <c r="AL194"/>
  <c r="X195" l="1"/>
  <c r="AF195" s="1"/>
  <c r="T195"/>
  <c r="AB195" s="1"/>
  <c r="U195"/>
  <c r="AC195" s="1"/>
  <c r="V195"/>
  <c r="AD195" s="1"/>
  <c r="W195"/>
  <c r="AE195" s="1"/>
  <c r="S195"/>
  <c r="C194"/>
  <c r="O195" l="1"/>
  <c r="AA195"/>
  <c r="AG195" s="1"/>
  <c r="R195" l="1"/>
  <c r="AH195"/>
  <c r="Q196" l="1"/>
  <c r="E195" s="1"/>
  <c r="D195"/>
  <c r="AI195"/>
  <c r="AJ195" s="1"/>
  <c r="AK195" l="1"/>
  <c r="AL195"/>
  <c r="V196" l="1"/>
  <c r="AD196" s="1"/>
  <c r="W196"/>
  <c r="AE196" s="1"/>
  <c r="S196"/>
  <c r="X196"/>
  <c r="AF196" s="1"/>
  <c r="T196"/>
  <c r="AB196" s="1"/>
  <c r="U196"/>
  <c r="AC196" s="1"/>
  <c r="C195"/>
  <c r="O196" l="1"/>
  <c r="AA196"/>
  <c r="AG196" s="1"/>
  <c r="R196" l="1"/>
  <c r="AH196"/>
  <c r="Q197" l="1"/>
  <c r="E196" s="1"/>
  <c r="AI196"/>
  <c r="AJ196" s="1"/>
  <c r="D196"/>
  <c r="AK196" l="1"/>
  <c r="AL196"/>
  <c r="X197" l="1"/>
  <c r="AF197" s="1"/>
  <c r="T197"/>
  <c r="AB197" s="1"/>
  <c r="U197"/>
  <c r="V197"/>
  <c r="AD197" s="1"/>
  <c r="W197"/>
  <c r="AE197" s="1"/>
  <c r="S197"/>
  <c r="AC197"/>
  <c r="C196"/>
  <c r="O197" l="1"/>
  <c r="AA197"/>
  <c r="AG197" s="1"/>
  <c r="R197" l="1"/>
  <c r="AH197"/>
  <c r="Q198" l="1"/>
  <c r="E197" s="1"/>
  <c r="D197"/>
  <c r="AI197"/>
  <c r="AJ197" s="1"/>
  <c r="AK197" l="1"/>
  <c r="AL197"/>
  <c r="V198" l="1"/>
  <c r="W198"/>
  <c r="AE198" s="1"/>
  <c r="S198"/>
  <c r="X198"/>
  <c r="AF198" s="1"/>
  <c r="T198"/>
  <c r="AB198" s="1"/>
  <c r="U198"/>
  <c r="AC198" s="1"/>
  <c r="AD198"/>
  <c r="C197"/>
  <c r="O198" l="1"/>
  <c r="AA198"/>
  <c r="AG198" s="1"/>
  <c r="R198" l="1"/>
  <c r="AH198"/>
  <c r="Q199" l="1"/>
  <c r="E198" s="1"/>
  <c r="AI198"/>
  <c r="AJ198" s="1"/>
  <c r="D198"/>
  <c r="AK198" l="1"/>
  <c r="AL198"/>
  <c r="X199" l="1"/>
  <c r="AF199" s="1"/>
  <c r="T199"/>
  <c r="AB199" s="1"/>
  <c r="U199"/>
  <c r="AC199" s="1"/>
  <c r="V199"/>
  <c r="AD199" s="1"/>
  <c r="W199"/>
  <c r="AE199" s="1"/>
  <c r="S199"/>
  <c r="C198"/>
  <c r="O199" l="1"/>
  <c r="AA199"/>
  <c r="AG199" s="1"/>
  <c r="R199" l="1"/>
  <c r="AH199"/>
  <c r="Q200" l="1"/>
  <c r="E199" s="1"/>
  <c r="D199"/>
  <c r="AI199"/>
  <c r="AJ199" s="1"/>
  <c r="AK199" l="1"/>
  <c r="AL199"/>
  <c r="V200" l="1"/>
  <c r="AD200" s="1"/>
  <c r="W200"/>
  <c r="AE200" s="1"/>
  <c r="S200"/>
  <c r="X200"/>
  <c r="AF200" s="1"/>
  <c r="T200"/>
  <c r="AB200" s="1"/>
  <c r="U200"/>
  <c r="AC200" s="1"/>
  <c r="C199"/>
  <c r="O200" l="1"/>
  <c r="AA200"/>
  <c r="AG200" s="1"/>
  <c r="R200" l="1"/>
  <c r="AH200"/>
  <c r="Q201" l="1"/>
  <c r="E200" s="1"/>
  <c r="AI200"/>
  <c r="AJ200" s="1"/>
  <c r="D200"/>
  <c r="AK200" l="1"/>
  <c r="AL200"/>
  <c r="X201" l="1"/>
  <c r="AF201" s="1"/>
  <c r="T201"/>
  <c r="AB201" s="1"/>
  <c r="U201"/>
  <c r="AC201" s="1"/>
  <c r="V201"/>
  <c r="AD201" s="1"/>
  <c r="W201"/>
  <c r="AE201" s="1"/>
  <c r="S201"/>
  <c r="C200"/>
  <c r="O201" l="1"/>
  <c r="AA201"/>
  <c r="AG201" s="1"/>
  <c r="R201" l="1"/>
  <c r="AH201"/>
  <c r="Q202" l="1"/>
  <c r="E201" s="1"/>
  <c r="D201"/>
  <c r="AI201"/>
  <c r="AJ201" s="1"/>
  <c r="AK201" l="1"/>
  <c r="AL201"/>
  <c r="V202" l="1"/>
  <c r="AD202" s="1"/>
  <c r="W202"/>
  <c r="AE202" s="1"/>
  <c r="S202"/>
  <c r="X202"/>
  <c r="AF202" s="1"/>
  <c r="T202"/>
  <c r="AB202" s="1"/>
  <c r="U202"/>
  <c r="AC202" s="1"/>
  <c r="C201"/>
  <c r="O202" l="1"/>
  <c r="AA202"/>
  <c r="AG202" s="1"/>
  <c r="R202" l="1"/>
  <c r="AH202"/>
  <c r="Q203" l="1"/>
  <c r="E202" s="1"/>
  <c r="D202"/>
  <c r="AI202"/>
  <c r="AJ202" s="1"/>
  <c r="AK202" l="1"/>
  <c r="AL202"/>
  <c r="X203" l="1"/>
  <c r="AF203" s="1"/>
  <c r="T203"/>
  <c r="AB203" s="1"/>
  <c r="U203"/>
  <c r="AC203" s="1"/>
  <c r="V203"/>
  <c r="AD203" s="1"/>
  <c r="W203"/>
  <c r="AE203" s="1"/>
  <c r="S203"/>
  <c r="C202"/>
  <c r="O203" l="1"/>
  <c r="AA203"/>
  <c r="AG203" s="1"/>
  <c r="R203" l="1"/>
  <c r="AH203"/>
  <c r="Q204" l="1"/>
  <c r="E203" s="1"/>
  <c r="AI203"/>
  <c r="AJ203" s="1"/>
  <c r="D203"/>
  <c r="AK203" l="1"/>
  <c r="AL203"/>
  <c r="V204" l="1"/>
  <c r="AD204" s="1"/>
  <c r="W204"/>
  <c r="AE204" s="1"/>
  <c r="S204"/>
  <c r="X204"/>
  <c r="AF204" s="1"/>
  <c r="T204"/>
  <c r="AB204" s="1"/>
  <c r="U204"/>
  <c r="AC204" s="1"/>
  <c r="C203"/>
  <c r="O204" l="1"/>
  <c r="AA204"/>
  <c r="AG204" s="1"/>
  <c r="R204" l="1"/>
  <c r="AH204"/>
  <c r="Q205" l="1"/>
  <c r="E204" s="1"/>
  <c r="D204"/>
  <c r="AI204"/>
  <c r="AJ204" s="1"/>
  <c r="AK204" l="1"/>
  <c r="AL204"/>
  <c r="X205" l="1"/>
  <c r="T205"/>
  <c r="U205"/>
  <c r="V205"/>
  <c r="AD205" s="1"/>
  <c r="W205"/>
  <c r="AE205" s="1"/>
  <c r="S205"/>
  <c r="AF205"/>
  <c r="AB205"/>
  <c r="AC205"/>
  <c r="C204"/>
  <c r="O205" l="1"/>
  <c r="AA205"/>
  <c r="AG205" s="1"/>
  <c r="R205" l="1"/>
  <c r="AH205"/>
  <c r="Q206" l="1"/>
  <c r="E205" s="1"/>
  <c r="AI205"/>
  <c r="AJ205" s="1"/>
  <c r="D205"/>
  <c r="AK205" l="1"/>
  <c r="AL205"/>
  <c r="V206" l="1"/>
  <c r="AD206" s="1"/>
  <c r="W206"/>
  <c r="AE206" s="1"/>
  <c r="S206"/>
  <c r="X206"/>
  <c r="AF206" s="1"/>
  <c r="T206"/>
  <c r="AB206" s="1"/>
  <c r="U206"/>
  <c r="AC206" s="1"/>
  <c r="C205"/>
  <c r="O206" l="1"/>
  <c r="AA206"/>
  <c r="AG206" s="1"/>
  <c r="R206" l="1"/>
  <c r="AH206"/>
  <c r="Q207" l="1"/>
  <c r="E206" s="1"/>
  <c r="D206"/>
  <c r="AI206"/>
  <c r="AJ206" s="1"/>
  <c r="AK206" l="1"/>
  <c r="AL206"/>
  <c r="X207" l="1"/>
  <c r="T207"/>
  <c r="AB207" s="1"/>
  <c r="U207"/>
  <c r="AC207" s="1"/>
  <c r="V207"/>
  <c r="AD207" s="1"/>
  <c r="W207"/>
  <c r="AE207" s="1"/>
  <c r="S207"/>
  <c r="AF207"/>
  <c r="C206"/>
  <c r="O207" l="1"/>
  <c r="AA207"/>
  <c r="AG207" s="1"/>
  <c r="R207" l="1"/>
  <c r="AH207"/>
  <c r="Q208" l="1"/>
  <c r="E207" s="1"/>
  <c r="AI207"/>
  <c r="AJ207" s="1"/>
  <c r="D207"/>
  <c r="AK207" l="1"/>
  <c r="AL207"/>
  <c r="V208" l="1"/>
  <c r="AD208" s="1"/>
  <c r="W208"/>
  <c r="AE208" s="1"/>
  <c r="S208"/>
  <c r="X208"/>
  <c r="AF208" s="1"/>
  <c r="T208"/>
  <c r="AB208" s="1"/>
  <c r="U208"/>
  <c r="AC208" s="1"/>
  <c r="C207"/>
  <c r="O208" l="1"/>
  <c r="AA208"/>
  <c r="AG208" s="1"/>
  <c r="R208" l="1"/>
  <c r="AH208"/>
  <c r="Q209" l="1"/>
  <c r="E208" s="1"/>
  <c r="D208"/>
  <c r="AI208"/>
  <c r="AJ208" s="1"/>
  <c r="AK208" l="1"/>
  <c r="AL208"/>
  <c r="X209" l="1"/>
  <c r="AF209" s="1"/>
  <c r="T209"/>
  <c r="AB209" s="1"/>
  <c r="U209"/>
  <c r="V209"/>
  <c r="AD209" s="1"/>
  <c r="W209"/>
  <c r="AE209" s="1"/>
  <c r="S209"/>
  <c r="AC209"/>
  <c r="C208"/>
  <c r="O209" l="1"/>
  <c r="AA209"/>
  <c r="AG209" s="1"/>
  <c r="R209" l="1"/>
  <c r="AH209"/>
  <c r="Q210" l="1"/>
  <c r="E209" s="1"/>
  <c r="AI209"/>
  <c r="AJ209" s="1"/>
  <c r="D209"/>
  <c r="AK209" l="1"/>
  <c r="AL209"/>
  <c r="V210" l="1"/>
  <c r="AD210" s="1"/>
  <c r="W210"/>
  <c r="AE210" s="1"/>
  <c r="S210"/>
  <c r="X210"/>
  <c r="AF210" s="1"/>
  <c r="T210"/>
  <c r="AB210" s="1"/>
  <c r="U210"/>
  <c r="AC210" s="1"/>
  <c r="C209"/>
  <c r="O210" l="1"/>
  <c r="AA210"/>
  <c r="AG210" s="1"/>
  <c r="R210" l="1"/>
  <c r="AH210"/>
  <c r="Q211" l="1"/>
  <c r="E210" s="1"/>
  <c r="D210"/>
  <c r="AI210"/>
  <c r="AJ210" s="1"/>
  <c r="AK210" l="1"/>
  <c r="AL210"/>
  <c r="X211" l="1"/>
  <c r="AF211" s="1"/>
  <c r="T211"/>
  <c r="AB211" s="1"/>
  <c r="U211"/>
  <c r="AC211" s="1"/>
  <c r="V211"/>
  <c r="AD211" s="1"/>
  <c r="W211"/>
  <c r="AE211" s="1"/>
  <c r="S211"/>
  <c r="C210"/>
  <c r="O211" l="1"/>
  <c r="AA211"/>
  <c r="AG211" s="1"/>
  <c r="R211" l="1"/>
  <c r="AH211"/>
  <c r="Q212" l="1"/>
  <c r="E211" s="1"/>
  <c r="AI211"/>
  <c r="AJ211" s="1"/>
  <c r="D211"/>
  <c r="AK211" l="1"/>
  <c r="AL211"/>
  <c r="V212" l="1"/>
  <c r="AD212" s="1"/>
  <c r="W212"/>
  <c r="AE212" s="1"/>
  <c r="S212"/>
  <c r="X212"/>
  <c r="AF212" s="1"/>
  <c r="T212"/>
  <c r="AB212" s="1"/>
  <c r="U212"/>
  <c r="AC212" s="1"/>
  <c r="C211"/>
  <c r="O212" l="1"/>
  <c r="AA212"/>
  <c r="AG212" s="1"/>
  <c r="R212" l="1"/>
  <c r="AH212"/>
  <c r="Q213" l="1"/>
  <c r="E212" s="1"/>
  <c r="D212"/>
  <c r="AI212"/>
  <c r="AJ212" s="1"/>
  <c r="AK212" l="1"/>
  <c r="AL212"/>
  <c r="X213" l="1"/>
  <c r="AF213" s="1"/>
  <c r="T213"/>
  <c r="AB213" s="1"/>
  <c r="U213"/>
  <c r="AC213" s="1"/>
  <c r="V213"/>
  <c r="AD213" s="1"/>
  <c r="W213"/>
  <c r="AE213" s="1"/>
  <c r="S213"/>
  <c r="C212"/>
  <c r="O213" l="1"/>
  <c r="AA213"/>
  <c r="AG213" s="1"/>
  <c r="R213" l="1"/>
  <c r="AH213"/>
  <c r="Q214" l="1"/>
  <c r="E213" s="1"/>
  <c r="AI213"/>
  <c r="AJ213" s="1"/>
  <c r="D213"/>
  <c r="AK213" l="1"/>
  <c r="AL213"/>
  <c r="V214" l="1"/>
  <c r="W214"/>
  <c r="AE214" s="1"/>
  <c r="S214"/>
  <c r="X214"/>
  <c r="AF214" s="1"/>
  <c r="T214"/>
  <c r="AB214" s="1"/>
  <c r="U214"/>
  <c r="AC214" s="1"/>
  <c r="AD214"/>
  <c r="C213"/>
  <c r="O214" l="1"/>
  <c r="AA214"/>
  <c r="AG214" s="1"/>
  <c r="R214" l="1"/>
  <c r="AH214"/>
  <c r="Q215" l="1"/>
  <c r="E214" s="1"/>
  <c r="D214"/>
  <c r="AI214"/>
  <c r="AJ214" s="1"/>
  <c r="AK214" l="1"/>
  <c r="AL214"/>
  <c r="W215" l="1"/>
  <c r="AE215" s="1"/>
  <c r="T215"/>
  <c r="AB215" s="1"/>
  <c r="U215"/>
  <c r="AC215" s="1"/>
  <c r="V215"/>
  <c r="AD215" s="1"/>
  <c r="X215"/>
  <c r="AF215" s="1"/>
  <c r="S215"/>
  <c r="C214"/>
  <c r="O215" l="1"/>
  <c r="AA215"/>
  <c r="AG215" s="1"/>
  <c r="R215" l="1"/>
  <c r="AH215"/>
  <c r="Q216" l="1"/>
  <c r="E215" s="1"/>
  <c r="AI215"/>
  <c r="AJ215" s="1"/>
  <c r="D215"/>
  <c r="AK215" l="1"/>
  <c r="AL215"/>
  <c r="U216" l="1"/>
  <c r="X216"/>
  <c r="AF216" s="1"/>
  <c r="V216"/>
  <c r="AD216" s="1"/>
  <c r="W216"/>
  <c r="AE216" s="1"/>
  <c r="S216"/>
  <c r="T216"/>
  <c r="AB216" s="1"/>
  <c r="AC216"/>
  <c r="C215"/>
  <c r="O216" l="1"/>
  <c r="AA216"/>
  <c r="AG216" s="1"/>
  <c r="R216" l="1"/>
  <c r="AH216"/>
  <c r="Q217" l="1"/>
  <c r="E216" s="1"/>
  <c r="D216"/>
  <c r="AI216"/>
  <c r="AJ216" s="1"/>
  <c r="AK216" l="1"/>
  <c r="AL216"/>
  <c r="W217" l="1"/>
  <c r="AE217" s="1"/>
  <c r="S217"/>
  <c r="X217"/>
  <c r="AF217" s="1"/>
  <c r="U217"/>
  <c r="AC217" s="1"/>
  <c r="V217"/>
  <c r="AD217" s="1"/>
  <c r="T217"/>
  <c r="AB217" s="1"/>
  <c r="C216"/>
  <c r="O217" l="1"/>
  <c r="AA217"/>
  <c r="AG217" s="1"/>
  <c r="R217" l="1"/>
  <c r="AH217"/>
  <c r="Q218" l="1"/>
  <c r="E217" s="1"/>
  <c r="AI217"/>
  <c r="AJ217" s="1"/>
  <c r="D217"/>
  <c r="AK217" l="1"/>
  <c r="AL217"/>
  <c r="U218" l="1"/>
  <c r="X218"/>
  <c r="AF218" s="1"/>
  <c r="V218"/>
  <c r="AD218" s="1"/>
  <c r="W218"/>
  <c r="AE218" s="1"/>
  <c r="S218"/>
  <c r="T218"/>
  <c r="AB218" s="1"/>
  <c r="AC218"/>
  <c r="C217"/>
  <c r="O218" l="1"/>
  <c r="AA218"/>
  <c r="AG218" s="1"/>
  <c r="R218" l="1"/>
  <c r="AH218"/>
  <c r="Q219" l="1"/>
  <c r="E218" s="1"/>
  <c r="D218"/>
  <c r="AI218"/>
  <c r="AJ218" s="1"/>
  <c r="AK218" l="1"/>
  <c r="AL218"/>
  <c r="W219" l="1"/>
  <c r="S219"/>
  <c r="X219"/>
  <c r="AF219" s="1"/>
  <c r="U219"/>
  <c r="AC219" s="1"/>
  <c r="V219"/>
  <c r="AD219" s="1"/>
  <c r="T219"/>
  <c r="AB219" s="1"/>
  <c r="AE219"/>
  <c r="C218"/>
  <c r="O219" l="1"/>
  <c r="AA219"/>
  <c r="AG219" s="1"/>
  <c r="R219" l="1"/>
  <c r="AH219"/>
  <c r="Q220" l="1"/>
  <c r="E219" s="1"/>
  <c r="AI219"/>
  <c r="AJ219" s="1"/>
  <c r="D219"/>
  <c r="AK219" l="1"/>
  <c r="AL219"/>
  <c r="U220" l="1"/>
  <c r="AC220" s="1"/>
  <c r="X220"/>
  <c r="AF220" s="1"/>
  <c r="V220"/>
  <c r="AD220" s="1"/>
  <c r="W220"/>
  <c r="AE220" s="1"/>
  <c r="S220"/>
  <c r="T220"/>
  <c r="AB220" s="1"/>
  <c r="C219"/>
  <c r="O220" l="1"/>
  <c r="AA220"/>
  <c r="AG220" s="1"/>
  <c r="R220" l="1"/>
  <c r="AH220"/>
  <c r="Q221" l="1"/>
  <c r="E220" s="1"/>
  <c r="D220"/>
  <c r="AI220"/>
  <c r="AJ220" s="1"/>
  <c r="AK220" l="1"/>
  <c r="AL220"/>
  <c r="W221" l="1"/>
  <c r="S221"/>
  <c r="X221"/>
  <c r="AF221" s="1"/>
  <c r="U221"/>
  <c r="AC221" s="1"/>
  <c r="V221"/>
  <c r="AD221" s="1"/>
  <c r="T221"/>
  <c r="AB221" s="1"/>
  <c r="AE221"/>
  <c r="C220"/>
  <c r="O221" l="1"/>
  <c r="AA221"/>
  <c r="AG221" s="1"/>
  <c r="R221" l="1"/>
  <c r="AH221"/>
  <c r="Q222" l="1"/>
  <c r="E221" s="1"/>
  <c r="AI221"/>
  <c r="AJ221" s="1"/>
  <c r="D221"/>
  <c r="AK221" l="1"/>
  <c r="AL221"/>
  <c r="U222" l="1"/>
  <c r="X222"/>
  <c r="AF222" s="1"/>
  <c r="V222"/>
  <c r="AD222" s="1"/>
  <c r="W222"/>
  <c r="AE222" s="1"/>
  <c r="S222"/>
  <c r="T222"/>
  <c r="AB222" s="1"/>
  <c r="AC222"/>
  <c r="C221"/>
  <c r="O222" l="1"/>
  <c r="AA222"/>
  <c r="AG222" s="1"/>
  <c r="R222" l="1"/>
  <c r="AH222"/>
  <c r="Q223" l="1"/>
  <c r="E222" s="1"/>
  <c r="D222"/>
  <c r="AI222"/>
  <c r="AJ222" s="1"/>
  <c r="AK222" l="1"/>
  <c r="AL222"/>
  <c r="X223" l="1"/>
  <c r="AF223" s="1"/>
  <c r="W223"/>
  <c r="AE223" s="1"/>
  <c r="S223"/>
  <c r="V223"/>
  <c r="AD223" s="1"/>
  <c r="U223"/>
  <c r="AC223" s="1"/>
  <c r="T223"/>
  <c r="AB223" s="1"/>
  <c r="C222"/>
  <c r="O223" l="1"/>
  <c r="AA223"/>
  <c r="AG223" s="1"/>
  <c r="R223" l="1"/>
  <c r="AH223"/>
  <c r="Q224" l="1"/>
  <c r="E223" s="1"/>
  <c r="AI223"/>
  <c r="AJ223" s="1"/>
  <c r="D223"/>
  <c r="AK223" l="1"/>
  <c r="AL223"/>
  <c r="V224" l="1"/>
  <c r="AD224" s="1"/>
  <c r="W224"/>
  <c r="AE224" s="1"/>
  <c r="S224"/>
  <c r="X224"/>
  <c r="AF224" s="1"/>
  <c r="T224"/>
  <c r="AB224" s="1"/>
  <c r="U224"/>
  <c r="AC224" s="1"/>
  <c r="C223"/>
  <c r="O224" l="1"/>
  <c r="AA224"/>
  <c r="AG224" s="1"/>
  <c r="R224" l="1"/>
  <c r="AH224"/>
  <c r="Q225" l="1"/>
  <c r="E224" s="1"/>
  <c r="D224"/>
  <c r="AI224"/>
  <c r="AJ224" s="1"/>
  <c r="AK224" l="1"/>
  <c r="AL224"/>
  <c r="X225" l="1"/>
  <c r="AF225" s="1"/>
  <c r="T225"/>
  <c r="AB225" s="1"/>
  <c r="U225"/>
  <c r="AC225" s="1"/>
  <c r="V225"/>
  <c r="AD225" s="1"/>
  <c r="W225"/>
  <c r="AE225" s="1"/>
  <c r="S225"/>
  <c r="C224"/>
  <c r="O225" l="1"/>
  <c r="AA225"/>
  <c r="AG225" s="1"/>
  <c r="R225" l="1"/>
  <c r="AH225"/>
  <c r="Q226" l="1"/>
  <c r="E225" s="1"/>
  <c r="AI225"/>
  <c r="AJ225" s="1"/>
  <c r="D225"/>
  <c r="AK225" l="1"/>
  <c r="AL225"/>
  <c r="V226" l="1"/>
  <c r="AD226" s="1"/>
  <c r="W226"/>
  <c r="AE226" s="1"/>
  <c r="S226"/>
  <c r="X226"/>
  <c r="AF226" s="1"/>
  <c r="T226"/>
  <c r="AB226" s="1"/>
  <c r="U226"/>
  <c r="AC226" s="1"/>
  <c r="C225"/>
  <c r="O226" l="1"/>
  <c r="AA226"/>
  <c r="AG226" s="1"/>
  <c r="R226" l="1"/>
  <c r="AH226"/>
  <c r="Q227" l="1"/>
  <c r="E226" s="1"/>
  <c r="D226"/>
  <c r="AI226"/>
  <c r="AJ226" s="1"/>
  <c r="AK226" l="1"/>
  <c r="AL226"/>
  <c r="X227" l="1"/>
  <c r="T227"/>
  <c r="U227"/>
  <c r="AC227" s="1"/>
  <c r="V227"/>
  <c r="AD227" s="1"/>
  <c r="W227"/>
  <c r="AE227" s="1"/>
  <c r="S227"/>
  <c r="AF227"/>
  <c r="AB227"/>
  <c r="C226"/>
  <c r="O227" l="1"/>
  <c r="AA227"/>
  <c r="AG227" s="1"/>
  <c r="R227" l="1"/>
  <c r="AH227"/>
  <c r="Q228" l="1"/>
  <c r="E227" s="1"/>
  <c r="AI227"/>
  <c r="AJ227" s="1"/>
  <c r="D227"/>
  <c r="AK227" l="1"/>
  <c r="AL227"/>
  <c r="V228" l="1"/>
  <c r="AD228" s="1"/>
  <c r="W228"/>
  <c r="AE228" s="1"/>
  <c r="S228"/>
  <c r="X228"/>
  <c r="AF228" s="1"/>
  <c r="T228"/>
  <c r="U228"/>
  <c r="AC228" s="1"/>
  <c r="AB228"/>
  <c r="C227"/>
  <c r="O228" l="1"/>
  <c r="AA228"/>
  <c r="AG228" s="1"/>
  <c r="R228" l="1"/>
  <c r="AH228"/>
  <c r="Q229" l="1"/>
  <c r="E228" s="1"/>
  <c r="D228"/>
  <c r="AI228"/>
  <c r="AJ228" s="1"/>
  <c r="AK228" l="1"/>
  <c r="AL228"/>
  <c r="X229" l="1"/>
  <c r="AF229" s="1"/>
  <c r="T229"/>
  <c r="AB229" s="1"/>
  <c r="U229"/>
  <c r="AC229" s="1"/>
  <c r="V229"/>
  <c r="AD229" s="1"/>
  <c r="W229"/>
  <c r="AE229" s="1"/>
  <c r="S229"/>
  <c r="C228"/>
  <c r="O229" l="1"/>
  <c r="AA229"/>
  <c r="AG229" s="1"/>
  <c r="R229" l="1"/>
  <c r="AH229"/>
  <c r="Q230" l="1"/>
  <c r="E229" s="1"/>
  <c r="AI229"/>
  <c r="AJ229" s="1"/>
  <c r="D229"/>
  <c r="AK229" l="1"/>
  <c r="AL229"/>
  <c r="V230" l="1"/>
  <c r="W230"/>
  <c r="AE230" s="1"/>
  <c r="S230"/>
  <c r="X230"/>
  <c r="AF230" s="1"/>
  <c r="T230"/>
  <c r="AB230" s="1"/>
  <c r="U230"/>
  <c r="AC230" s="1"/>
  <c r="AD230"/>
  <c r="C229"/>
  <c r="O230" l="1"/>
  <c r="AA230"/>
  <c r="AG230" s="1"/>
  <c r="R230" l="1"/>
  <c r="AH230"/>
  <c r="Q231" l="1"/>
  <c r="E230" s="1"/>
  <c r="D230"/>
  <c r="AI230"/>
  <c r="AJ230" s="1"/>
  <c r="AK230" l="1"/>
  <c r="AL230"/>
  <c r="X231" l="1"/>
  <c r="AF231" s="1"/>
  <c r="T231"/>
  <c r="AB231" s="1"/>
  <c r="U231"/>
  <c r="AC231" s="1"/>
  <c r="V231"/>
  <c r="AD231" s="1"/>
  <c r="W231"/>
  <c r="AE231" s="1"/>
  <c r="S231"/>
  <c r="C230"/>
  <c r="O231" l="1"/>
  <c r="AA231"/>
  <c r="AG231" s="1"/>
  <c r="R231" l="1"/>
  <c r="AH231"/>
  <c r="Q232" l="1"/>
  <c r="E231" s="1"/>
  <c r="AI231"/>
  <c r="AJ231" s="1"/>
  <c r="D231"/>
  <c r="AK231" l="1"/>
  <c r="AL231"/>
  <c r="V232" l="1"/>
  <c r="AD232" s="1"/>
  <c r="W232"/>
  <c r="AE232" s="1"/>
  <c r="S232"/>
  <c r="X232"/>
  <c r="AF232" s="1"/>
  <c r="T232"/>
  <c r="AB232" s="1"/>
  <c r="U232"/>
  <c r="AC232" s="1"/>
  <c r="C231"/>
  <c r="O232" l="1"/>
  <c r="AA232"/>
  <c r="AG232" s="1"/>
  <c r="R232" l="1"/>
  <c r="AH232"/>
  <c r="Q233" l="1"/>
  <c r="E232" s="1"/>
  <c r="D232"/>
  <c r="AI232"/>
  <c r="AJ232" s="1"/>
  <c r="AK232" l="1"/>
  <c r="AL232"/>
  <c r="X233" l="1"/>
  <c r="AF233" s="1"/>
  <c r="T233"/>
  <c r="AB233" s="1"/>
  <c r="U233"/>
  <c r="V233"/>
  <c r="AD233" s="1"/>
  <c r="W233"/>
  <c r="AE233" s="1"/>
  <c r="S233"/>
  <c r="AC233"/>
  <c r="C232"/>
  <c r="O233" l="1"/>
  <c r="AA233"/>
  <c r="AG233" s="1"/>
  <c r="R233" l="1"/>
  <c r="AH233"/>
  <c r="Q234" l="1"/>
  <c r="E233" s="1"/>
  <c r="AI233"/>
  <c r="AJ233" s="1"/>
  <c r="D233"/>
  <c r="AK233" l="1"/>
  <c r="AL233"/>
  <c r="V234" l="1"/>
  <c r="AD234" s="1"/>
  <c r="W234"/>
  <c r="AE234" s="1"/>
  <c r="S234"/>
  <c r="X234"/>
  <c r="AF234" s="1"/>
  <c r="T234"/>
  <c r="AB234" s="1"/>
  <c r="U234"/>
  <c r="AC234" s="1"/>
  <c r="C233"/>
  <c r="O234" l="1"/>
  <c r="AA234"/>
  <c r="AG234" s="1"/>
  <c r="R234" l="1"/>
  <c r="AH234"/>
  <c r="Q235" l="1"/>
  <c r="E234" s="1"/>
  <c r="D234"/>
  <c r="AI234"/>
  <c r="AJ234" s="1"/>
  <c r="AK234" l="1"/>
  <c r="AL234"/>
  <c r="X235" l="1"/>
  <c r="T235"/>
  <c r="U235"/>
  <c r="AC235" s="1"/>
  <c r="V235"/>
  <c r="AD235" s="1"/>
  <c r="W235"/>
  <c r="AE235" s="1"/>
  <c r="S235"/>
  <c r="AF235"/>
  <c r="AB235"/>
  <c r="C234"/>
  <c r="O235" l="1"/>
  <c r="AA235"/>
  <c r="AG235" s="1"/>
  <c r="R235" l="1"/>
  <c r="AH235"/>
  <c r="Q236" l="1"/>
  <c r="E235" s="1"/>
  <c r="AI235"/>
  <c r="AJ235" s="1"/>
  <c r="D235"/>
  <c r="AK235" l="1"/>
  <c r="AL235"/>
  <c r="V236" l="1"/>
  <c r="AD236" s="1"/>
  <c r="W236"/>
  <c r="AE236" s="1"/>
  <c r="S236"/>
  <c r="X236"/>
  <c r="AF236" s="1"/>
  <c r="T236"/>
  <c r="AB236" s="1"/>
  <c r="U236"/>
  <c r="AC236" s="1"/>
  <c r="C235"/>
  <c r="O236" l="1"/>
  <c r="AA236"/>
  <c r="AG236" s="1"/>
  <c r="R236" l="1"/>
  <c r="AH236"/>
  <c r="Q237" l="1"/>
  <c r="E236" s="1"/>
  <c r="D236"/>
  <c r="AI236"/>
  <c r="AJ236" s="1"/>
  <c r="AK236" l="1"/>
  <c r="AL236"/>
  <c r="X237" l="1"/>
  <c r="T237"/>
  <c r="U237"/>
  <c r="AC237" s="1"/>
  <c r="V237"/>
  <c r="AD237" s="1"/>
  <c r="W237"/>
  <c r="AE237" s="1"/>
  <c r="S237"/>
  <c r="AF237"/>
  <c r="AB237"/>
  <c r="C236"/>
  <c r="O237" l="1"/>
  <c r="AA237"/>
  <c r="AG237" s="1"/>
  <c r="R237" l="1"/>
  <c r="AH237"/>
  <c r="Q238" l="1"/>
  <c r="E237" s="1"/>
  <c r="AI237"/>
  <c r="AJ237" s="1"/>
  <c r="D237"/>
  <c r="AK237" l="1"/>
  <c r="AL237"/>
  <c r="V238" l="1"/>
  <c r="W238"/>
  <c r="AE238" s="1"/>
  <c r="S238"/>
  <c r="X238"/>
  <c r="AF238" s="1"/>
  <c r="T238"/>
  <c r="AB238" s="1"/>
  <c r="U238"/>
  <c r="AC238" s="1"/>
  <c r="AD238"/>
  <c r="C237"/>
  <c r="O238" l="1"/>
  <c r="AA238"/>
  <c r="AG238" s="1"/>
  <c r="R238" l="1"/>
  <c r="AH238"/>
  <c r="Q239" l="1"/>
  <c r="E238" s="1"/>
  <c r="D238"/>
  <c r="AI238"/>
  <c r="AJ238" s="1"/>
  <c r="AK238" l="1"/>
  <c r="AL238"/>
  <c r="X239" l="1"/>
  <c r="AF239" s="1"/>
  <c r="T239"/>
  <c r="AB239" s="1"/>
  <c r="U239"/>
  <c r="V239"/>
  <c r="AD239" s="1"/>
  <c r="W239"/>
  <c r="AE239" s="1"/>
  <c r="S239"/>
  <c r="AC239"/>
  <c r="C238"/>
  <c r="O239" l="1"/>
  <c r="AA239"/>
  <c r="AG239" s="1"/>
  <c r="R239" l="1"/>
  <c r="AH239"/>
  <c r="Q240" l="1"/>
  <c r="E239" s="1"/>
  <c r="AI239"/>
  <c r="AJ239" s="1"/>
  <c r="D239"/>
  <c r="AK239" l="1"/>
  <c r="AL239"/>
  <c r="V240" l="1"/>
  <c r="AD240" s="1"/>
  <c r="W240"/>
  <c r="AE240" s="1"/>
  <c r="S240"/>
  <c r="X240"/>
  <c r="AF240" s="1"/>
  <c r="T240"/>
  <c r="U240"/>
  <c r="AC240" s="1"/>
  <c r="AB240"/>
  <c r="C239"/>
  <c r="O240" l="1"/>
  <c r="AA240"/>
  <c r="AG240" s="1"/>
  <c r="R240" l="1"/>
  <c r="AH240"/>
  <c r="Q241" l="1"/>
  <c r="E240" s="1"/>
  <c r="D240"/>
  <c r="AI240"/>
  <c r="AJ240" s="1"/>
  <c r="AK240" l="1"/>
  <c r="AL240"/>
  <c r="X241" l="1"/>
  <c r="T241"/>
  <c r="AB241" s="1"/>
  <c r="U241"/>
  <c r="AC241" s="1"/>
  <c r="V241"/>
  <c r="AD241" s="1"/>
  <c r="W241"/>
  <c r="AE241" s="1"/>
  <c r="S241"/>
  <c r="AF241"/>
  <c r="C240"/>
  <c r="O241" l="1"/>
  <c r="AA241"/>
  <c r="AG241" s="1"/>
  <c r="R241" l="1"/>
  <c r="AH241"/>
  <c r="Q242" l="1"/>
  <c r="E241" s="1"/>
  <c r="AI241"/>
  <c r="AJ241" s="1"/>
  <c r="D241"/>
  <c r="AK241" l="1"/>
  <c r="AL241"/>
  <c r="V242" l="1"/>
  <c r="AD242" s="1"/>
  <c r="W242"/>
  <c r="AE242" s="1"/>
  <c r="S242"/>
  <c r="X242"/>
  <c r="AF242" s="1"/>
  <c r="T242"/>
  <c r="AB242" s="1"/>
  <c r="U242"/>
  <c r="AC242" s="1"/>
  <c r="C241"/>
  <c r="O242" l="1"/>
  <c r="AA242"/>
  <c r="AG242" s="1"/>
  <c r="R242" l="1"/>
  <c r="AH242"/>
  <c r="Q243" l="1"/>
  <c r="E242" s="1"/>
  <c r="D242"/>
  <c r="AI242"/>
  <c r="AJ242" s="1"/>
  <c r="AK242" l="1"/>
  <c r="AL242"/>
  <c r="X243" l="1"/>
  <c r="T243"/>
  <c r="AB243" s="1"/>
  <c r="U243"/>
  <c r="AC243" s="1"/>
  <c r="V243"/>
  <c r="AD243" s="1"/>
  <c r="W243"/>
  <c r="AE243" s="1"/>
  <c r="S243"/>
  <c r="AF243"/>
  <c r="C242"/>
  <c r="O243" l="1"/>
  <c r="AA243"/>
  <c r="AG243" s="1"/>
  <c r="R243" l="1"/>
  <c r="AH243"/>
  <c r="Q244" l="1"/>
  <c r="E243" s="1"/>
  <c r="AI243"/>
  <c r="AJ243" s="1"/>
  <c r="D243"/>
  <c r="AK243" l="1"/>
  <c r="AL243"/>
  <c r="V244" l="1"/>
  <c r="AD244" s="1"/>
  <c r="W244"/>
  <c r="AE244" s="1"/>
  <c r="S244"/>
  <c r="X244"/>
  <c r="AF244" s="1"/>
  <c r="T244"/>
  <c r="AB244" s="1"/>
  <c r="U244"/>
  <c r="AC244" s="1"/>
  <c r="C243"/>
  <c r="O244" l="1"/>
  <c r="AA244"/>
  <c r="AG244" s="1"/>
  <c r="R244" l="1"/>
  <c r="AH244"/>
  <c r="Q245" l="1"/>
  <c r="E244" s="1"/>
  <c r="D244"/>
  <c r="AI244"/>
  <c r="AJ244" s="1"/>
  <c r="AK244" l="1"/>
  <c r="AL244"/>
  <c r="X245" l="1"/>
  <c r="AF245" s="1"/>
  <c r="T245"/>
  <c r="AB245" s="1"/>
  <c r="U245"/>
  <c r="AC245" s="1"/>
  <c r="V245"/>
  <c r="AD245" s="1"/>
  <c r="W245"/>
  <c r="AE245" s="1"/>
  <c r="S245"/>
  <c r="C244"/>
  <c r="O245" l="1"/>
  <c r="AA245"/>
  <c r="AG245" s="1"/>
  <c r="R245" l="1"/>
  <c r="AH245"/>
  <c r="Q246" l="1"/>
  <c r="E245" s="1"/>
  <c r="AI245"/>
  <c r="AJ245" s="1"/>
  <c r="D245"/>
  <c r="AK245" l="1"/>
  <c r="AL245"/>
  <c r="V246" l="1"/>
  <c r="AD246" s="1"/>
  <c r="W246"/>
  <c r="AE246" s="1"/>
  <c r="S246"/>
  <c r="X246"/>
  <c r="AF246" s="1"/>
  <c r="T246"/>
  <c r="AB246" s="1"/>
  <c r="U246"/>
  <c r="AC246" s="1"/>
  <c r="C245"/>
  <c r="O246" l="1"/>
  <c r="AA246"/>
  <c r="AG246" s="1"/>
  <c r="R246" l="1"/>
  <c r="AH246"/>
  <c r="Q247" l="1"/>
  <c r="E246" s="1"/>
  <c r="D246"/>
  <c r="AI246"/>
  <c r="AJ246" s="1"/>
  <c r="AK246" l="1"/>
  <c r="AL246"/>
  <c r="X247" l="1"/>
  <c r="AF247" s="1"/>
  <c r="T247"/>
  <c r="AB247" s="1"/>
  <c r="U247"/>
  <c r="AC247" s="1"/>
  <c r="V247"/>
  <c r="AD247" s="1"/>
  <c r="W247"/>
  <c r="AE247" s="1"/>
  <c r="S247"/>
  <c r="C246"/>
  <c r="O247" l="1"/>
  <c r="AA247"/>
  <c r="AG247" s="1"/>
  <c r="R247" l="1"/>
  <c r="AH247"/>
  <c r="Q248" l="1"/>
  <c r="E247" s="1"/>
  <c r="AI247"/>
  <c r="AJ247" s="1"/>
  <c r="D247"/>
  <c r="AK247" l="1"/>
  <c r="AL247"/>
  <c r="V248" l="1"/>
  <c r="AD248" s="1"/>
  <c r="W248"/>
  <c r="AE248" s="1"/>
  <c r="S248"/>
  <c r="X248"/>
  <c r="AF248" s="1"/>
  <c r="T248"/>
  <c r="AB248" s="1"/>
  <c r="U248"/>
  <c r="AC248" s="1"/>
  <c r="C247"/>
  <c r="O248" l="1"/>
  <c r="AA248"/>
  <c r="AG248" s="1"/>
  <c r="R248" l="1"/>
  <c r="AH248"/>
  <c r="Q249" l="1"/>
  <c r="E248" s="1"/>
  <c r="D248"/>
  <c r="AI248"/>
  <c r="AJ248" s="1"/>
  <c r="AK248" l="1"/>
  <c r="AL248"/>
  <c r="X249" l="1"/>
  <c r="T249"/>
  <c r="U249"/>
  <c r="V249"/>
  <c r="AD249" s="1"/>
  <c r="W249"/>
  <c r="AE249" s="1"/>
  <c r="S249"/>
  <c r="AF249"/>
  <c r="AB249"/>
  <c r="AC249"/>
  <c r="C248"/>
  <c r="O249" l="1"/>
  <c r="AA249"/>
  <c r="AG249" s="1"/>
  <c r="R249" l="1"/>
  <c r="AH249"/>
  <c r="Q250" l="1"/>
  <c r="E249" s="1"/>
  <c r="AI249"/>
  <c r="AJ249" s="1"/>
  <c r="D249"/>
  <c r="AK249" l="1"/>
  <c r="AL249"/>
  <c r="V250" l="1"/>
  <c r="AD250" s="1"/>
  <c r="W250"/>
  <c r="S250"/>
  <c r="X250"/>
  <c r="AF250" s="1"/>
  <c r="T250"/>
  <c r="U250"/>
  <c r="AC250" s="1"/>
  <c r="AB250"/>
  <c r="AE250"/>
  <c r="C249"/>
  <c r="O250" l="1"/>
  <c r="AA250"/>
  <c r="AG250" s="1"/>
  <c r="R250" l="1"/>
  <c r="AH250"/>
  <c r="Q251" l="1"/>
  <c r="E250" s="1"/>
  <c r="D250"/>
  <c r="AI250"/>
  <c r="AJ250" s="1"/>
  <c r="AK250" l="1"/>
  <c r="AL250"/>
  <c r="X251" l="1"/>
  <c r="AF251" s="1"/>
  <c r="T251"/>
  <c r="U251"/>
  <c r="AC251" s="1"/>
  <c r="V251"/>
  <c r="AD251" s="1"/>
  <c r="W251"/>
  <c r="AE251" s="1"/>
  <c r="S251"/>
  <c r="AB251"/>
  <c r="C250"/>
  <c r="O251" l="1"/>
  <c r="AA251"/>
  <c r="AG251" s="1"/>
  <c r="R251" l="1"/>
  <c r="AH251"/>
  <c r="Q252" l="1"/>
  <c r="E251" s="1"/>
  <c r="AI251"/>
  <c r="AJ251" s="1"/>
  <c r="D251"/>
  <c r="AK251" l="1"/>
  <c r="AL251"/>
  <c r="V252" l="1"/>
  <c r="AD252" s="1"/>
  <c r="W252"/>
  <c r="S252"/>
  <c r="X252"/>
  <c r="AF252" s="1"/>
  <c r="T252"/>
  <c r="AB252" s="1"/>
  <c r="U252"/>
  <c r="AC252" s="1"/>
  <c r="AE252"/>
  <c r="C251"/>
  <c r="O252" l="1"/>
  <c r="AA252"/>
  <c r="AG252" s="1"/>
  <c r="R252" l="1"/>
  <c r="AH252"/>
  <c r="Q253" l="1"/>
  <c r="E252" s="1"/>
  <c r="D252"/>
  <c r="AI252"/>
  <c r="AJ252" s="1"/>
  <c r="AK252" l="1"/>
  <c r="AL252"/>
  <c r="X253" l="1"/>
  <c r="AF253" s="1"/>
  <c r="T253"/>
  <c r="AB253" s="1"/>
  <c r="U253"/>
  <c r="V253"/>
  <c r="W253"/>
  <c r="AE253" s="1"/>
  <c r="S253"/>
  <c r="AC253"/>
  <c r="AD253"/>
  <c r="C252"/>
  <c r="O253" l="1"/>
  <c r="AA253"/>
  <c r="AG253" s="1"/>
  <c r="R253" l="1"/>
  <c r="AH253"/>
  <c r="Q254" l="1"/>
  <c r="E253" s="1"/>
  <c r="AI253"/>
  <c r="AJ253" s="1"/>
  <c r="D253"/>
  <c r="AK253" l="1"/>
  <c r="AL253"/>
  <c r="V254" l="1"/>
  <c r="AD254" s="1"/>
  <c r="W254"/>
  <c r="AE254" s="1"/>
  <c r="S254"/>
  <c r="X254"/>
  <c r="AF254" s="1"/>
  <c r="T254"/>
  <c r="AB254" s="1"/>
  <c r="U254"/>
  <c r="AC254" s="1"/>
  <c r="C253"/>
  <c r="O254" l="1"/>
  <c r="AA254"/>
  <c r="AG254" s="1"/>
  <c r="R254" l="1"/>
  <c r="AH254"/>
  <c r="Q255" l="1"/>
  <c r="E254" s="1"/>
  <c r="D254"/>
  <c r="AI254"/>
  <c r="AJ254" s="1"/>
  <c r="AK254" l="1"/>
  <c r="AL254"/>
  <c r="X255" l="1"/>
  <c r="T255"/>
  <c r="AB255" s="1"/>
  <c r="U255"/>
  <c r="AC255" s="1"/>
  <c r="V255"/>
  <c r="W255"/>
  <c r="AE255" s="1"/>
  <c r="S255"/>
  <c r="AF255"/>
  <c r="AD255"/>
  <c r="C254"/>
  <c r="O255" l="1"/>
  <c r="AA255"/>
  <c r="AG255" s="1"/>
  <c r="R255" l="1"/>
  <c r="AH255"/>
  <c r="Q256" l="1"/>
  <c r="E255" s="1"/>
  <c r="AI255"/>
  <c r="AJ255" s="1"/>
  <c r="D255"/>
  <c r="AK255" l="1"/>
  <c r="AL255"/>
  <c r="V256" l="1"/>
  <c r="AD256" s="1"/>
  <c r="W256"/>
  <c r="AE256" s="1"/>
  <c r="S256"/>
  <c r="X256"/>
  <c r="AF256" s="1"/>
  <c r="T256"/>
  <c r="AB256" s="1"/>
  <c r="U256"/>
  <c r="AC256" s="1"/>
  <c r="C255"/>
  <c r="O256" l="1"/>
  <c r="AA256"/>
  <c r="AG256" s="1"/>
  <c r="R256" l="1"/>
  <c r="AH256"/>
  <c r="Q257" l="1"/>
  <c r="E256" s="1"/>
  <c r="D256"/>
  <c r="AI256"/>
  <c r="AJ256" s="1"/>
  <c r="AK256" l="1"/>
  <c r="AL256"/>
  <c r="X257" l="1"/>
  <c r="T257"/>
  <c r="U257"/>
  <c r="AC257" s="1"/>
  <c r="V257"/>
  <c r="AD257" s="1"/>
  <c r="W257"/>
  <c r="AE257" s="1"/>
  <c r="S257"/>
  <c r="AF257"/>
  <c r="AB257"/>
  <c r="C256"/>
  <c r="O257" l="1"/>
  <c r="AA257"/>
  <c r="AG257" s="1"/>
  <c r="R257" l="1"/>
  <c r="AH257"/>
  <c r="Q258" l="1"/>
  <c r="E257" s="1"/>
  <c r="AI257"/>
  <c r="AJ257" s="1"/>
  <c r="D257"/>
  <c r="AK257" l="1"/>
  <c r="AL257"/>
  <c r="V258" l="1"/>
  <c r="AD258" s="1"/>
  <c r="W258"/>
  <c r="AE258" s="1"/>
  <c r="S258"/>
  <c r="X258"/>
  <c r="AF258" s="1"/>
  <c r="T258"/>
  <c r="AB258" s="1"/>
  <c r="U258"/>
  <c r="AC258" s="1"/>
  <c r="C257"/>
  <c r="O258" l="1"/>
  <c r="AA258"/>
  <c r="AG258" s="1"/>
  <c r="R258" l="1"/>
  <c r="AH258"/>
  <c r="Q259" l="1"/>
  <c r="E258" s="1"/>
  <c r="D258"/>
  <c r="AI258"/>
  <c r="AJ258" s="1"/>
  <c r="AK258" l="1"/>
  <c r="AL258"/>
  <c r="X259" l="1"/>
  <c r="AF259" s="1"/>
  <c r="T259"/>
  <c r="AB259" s="1"/>
  <c r="U259"/>
  <c r="AC259" s="1"/>
  <c r="V259"/>
  <c r="AD259" s="1"/>
  <c r="W259"/>
  <c r="AE259" s="1"/>
  <c r="S259"/>
  <c r="C258"/>
  <c r="O259" l="1"/>
  <c r="AA259"/>
  <c r="AG259" s="1"/>
  <c r="R259" l="1"/>
  <c r="AH259"/>
  <c r="Q260" l="1"/>
  <c r="E259" s="1"/>
  <c r="AI259"/>
  <c r="AJ259" s="1"/>
  <c r="D259"/>
  <c r="AK259" l="1"/>
  <c r="AL259"/>
  <c r="V260" l="1"/>
  <c r="AD260" s="1"/>
  <c r="W260"/>
  <c r="AE260" s="1"/>
  <c r="S260"/>
  <c r="X260"/>
  <c r="AF260" s="1"/>
  <c r="T260"/>
  <c r="U260"/>
  <c r="AC260" s="1"/>
  <c r="AB260"/>
  <c r="C259"/>
  <c r="O260" l="1"/>
  <c r="AA260"/>
  <c r="AG260" s="1"/>
  <c r="R260" l="1"/>
  <c r="AH260"/>
  <c r="Q261" l="1"/>
  <c r="E260" s="1"/>
  <c r="D260"/>
  <c r="AI260"/>
  <c r="AJ260" s="1"/>
  <c r="AK260" l="1"/>
  <c r="AL260"/>
  <c r="X261" l="1"/>
  <c r="AF261" s="1"/>
  <c r="T261"/>
  <c r="AB261" s="1"/>
  <c r="U261"/>
  <c r="AC261" s="1"/>
  <c r="V261"/>
  <c r="AD261" s="1"/>
  <c r="W261"/>
  <c r="AE261" s="1"/>
  <c r="S261"/>
  <c r="C260"/>
  <c r="O261" l="1"/>
  <c r="AA261"/>
  <c r="AG261" s="1"/>
  <c r="R261" l="1"/>
  <c r="AH261"/>
  <c r="Q262" l="1"/>
  <c r="E261" s="1"/>
  <c r="AI261"/>
  <c r="AJ261" s="1"/>
  <c r="D261"/>
  <c r="AK261" l="1"/>
  <c r="AL261"/>
  <c r="V262" l="1"/>
  <c r="AD262" s="1"/>
  <c r="W262"/>
  <c r="AE262" s="1"/>
  <c r="S262"/>
  <c r="X262"/>
  <c r="AF262" s="1"/>
  <c r="T262"/>
  <c r="AB262" s="1"/>
  <c r="U262"/>
  <c r="AC262" s="1"/>
  <c r="C261"/>
  <c r="O262" l="1"/>
  <c r="AA262"/>
  <c r="AG262" s="1"/>
  <c r="R262" l="1"/>
  <c r="AH262"/>
  <c r="Q263" l="1"/>
  <c r="E262" s="1"/>
  <c r="D262"/>
  <c r="AI262"/>
  <c r="AJ262" s="1"/>
  <c r="AK262" l="1"/>
  <c r="AL262"/>
  <c r="X263" l="1"/>
  <c r="AF263" s="1"/>
  <c r="T263"/>
  <c r="AB263" s="1"/>
  <c r="U263"/>
  <c r="AC263" s="1"/>
  <c r="V263"/>
  <c r="AD263" s="1"/>
  <c r="W263"/>
  <c r="AE263" s="1"/>
  <c r="S263"/>
  <c r="C262"/>
  <c r="O263" l="1"/>
  <c r="AA263"/>
  <c r="AG263" s="1"/>
  <c r="R263" l="1"/>
  <c r="AH263"/>
  <c r="Q264" l="1"/>
  <c r="E263" s="1"/>
  <c r="AI263"/>
  <c r="AJ263" s="1"/>
  <c r="D263"/>
  <c r="AK263" l="1"/>
  <c r="AL263"/>
  <c r="V264" l="1"/>
  <c r="AD264" s="1"/>
  <c r="W264"/>
  <c r="AE264" s="1"/>
  <c r="S264"/>
  <c r="X264"/>
  <c r="AF264" s="1"/>
  <c r="T264"/>
  <c r="AB264" s="1"/>
  <c r="U264"/>
  <c r="AC264" s="1"/>
  <c r="C263"/>
  <c r="O264" l="1"/>
  <c r="AA264"/>
  <c r="AG264" s="1"/>
  <c r="R264" l="1"/>
  <c r="AH264"/>
  <c r="Q265" l="1"/>
  <c r="E264" s="1"/>
  <c r="D264"/>
  <c r="AI264"/>
  <c r="AJ264" s="1"/>
  <c r="AK264" l="1"/>
  <c r="AL264"/>
  <c r="X265" l="1"/>
  <c r="AF265" s="1"/>
  <c r="T265"/>
  <c r="AB265" s="1"/>
  <c r="U265"/>
  <c r="AC265" s="1"/>
  <c r="V265"/>
  <c r="AD265" s="1"/>
  <c r="W265"/>
  <c r="AE265" s="1"/>
  <c r="S265"/>
  <c r="C264"/>
  <c r="O265" l="1"/>
  <c r="AA265"/>
  <c r="AG265" s="1"/>
  <c r="R265" l="1"/>
  <c r="AH265"/>
  <c r="Q266" l="1"/>
  <c r="E265" s="1"/>
  <c r="AI265"/>
  <c r="AJ265" s="1"/>
  <c r="D265"/>
  <c r="AK265" l="1"/>
  <c r="AL265"/>
  <c r="V266" l="1"/>
  <c r="AD266" s="1"/>
  <c r="W266"/>
  <c r="AE266" s="1"/>
  <c r="S266"/>
  <c r="X266"/>
  <c r="AF266" s="1"/>
  <c r="T266"/>
  <c r="AB266" s="1"/>
  <c r="U266"/>
  <c r="AC266" s="1"/>
  <c r="C265"/>
  <c r="O266" l="1"/>
  <c r="AA266"/>
  <c r="AG266" s="1"/>
  <c r="R266" l="1"/>
  <c r="AH266"/>
  <c r="Q267" l="1"/>
  <c r="E266" s="1"/>
  <c r="D266"/>
  <c r="AI266"/>
  <c r="AJ266" s="1"/>
  <c r="AK266" l="1"/>
  <c r="AL266"/>
  <c r="X267" l="1"/>
  <c r="AF267" s="1"/>
  <c r="T267"/>
  <c r="AB267" s="1"/>
  <c r="U267"/>
  <c r="AC267" s="1"/>
  <c r="V267"/>
  <c r="AD267" s="1"/>
  <c r="W267"/>
  <c r="AE267" s="1"/>
  <c r="S267"/>
  <c r="C266"/>
  <c r="O267" l="1"/>
  <c r="AA267"/>
  <c r="AG267" s="1"/>
  <c r="R267" l="1"/>
  <c r="AH267"/>
  <c r="Q268" l="1"/>
  <c r="E267" s="1"/>
  <c r="AI267"/>
  <c r="AJ267" s="1"/>
  <c r="D267"/>
  <c r="AK267" l="1"/>
  <c r="AL267"/>
  <c r="V268" l="1"/>
  <c r="AD268" s="1"/>
  <c r="W268"/>
  <c r="AE268" s="1"/>
  <c r="S268"/>
  <c r="X268"/>
  <c r="AF268" s="1"/>
  <c r="T268"/>
  <c r="AB268" s="1"/>
  <c r="U268"/>
  <c r="AC268" s="1"/>
  <c r="C267"/>
  <c r="O268" l="1"/>
  <c r="AA268"/>
  <c r="AG268" s="1"/>
  <c r="R268" l="1"/>
  <c r="AH268"/>
  <c r="Q269" l="1"/>
  <c r="E268" s="1"/>
  <c r="D268"/>
  <c r="AI268"/>
  <c r="AJ268" s="1"/>
  <c r="AK268" l="1"/>
  <c r="AL268"/>
  <c r="X269" l="1"/>
  <c r="AF269" s="1"/>
  <c r="T269"/>
  <c r="AB269" s="1"/>
  <c r="U269"/>
  <c r="AC269" s="1"/>
  <c r="V269"/>
  <c r="AD269" s="1"/>
  <c r="W269"/>
  <c r="AE269" s="1"/>
  <c r="S269"/>
  <c r="C268"/>
  <c r="O269" l="1"/>
  <c r="AA269"/>
  <c r="AG269" s="1"/>
  <c r="R269" l="1"/>
  <c r="AH269"/>
  <c r="Q270" l="1"/>
  <c r="E269" s="1"/>
  <c r="AI269"/>
  <c r="AJ269" s="1"/>
  <c r="D269"/>
  <c r="AK269" l="1"/>
  <c r="AL269"/>
  <c r="V270" l="1"/>
  <c r="W270"/>
  <c r="AE270" s="1"/>
  <c r="S270"/>
  <c r="X270"/>
  <c r="AF270" s="1"/>
  <c r="T270"/>
  <c r="AB270" s="1"/>
  <c r="U270"/>
  <c r="AC270" s="1"/>
  <c r="AD270"/>
  <c r="C269"/>
  <c r="O270" l="1"/>
  <c r="AA270"/>
  <c r="AG270" s="1"/>
  <c r="R270" l="1"/>
  <c r="AH270"/>
  <c r="Q271" l="1"/>
  <c r="E270" s="1"/>
  <c r="D270"/>
  <c r="AI270"/>
  <c r="AJ270" s="1"/>
  <c r="AK270" l="1"/>
  <c r="AL270"/>
  <c r="X271" l="1"/>
  <c r="AF271" s="1"/>
  <c r="T271"/>
  <c r="AB271" s="1"/>
  <c r="U271"/>
  <c r="AC271" s="1"/>
  <c r="V271"/>
  <c r="AD271" s="1"/>
  <c r="W271"/>
  <c r="AE271" s="1"/>
  <c r="S271"/>
  <c r="C270"/>
  <c r="O271" l="1"/>
  <c r="AA271"/>
  <c r="AG271" s="1"/>
  <c r="R271" l="1"/>
  <c r="AH271"/>
  <c r="Q272" l="1"/>
  <c r="E271" s="1"/>
  <c r="AI271"/>
  <c r="AJ271" s="1"/>
  <c r="D271"/>
  <c r="AK271" l="1"/>
  <c r="AL271"/>
  <c r="V272" l="1"/>
  <c r="W272"/>
  <c r="AE272" s="1"/>
  <c r="S272"/>
  <c r="X272"/>
  <c r="AF272" s="1"/>
  <c r="T272"/>
  <c r="AB272" s="1"/>
  <c r="U272"/>
  <c r="AC272" s="1"/>
  <c r="AD272"/>
  <c r="C271"/>
  <c r="O272" l="1"/>
  <c r="AA272"/>
  <c r="AG272" s="1"/>
  <c r="R272" l="1"/>
  <c r="AH272"/>
  <c r="Q273" l="1"/>
  <c r="E272" s="1"/>
  <c r="D272"/>
  <c r="AI272"/>
  <c r="AJ272" s="1"/>
  <c r="AK272" l="1"/>
  <c r="AL272"/>
  <c r="X273" l="1"/>
  <c r="AF273" s="1"/>
  <c r="T273"/>
  <c r="AB273" s="1"/>
  <c r="U273"/>
  <c r="AC273" s="1"/>
  <c r="V273"/>
  <c r="AD273" s="1"/>
  <c r="W273"/>
  <c r="AE273" s="1"/>
  <c r="S273"/>
  <c r="C272"/>
  <c r="O273" l="1"/>
  <c r="AA273"/>
  <c r="AG273" s="1"/>
  <c r="R273" l="1"/>
  <c r="AH273"/>
  <c r="Q274" l="1"/>
  <c r="E273" s="1"/>
  <c r="AI273"/>
  <c r="AJ273" s="1"/>
  <c r="D273"/>
  <c r="AK273" l="1"/>
  <c r="AL273"/>
  <c r="V274" l="1"/>
  <c r="AD274" s="1"/>
  <c r="W274"/>
  <c r="AE274" s="1"/>
  <c r="S274"/>
  <c r="X274"/>
  <c r="AF274" s="1"/>
  <c r="T274"/>
  <c r="AB274" s="1"/>
  <c r="U274"/>
  <c r="AC274" s="1"/>
  <c r="C273"/>
  <c r="O274" l="1"/>
  <c r="AA274"/>
  <c r="AG274" s="1"/>
  <c r="R274" l="1"/>
  <c r="AH274"/>
  <c r="Q275" l="1"/>
  <c r="E274" s="1"/>
  <c r="D274"/>
  <c r="AI274"/>
  <c r="AJ274" s="1"/>
  <c r="AK274" l="1"/>
  <c r="AL274"/>
  <c r="X275" l="1"/>
  <c r="AF275" s="1"/>
  <c r="T275"/>
  <c r="U275"/>
  <c r="AC275" s="1"/>
  <c r="V275"/>
  <c r="AD275" s="1"/>
  <c r="W275"/>
  <c r="S275"/>
  <c r="AB275"/>
  <c r="AE275"/>
  <c r="C274"/>
  <c r="O275" l="1"/>
  <c r="AA275"/>
  <c r="AG275" s="1"/>
  <c r="R275" l="1"/>
  <c r="AH275"/>
  <c r="Q276" l="1"/>
  <c r="E275" s="1"/>
  <c r="AI275"/>
  <c r="AJ275" s="1"/>
  <c r="D275"/>
  <c r="AK275" l="1"/>
  <c r="AL275"/>
  <c r="V276" l="1"/>
  <c r="W276"/>
  <c r="S276"/>
  <c r="X276"/>
  <c r="AF276" s="1"/>
  <c r="T276"/>
  <c r="AB276" s="1"/>
  <c r="U276"/>
  <c r="AC276" s="1"/>
  <c r="AD276"/>
  <c r="AE276"/>
  <c r="C275"/>
  <c r="O276" l="1"/>
  <c r="AA276"/>
  <c r="AG276" s="1"/>
  <c r="R276" l="1"/>
  <c r="AH276"/>
  <c r="Q277" l="1"/>
  <c r="E276" s="1"/>
  <c r="D276"/>
  <c r="AI276"/>
  <c r="AJ276" s="1"/>
  <c r="AK276" l="1"/>
  <c r="AL276"/>
  <c r="X277" l="1"/>
  <c r="AF277" s="1"/>
  <c r="T277"/>
  <c r="AB277" s="1"/>
  <c r="U277"/>
  <c r="AC277" s="1"/>
  <c r="V277"/>
  <c r="AD277" s="1"/>
  <c r="W277"/>
  <c r="AE277" s="1"/>
  <c r="S277"/>
  <c r="C276"/>
  <c r="O277" l="1"/>
  <c r="AA277"/>
  <c r="AG277" s="1"/>
  <c r="R277" l="1"/>
  <c r="AH277"/>
  <c r="Q278" l="1"/>
  <c r="E277" s="1"/>
  <c r="AI277"/>
  <c r="AJ277" s="1"/>
  <c r="D277"/>
  <c r="AK277" l="1"/>
  <c r="AL277"/>
  <c r="V278" l="1"/>
  <c r="AD278" s="1"/>
  <c r="W278"/>
  <c r="AE278" s="1"/>
  <c r="S278"/>
  <c r="X278"/>
  <c r="AF278" s="1"/>
  <c r="T278"/>
  <c r="AB278" s="1"/>
  <c r="U278"/>
  <c r="AC278" s="1"/>
  <c r="C277"/>
  <c r="O278" l="1"/>
  <c r="AA278"/>
  <c r="AG278" s="1"/>
  <c r="R278" l="1"/>
  <c r="AH278"/>
  <c r="Q279" l="1"/>
  <c r="E278" s="1"/>
  <c r="D278"/>
  <c r="AI278"/>
  <c r="AJ278" s="1"/>
  <c r="AK278" l="1"/>
  <c r="AL278"/>
  <c r="X279" l="1"/>
  <c r="AF279" s="1"/>
  <c r="T279"/>
  <c r="AB279" s="1"/>
  <c r="U279"/>
  <c r="AC279" s="1"/>
  <c r="V279"/>
  <c r="AD279" s="1"/>
  <c r="W279"/>
  <c r="AE279" s="1"/>
  <c r="S279"/>
  <c r="C278"/>
  <c r="O279" l="1"/>
  <c r="AA279"/>
  <c r="AG279" s="1"/>
  <c r="R279" l="1"/>
  <c r="AH279"/>
  <c r="Q280" l="1"/>
  <c r="E279" s="1"/>
  <c r="AI279"/>
  <c r="D279"/>
  <c r="AK279" l="1"/>
  <c r="AJ279"/>
  <c r="AL279"/>
  <c r="V280" l="1"/>
  <c r="AD280" s="1"/>
  <c r="W280"/>
  <c r="AE280" s="1"/>
  <c r="S280"/>
  <c r="X280"/>
  <c r="AF280" s="1"/>
  <c r="T280"/>
  <c r="AB280" s="1"/>
  <c r="U280"/>
  <c r="AC280" s="1"/>
  <c r="C279"/>
  <c r="O280" l="1"/>
  <c r="AA280"/>
  <c r="AG280" s="1"/>
  <c r="R280" l="1"/>
  <c r="AH280"/>
  <c r="Q281" l="1"/>
  <c r="E280" s="1"/>
  <c r="D280"/>
  <c r="AI280"/>
  <c r="AK280" l="1"/>
  <c r="AJ280"/>
  <c r="AL280"/>
  <c r="X281" l="1"/>
  <c r="T281"/>
  <c r="AB281" s="1"/>
  <c r="U281"/>
  <c r="AC281" s="1"/>
  <c r="V281"/>
  <c r="W281"/>
  <c r="AE281" s="1"/>
  <c r="S281"/>
  <c r="AF281"/>
  <c r="AD281"/>
  <c r="C280"/>
  <c r="O281" l="1"/>
  <c r="AA281"/>
  <c r="AG281" s="1"/>
  <c r="R281" l="1"/>
  <c r="AH281"/>
  <c r="Q282" l="1"/>
  <c r="E281" s="1"/>
  <c r="AI281"/>
  <c r="D281"/>
  <c r="AK281" l="1"/>
  <c r="AJ281"/>
  <c r="AL281"/>
  <c r="V282" l="1"/>
  <c r="AD282" s="1"/>
  <c r="W282"/>
  <c r="AE282" s="1"/>
  <c r="S282"/>
  <c r="X282"/>
  <c r="AF282" s="1"/>
  <c r="T282"/>
  <c r="AB282" s="1"/>
  <c r="U282"/>
  <c r="AC282" s="1"/>
  <c r="C281"/>
  <c r="O282" l="1"/>
  <c r="AA282"/>
  <c r="AG282" s="1"/>
  <c r="R282" l="1"/>
  <c r="AH282"/>
  <c r="Q283" l="1"/>
  <c r="E282" s="1"/>
  <c r="D282"/>
  <c r="AI282"/>
  <c r="AK282" l="1"/>
  <c r="AJ282"/>
  <c r="AL282"/>
  <c r="X283" l="1"/>
  <c r="AF283" s="1"/>
  <c r="T283"/>
  <c r="AB283" s="1"/>
  <c r="U283"/>
  <c r="AC283" s="1"/>
  <c r="V283"/>
  <c r="AD283" s="1"/>
  <c r="W283"/>
  <c r="AE283" s="1"/>
  <c r="S283"/>
  <c r="C282"/>
  <c r="O283" l="1"/>
  <c r="AA283"/>
  <c r="AG283" s="1"/>
  <c r="R283" l="1"/>
  <c r="AH283"/>
  <c r="Q284" l="1"/>
  <c r="E283" s="1"/>
  <c r="AI283"/>
  <c r="D283"/>
  <c r="AK283" l="1"/>
  <c r="AJ283"/>
  <c r="AL283"/>
  <c r="V284" l="1"/>
  <c r="W284"/>
  <c r="S284"/>
  <c r="X284"/>
  <c r="AF284" s="1"/>
  <c r="T284"/>
  <c r="AB284" s="1"/>
  <c r="U284"/>
  <c r="AC284" s="1"/>
  <c r="AD284"/>
  <c r="AE284"/>
  <c r="C283"/>
  <c r="O284" l="1"/>
  <c r="AA284"/>
  <c r="AG284" s="1"/>
  <c r="R284" l="1"/>
  <c r="AH284"/>
  <c r="Q285" l="1"/>
  <c r="E284" s="1"/>
  <c r="D284"/>
  <c r="AI284"/>
  <c r="AK284" l="1"/>
  <c r="AJ284"/>
  <c r="AL284"/>
  <c r="X285" l="1"/>
  <c r="AF285" s="1"/>
  <c r="T285"/>
  <c r="AB285" s="1"/>
  <c r="U285"/>
  <c r="V285"/>
  <c r="AD285" s="1"/>
  <c r="W285"/>
  <c r="AE285" s="1"/>
  <c r="S285"/>
  <c r="AC285"/>
  <c r="C284"/>
  <c r="O285" l="1"/>
  <c r="AA285"/>
  <c r="AG285" s="1"/>
  <c r="R285" l="1"/>
  <c r="AH285"/>
  <c r="Q286" l="1"/>
  <c r="E285" s="1"/>
  <c r="AI285"/>
  <c r="D285"/>
  <c r="AK285" l="1"/>
  <c r="AJ285"/>
  <c r="AL285"/>
  <c r="V286" l="1"/>
  <c r="AD286" s="1"/>
  <c r="W286"/>
  <c r="AE286" s="1"/>
  <c r="S286"/>
  <c r="X286"/>
  <c r="AF286" s="1"/>
  <c r="T286"/>
  <c r="AB286" s="1"/>
  <c r="U286"/>
  <c r="AC286" s="1"/>
  <c r="C285"/>
  <c r="O286" l="1"/>
  <c r="AA286"/>
  <c r="AG286" s="1"/>
  <c r="R286" l="1"/>
  <c r="AH286"/>
  <c r="Q287" l="1"/>
  <c r="E286" s="1"/>
  <c r="D286"/>
  <c r="AI286"/>
  <c r="AK286" l="1"/>
  <c r="AJ286"/>
  <c r="AL286"/>
  <c r="X287" l="1"/>
  <c r="AF287" s="1"/>
  <c r="T287"/>
  <c r="AB287" s="1"/>
  <c r="U287"/>
  <c r="V287"/>
  <c r="W287"/>
  <c r="AE287" s="1"/>
  <c r="S287"/>
  <c r="C286"/>
  <c r="AD287"/>
  <c r="AC287"/>
  <c r="O287" l="1"/>
  <c r="AA287"/>
  <c r="AG287" s="1"/>
  <c r="R287" l="1"/>
  <c r="AH287"/>
  <c r="Q288" l="1"/>
  <c r="E287" s="1"/>
  <c r="AI287"/>
  <c r="D287"/>
  <c r="AK287" l="1"/>
  <c r="AJ287"/>
  <c r="AL287"/>
  <c r="V288" l="1"/>
  <c r="AD288" s="1"/>
  <c r="W288"/>
  <c r="AE288" s="1"/>
  <c r="S288"/>
  <c r="X288"/>
  <c r="AF288" s="1"/>
  <c r="T288"/>
  <c r="AB288" s="1"/>
  <c r="U288"/>
  <c r="AC288" s="1"/>
  <c r="C287"/>
  <c r="O288" l="1"/>
  <c r="AA288"/>
  <c r="AG288" s="1"/>
  <c r="R288" l="1"/>
  <c r="AH288"/>
  <c r="Q289" l="1"/>
  <c r="E288" s="1"/>
  <c r="D288"/>
  <c r="AI288"/>
  <c r="AK288" l="1"/>
  <c r="AJ288"/>
  <c r="AL288"/>
  <c r="X289" l="1"/>
  <c r="AF289" s="1"/>
  <c r="T289"/>
  <c r="AB289" s="1"/>
  <c r="U289"/>
  <c r="AC289" s="1"/>
  <c r="V289"/>
  <c r="AD289" s="1"/>
  <c r="W289"/>
  <c r="AE289" s="1"/>
  <c r="S289"/>
  <c r="C288"/>
  <c r="O289" l="1"/>
  <c r="AA289"/>
  <c r="AG289" s="1"/>
  <c r="R289" l="1"/>
  <c r="AH289"/>
  <c r="Q290" l="1"/>
  <c r="E289" s="1"/>
  <c r="D289"/>
  <c r="AI289"/>
  <c r="AK289" l="1"/>
  <c r="AJ289"/>
  <c r="AL289"/>
  <c r="V290" l="1"/>
  <c r="AD290" s="1"/>
  <c r="W290"/>
  <c r="AE290" s="1"/>
  <c r="S290"/>
  <c r="X290"/>
  <c r="AF290" s="1"/>
  <c r="T290"/>
  <c r="AB290" s="1"/>
  <c r="U290"/>
  <c r="AC290" s="1"/>
  <c r="C289"/>
  <c r="O290" l="1"/>
  <c r="AA290"/>
  <c r="AG290" s="1"/>
  <c r="R290" l="1"/>
  <c r="AH290"/>
  <c r="Q291" l="1"/>
  <c r="E290" s="1"/>
  <c r="D290"/>
  <c r="AI290"/>
  <c r="AK290" l="1"/>
  <c r="AJ290"/>
  <c r="AL290"/>
  <c r="X291" l="1"/>
  <c r="AF291" s="1"/>
  <c r="T291"/>
  <c r="AB291" s="1"/>
  <c r="U291"/>
  <c r="V291"/>
  <c r="AD291" s="1"/>
  <c r="W291"/>
  <c r="AE291" s="1"/>
  <c r="S291"/>
  <c r="AC291"/>
  <c r="C290"/>
  <c r="O291" l="1"/>
  <c r="AA291"/>
  <c r="AG291" s="1"/>
  <c r="R291" l="1"/>
  <c r="AH291"/>
  <c r="Q292" l="1"/>
  <c r="E291" s="1"/>
  <c r="D291"/>
  <c r="AI291"/>
  <c r="AK291" l="1"/>
  <c r="AJ291"/>
  <c r="AL291"/>
  <c r="V292" l="1"/>
  <c r="W292"/>
  <c r="AE292" s="1"/>
  <c r="S292"/>
  <c r="X292"/>
  <c r="AF292" s="1"/>
  <c r="T292"/>
  <c r="AB292" s="1"/>
  <c r="U292"/>
  <c r="AC292" s="1"/>
  <c r="AD292"/>
  <c r="C291"/>
  <c r="O292" l="1"/>
  <c r="AA292"/>
  <c r="AG292" s="1"/>
  <c r="R292" l="1"/>
  <c r="AH292"/>
  <c r="Q293" l="1"/>
  <c r="E292" s="1"/>
  <c r="D292"/>
  <c r="AI292"/>
  <c r="AK292" l="1"/>
  <c r="AJ292"/>
  <c r="AL292"/>
  <c r="X293" l="1"/>
  <c r="AF293" s="1"/>
  <c r="T293"/>
  <c r="AB293" s="1"/>
  <c r="U293"/>
  <c r="V293"/>
  <c r="AD293" s="1"/>
  <c r="W293"/>
  <c r="AE293" s="1"/>
  <c r="S293"/>
  <c r="AC293"/>
  <c r="C292"/>
  <c r="O293" l="1"/>
  <c r="AA293"/>
  <c r="AG293" s="1"/>
  <c r="R293" l="1"/>
  <c r="AH293"/>
  <c r="Q294" l="1"/>
  <c r="E293" s="1"/>
  <c r="D293"/>
  <c r="AI293"/>
  <c r="AK293" l="1"/>
  <c r="AJ293"/>
  <c r="AL293"/>
  <c r="V294" l="1"/>
  <c r="AD294" s="1"/>
  <c r="W294"/>
  <c r="AE294" s="1"/>
  <c r="S294"/>
  <c r="X294"/>
  <c r="AF294" s="1"/>
  <c r="T294"/>
  <c r="AB294" s="1"/>
  <c r="U294"/>
  <c r="AC294" s="1"/>
  <c r="C293"/>
  <c r="O294" l="1"/>
  <c r="AA294"/>
  <c r="AG294" s="1"/>
  <c r="R294" l="1"/>
  <c r="AH294"/>
  <c r="Q295" l="1"/>
  <c r="E294" s="1"/>
  <c r="D294"/>
  <c r="AI294"/>
  <c r="AK294" l="1"/>
  <c r="AJ294"/>
  <c r="AL294"/>
  <c r="X295" l="1"/>
  <c r="AF295" s="1"/>
  <c r="T295"/>
  <c r="AB295" s="1"/>
  <c r="U295"/>
  <c r="AC295" s="1"/>
  <c r="V295"/>
  <c r="AD295" s="1"/>
  <c r="W295"/>
  <c r="AE295" s="1"/>
  <c r="S295"/>
  <c r="C294"/>
  <c r="O295" l="1"/>
  <c r="AA295"/>
  <c r="AG295" s="1"/>
  <c r="R295" l="1"/>
  <c r="AH295"/>
  <c r="Q296" l="1"/>
  <c r="E295" s="1"/>
  <c r="D295"/>
  <c r="AI295"/>
  <c r="AK295" l="1"/>
  <c r="AJ295"/>
  <c r="AL295"/>
  <c r="V296" l="1"/>
  <c r="AD296" s="1"/>
  <c r="W296"/>
  <c r="AE296" s="1"/>
  <c r="S296"/>
  <c r="X296"/>
  <c r="AF296" s="1"/>
  <c r="T296"/>
  <c r="AB296" s="1"/>
  <c r="U296"/>
  <c r="AC296" s="1"/>
  <c r="C295"/>
  <c r="O296" l="1"/>
  <c r="AA296"/>
  <c r="AG296" s="1"/>
  <c r="R296" l="1"/>
  <c r="AH296"/>
  <c r="Q297" l="1"/>
  <c r="E296" s="1"/>
  <c r="D296"/>
  <c r="AI296"/>
  <c r="AK296" l="1"/>
  <c r="AJ296"/>
  <c r="AL296"/>
  <c r="X297" l="1"/>
  <c r="AF297" s="1"/>
  <c r="T297"/>
  <c r="U297"/>
  <c r="V297"/>
  <c r="W297"/>
  <c r="S297"/>
  <c r="AC297"/>
  <c r="AD297"/>
  <c r="AE297"/>
  <c r="AB297"/>
  <c r="C296"/>
  <c r="O297" l="1"/>
  <c r="AA297"/>
  <c r="AG297" s="1"/>
  <c r="R297" l="1"/>
  <c r="AH297"/>
  <c r="Q298" l="1"/>
  <c r="E297" s="1"/>
  <c r="D297"/>
  <c r="AI297"/>
  <c r="AK297" l="1"/>
  <c r="AJ297"/>
  <c r="AL297"/>
  <c r="V298" l="1"/>
  <c r="AD298" s="1"/>
  <c r="W298"/>
  <c r="AE298" s="1"/>
  <c r="S298"/>
  <c r="X298"/>
  <c r="AF298" s="1"/>
  <c r="T298"/>
  <c r="U298"/>
  <c r="AC298" s="1"/>
  <c r="AB298"/>
  <c r="C297"/>
  <c r="O298" l="1"/>
  <c r="AA298"/>
  <c r="AG298" s="1"/>
  <c r="R298" l="1"/>
  <c r="AH298"/>
  <c r="Q299" l="1"/>
  <c r="E298" s="1"/>
  <c r="D298"/>
  <c r="AI298"/>
  <c r="AK298" l="1"/>
  <c r="AJ298"/>
  <c r="AL298"/>
  <c r="X299" l="1"/>
  <c r="AF299" s="1"/>
  <c r="T299"/>
  <c r="AB299" s="1"/>
  <c r="U299"/>
  <c r="AC299" s="1"/>
  <c r="V299"/>
  <c r="AD299" s="1"/>
  <c r="W299"/>
  <c r="S299"/>
  <c r="AE299"/>
  <c r="C298"/>
  <c r="O299" l="1"/>
  <c r="AA299"/>
  <c r="AG299" s="1"/>
  <c r="R299" l="1"/>
  <c r="AH299"/>
  <c r="Q300" l="1"/>
  <c r="E299" s="1"/>
  <c r="D299"/>
  <c r="AI299"/>
  <c r="AK299" l="1"/>
  <c r="AJ299"/>
  <c r="AL299"/>
  <c r="V300" l="1"/>
  <c r="AD300" s="1"/>
  <c r="W300"/>
  <c r="AE300" s="1"/>
  <c r="S300"/>
  <c r="X300"/>
  <c r="AF300" s="1"/>
  <c r="T300"/>
  <c r="AB300" s="1"/>
  <c r="U300"/>
  <c r="AC300" s="1"/>
  <c r="C299"/>
  <c r="O300" l="1"/>
  <c r="AA300"/>
  <c r="AG300" s="1"/>
  <c r="R300" l="1"/>
  <c r="AH300"/>
  <c r="Q301" l="1"/>
  <c r="E300" s="1"/>
  <c r="D300"/>
  <c r="AI300"/>
  <c r="AK300" l="1"/>
  <c r="AJ300"/>
  <c r="AL300"/>
  <c r="X301" l="1"/>
  <c r="AF301" s="1"/>
  <c r="T301"/>
  <c r="AB301" s="1"/>
  <c r="U301"/>
  <c r="AC301" s="1"/>
  <c r="V301"/>
  <c r="AD301" s="1"/>
  <c r="W301"/>
  <c r="AE301" s="1"/>
  <c r="S301"/>
  <c r="C300"/>
  <c r="O301" l="1"/>
  <c r="AA301"/>
  <c r="AG301" s="1"/>
  <c r="R301" l="1"/>
  <c r="AH301"/>
  <c r="Q302" l="1"/>
  <c r="E301" s="1"/>
  <c r="AI301"/>
  <c r="D301"/>
  <c r="AK301" l="1"/>
  <c r="AJ301"/>
  <c r="AL301"/>
  <c r="V302" l="1"/>
  <c r="AD302" s="1"/>
  <c r="W302"/>
  <c r="S302"/>
  <c r="X302"/>
  <c r="AF302" s="1"/>
  <c r="T302"/>
  <c r="U302"/>
  <c r="AC302" s="1"/>
  <c r="AB302"/>
  <c r="AE302"/>
  <c r="C301"/>
  <c r="O302" l="1"/>
  <c r="AA302"/>
  <c r="AG302" s="1"/>
  <c r="R302" l="1"/>
  <c r="AH302"/>
  <c r="Q303" l="1"/>
  <c r="E302" s="1"/>
  <c r="D302"/>
  <c r="AI302"/>
  <c r="AK302" l="1"/>
  <c r="AJ302"/>
  <c r="AL302"/>
  <c r="X303" l="1"/>
  <c r="AF303" s="1"/>
  <c r="T303"/>
  <c r="AB303" s="1"/>
  <c r="U303"/>
  <c r="AC303" s="1"/>
  <c r="V303"/>
  <c r="AD303" s="1"/>
  <c r="W303"/>
  <c r="AE303" s="1"/>
  <c r="S303"/>
  <c r="C302"/>
  <c r="O303" l="1"/>
  <c r="AA303"/>
  <c r="AG303" s="1"/>
  <c r="R303" l="1"/>
  <c r="AH303"/>
  <c r="Q304" l="1"/>
  <c r="E303" s="1"/>
  <c r="AI303"/>
  <c r="D303"/>
  <c r="AK303" l="1"/>
  <c r="AJ303"/>
  <c r="AL303"/>
  <c r="V304" l="1"/>
  <c r="AD304" s="1"/>
  <c r="W304"/>
  <c r="AE304" s="1"/>
  <c r="S304"/>
  <c r="X304"/>
  <c r="T304"/>
  <c r="AB304" s="1"/>
  <c r="U304"/>
  <c r="AC304" s="1"/>
  <c r="AF304"/>
  <c r="C303"/>
  <c r="O304" l="1"/>
  <c r="AA304"/>
  <c r="AG304" s="1"/>
  <c r="R304" l="1"/>
  <c r="AH304"/>
  <c r="Q305" l="1"/>
  <c r="E304" s="1"/>
  <c r="D304"/>
  <c r="AI304"/>
  <c r="AK304" l="1"/>
  <c r="AJ304"/>
  <c r="AL304"/>
  <c r="X305" l="1"/>
  <c r="AF305" s="1"/>
  <c r="T305"/>
  <c r="AB305" s="1"/>
  <c r="U305"/>
  <c r="AC305" s="1"/>
  <c r="V305"/>
  <c r="AD305" s="1"/>
  <c r="W305"/>
  <c r="AE305" s="1"/>
  <c r="S305"/>
  <c r="C304"/>
  <c r="O305" l="1"/>
  <c r="AA305"/>
  <c r="AG305" s="1"/>
  <c r="R305" l="1"/>
  <c r="AH305"/>
  <c r="Q306" l="1"/>
  <c r="E305" s="1"/>
  <c r="AI305"/>
  <c r="D305"/>
  <c r="AK305" l="1"/>
  <c r="AJ305"/>
  <c r="AL305"/>
  <c r="V306" l="1"/>
  <c r="AD306" s="1"/>
  <c r="W306"/>
  <c r="AE306" s="1"/>
  <c r="S306"/>
  <c r="X306"/>
  <c r="AF306" s="1"/>
  <c r="T306"/>
  <c r="AB306" s="1"/>
  <c r="U306"/>
  <c r="AC306" s="1"/>
  <c r="C305"/>
  <c r="O306" l="1"/>
  <c r="AA306"/>
  <c r="AG306" s="1"/>
  <c r="R306" l="1"/>
  <c r="AH306"/>
  <c r="Q307" l="1"/>
  <c r="E306" s="1"/>
  <c r="D306"/>
  <c r="AI306"/>
  <c r="AK306" l="1"/>
  <c r="AJ306"/>
  <c r="AL306"/>
  <c r="X307" l="1"/>
  <c r="AF307" s="1"/>
  <c r="T307"/>
  <c r="AB307" s="1"/>
  <c r="U307"/>
  <c r="AC307" s="1"/>
  <c r="V307"/>
  <c r="AD307" s="1"/>
  <c r="W307"/>
  <c r="AE307" s="1"/>
  <c r="S307"/>
  <c r="C306"/>
  <c r="O307" l="1"/>
  <c r="AA307"/>
  <c r="AG307" s="1"/>
  <c r="R307" l="1"/>
  <c r="AH307"/>
  <c r="Q308" l="1"/>
  <c r="E307" s="1"/>
  <c r="AI307"/>
  <c r="D307"/>
  <c r="AK307" l="1"/>
  <c r="AJ307"/>
  <c r="AL307"/>
  <c r="V308" l="1"/>
  <c r="AD308" s="1"/>
  <c r="W308"/>
  <c r="AE308" s="1"/>
  <c r="S308"/>
  <c r="X308"/>
  <c r="AF308" s="1"/>
  <c r="T308"/>
  <c r="AB308" s="1"/>
  <c r="U308"/>
  <c r="AC308" s="1"/>
  <c r="C307"/>
  <c r="O308" l="1"/>
  <c r="AA308"/>
  <c r="AG308" s="1"/>
  <c r="R308" l="1"/>
  <c r="AH308"/>
  <c r="Q309" l="1"/>
  <c r="E308" s="1"/>
  <c r="D308"/>
  <c r="AI308"/>
  <c r="AK308" l="1"/>
  <c r="AJ308"/>
  <c r="AL308"/>
  <c r="X309" l="1"/>
  <c r="AF309" s="1"/>
  <c r="T309"/>
  <c r="AB309" s="1"/>
  <c r="U309"/>
  <c r="AC309" s="1"/>
  <c r="V309"/>
  <c r="AD309" s="1"/>
  <c r="W309"/>
  <c r="AE309" s="1"/>
  <c r="S309"/>
  <c r="C308"/>
  <c r="O309" l="1"/>
  <c r="AA309"/>
  <c r="AG309" s="1"/>
  <c r="R309" l="1"/>
  <c r="AH309"/>
  <c r="Q310" l="1"/>
  <c r="E309" s="1"/>
  <c r="AI309"/>
  <c r="D309"/>
  <c r="AK309" l="1"/>
  <c r="AJ309"/>
  <c r="AL309"/>
  <c r="V310" l="1"/>
  <c r="AD310" s="1"/>
  <c r="W310"/>
  <c r="AE310" s="1"/>
  <c r="S310"/>
  <c r="X310"/>
  <c r="AF310" s="1"/>
  <c r="T310"/>
  <c r="AB310" s="1"/>
  <c r="U310"/>
  <c r="AC310" s="1"/>
  <c r="C309"/>
  <c r="O310" l="1"/>
  <c r="AA310"/>
  <c r="AG310" s="1"/>
  <c r="R310" l="1"/>
  <c r="AH310"/>
  <c r="Q311" l="1"/>
  <c r="E310" s="1"/>
  <c r="D310"/>
  <c r="AI310"/>
  <c r="AK310" l="1"/>
  <c r="AJ310"/>
  <c r="AL310"/>
  <c r="X311" l="1"/>
  <c r="AF311" s="1"/>
  <c r="T311"/>
  <c r="AB311" s="1"/>
  <c r="U311"/>
  <c r="AC311" s="1"/>
  <c r="V311"/>
  <c r="AD311" s="1"/>
  <c r="W311"/>
  <c r="AE311" s="1"/>
  <c r="S311"/>
  <c r="C310"/>
  <c r="O311" l="1"/>
  <c r="AA311"/>
  <c r="AG311" s="1"/>
  <c r="R311" l="1"/>
  <c r="AH311"/>
  <c r="Q312" l="1"/>
  <c r="E311" s="1"/>
  <c r="AI311"/>
  <c r="D311"/>
  <c r="AK311" l="1"/>
  <c r="AJ311"/>
  <c r="AL311"/>
  <c r="V312" l="1"/>
  <c r="AD312" s="1"/>
  <c r="W312"/>
  <c r="AE312" s="1"/>
  <c r="S312"/>
  <c r="X312"/>
  <c r="AF312" s="1"/>
  <c r="T312"/>
  <c r="AB312" s="1"/>
  <c r="U312"/>
  <c r="AC312" s="1"/>
  <c r="C311"/>
  <c r="O312" l="1"/>
  <c r="AA312"/>
  <c r="AG312" s="1"/>
  <c r="R312" l="1"/>
  <c r="AH312"/>
  <c r="Q313" l="1"/>
  <c r="E312" s="1"/>
  <c r="D312"/>
  <c r="AI312"/>
  <c r="AK312" l="1"/>
  <c r="AJ312"/>
  <c r="AL312"/>
  <c r="X313" l="1"/>
  <c r="AF313" s="1"/>
  <c r="T313"/>
  <c r="AB313" s="1"/>
  <c r="U313"/>
  <c r="AC313" s="1"/>
  <c r="V313"/>
  <c r="AD313" s="1"/>
  <c r="W313"/>
  <c r="AE313" s="1"/>
  <c r="S313"/>
  <c r="C312"/>
  <c r="O313" l="1"/>
  <c r="AA313"/>
  <c r="AG313" s="1"/>
  <c r="R313" l="1"/>
  <c r="AH313"/>
  <c r="Q314" l="1"/>
  <c r="E313" s="1"/>
  <c r="AI313"/>
  <c r="D313"/>
  <c r="AK313" l="1"/>
  <c r="AJ313"/>
  <c r="AL313"/>
  <c r="V314" l="1"/>
  <c r="AD314" s="1"/>
  <c r="W314"/>
  <c r="AE314" s="1"/>
  <c r="S314"/>
  <c r="X314"/>
  <c r="AF314" s="1"/>
  <c r="T314"/>
  <c r="AB314" s="1"/>
  <c r="U314"/>
  <c r="AC314" s="1"/>
  <c r="C313"/>
  <c r="O314" l="1"/>
  <c r="AA314"/>
  <c r="AG314" s="1"/>
  <c r="R314" l="1"/>
  <c r="AH314"/>
  <c r="Q315" l="1"/>
  <c r="E314" s="1"/>
  <c r="D314"/>
  <c r="AI314"/>
  <c r="AK314" l="1"/>
  <c r="AJ314"/>
  <c r="AL314"/>
  <c r="X315" l="1"/>
  <c r="T315"/>
  <c r="AB315" s="1"/>
  <c r="U315"/>
  <c r="AC315" s="1"/>
  <c r="V315"/>
  <c r="AD315" s="1"/>
  <c r="W315"/>
  <c r="AE315" s="1"/>
  <c r="S315"/>
  <c r="AF315"/>
  <c r="C314"/>
  <c r="O315" l="1"/>
  <c r="AA315"/>
  <c r="AG315" s="1"/>
  <c r="R315" l="1"/>
  <c r="AH315"/>
  <c r="Q316" l="1"/>
  <c r="E315" s="1"/>
  <c r="AI315"/>
  <c r="D315"/>
  <c r="AK315" l="1"/>
  <c r="AJ315"/>
  <c r="AL315"/>
  <c r="V316" l="1"/>
  <c r="AD316" s="1"/>
  <c r="W316"/>
  <c r="AE316" s="1"/>
  <c r="S316"/>
  <c r="X316"/>
  <c r="AF316" s="1"/>
  <c r="T316"/>
  <c r="AB316" s="1"/>
  <c r="U316"/>
  <c r="AC316" s="1"/>
  <c r="C315"/>
  <c r="O316" l="1"/>
  <c r="AA316"/>
  <c r="AG316" s="1"/>
  <c r="R316" l="1"/>
  <c r="AH316"/>
  <c r="Q317" l="1"/>
  <c r="E316" s="1"/>
  <c r="D316"/>
  <c r="AI316"/>
  <c r="AK316" l="1"/>
  <c r="AJ316"/>
  <c r="AL316"/>
  <c r="X317" l="1"/>
  <c r="AF317" s="1"/>
  <c r="T317"/>
  <c r="AB317" s="1"/>
  <c r="U317"/>
  <c r="AC317" s="1"/>
  <c r="V317"/>
  <c r="AD317" s="1"/>
  <c r="W317"/>
  <c r="AE317" s="1"/>
  <c r="S317"/>
  <c r="C316"/>
  <c r="O317" l="1"/>
  <c r="AA317"/>
  <c r="AG317" s="1"/>
  <c r="R317" l="1"/>
  <c r="AH317"/>
  <c r="Q318" l="1"/>
  <c r="E317" s="1"/>
  <c r="D317"/>
  <c r="AI317"/>
  <c r="AK317" l="1"/>
  <c r="AJ317"/>
  <c r="AL317"/>
  <c r="V318" l="1"/>
  <c r="AD318" s="1"/>
  <c r="W318"/>
  <c r="AE318" s="1"/>
  <c r="S318"/>
  <c r="X318"/>
  <c r="AF318" s="1"/>
  <c r="T318"/>
  <c r="AB318" s="1"/>
  <c r="U318"/>
  <c r="AC318" s="1"/>
  <c r="C317"/>
  <c r="O318" l="1"/>
  <c r="AA318"/>
  <c r="AG318" s="1"/>
  <c r="R318" l="1"/>
  <c r="AH318"/>
  <c r="Q319" l="1"/>
  <c r="E318" s="1"/>
  <c r="D318"/>
  <c r="AI318"/>
  <c r="AK318" l="1"/>
  <c r="AJ318"/>
  <c r="AL318"/>
  <c r="X319" l="1"/>
  <c r="AF319" s="1"/>
  <c r="T319"/>
  <c r="AB319" s="1"/>
  <c r="U319"/>
  <c r="AC319" s="1"/>
  <c r="V319"/>
  <c r="AD319" s="1"/>
  <c r="W319"/>
  <c r="AE319" s="1"/>
  <c r="S319"/>
  <c r="C318"/>
  <c r="O319" l="1"/>
  <c r="AA319"/>
  <c r="AG319" s="1"/>
  <c r="R319" l="1"/>
  <c r="AH319"/>
  <c r="Q320" l="1"/>
  <c r="E319" s="1"/>
  <c r="D319"/>
  <c r="AI319"/>
  <c r="AK319" l="1"/>
  <c r="AJ319"/>
  <c r="AL319"/>
  <c r="V320" l="1"/>
  <c r="AD320" s="1"/>
  <c r="W320"/>
  <c r="AE320" s="1"/>
  <c r="S320"/>
  <c r="X320"/>
  <c r="AF320" s="1"/>
  <c r="T320"/>
  <c r="AB320" s="1"/>
  <c r="U320"/>
  <c r="AC320" s="1"/>
  <c r="C319"/>
  <c r="O320" l="1"/>
  <c r="AA320"/>
  <c r="AG320" s="1"/>
  <c r="R320" l="1"/>
  <c r="AH320"/>
  <c r="Q321" l="1"/>
  <c r="E320" s="1"/>
  <c r="D320"/>
  <c r="AI320"/>
  <c r="AK320" l="1"/>
  <c r="AJ320"/>
  <c r="AL320"/>
  <c r="X321" l="1"/>
  <c r="AF321" s="1"/>
  <c r="T321"/>
  <c r="AB321" s="1"/>
  <c r="U321"/>
  <c r="AC321" s="1"/>
  <c r="V321"/>
  <c r="AD321" s="1"/>
  <c r="W321"/>
  <c r="AE321" s="1"/>
  <c r="S321"/>
  <c r="C320"/>
  <c r="O321" l="1"/>
  <c r="AA321"/>
  <c r="AG321" s="1"/>
  <c r="R321" l="1"/>
  <c r="AH321"/>
  <c r="Q322" l="1"/>
  <c r="E321" s="1"/>
  <c r="D321"/>
  <c r="AI321"/>
  <c r="AK321" l="1"/>
  <c r="AJ321"/>
  <c r="AL321"/>
  <c r="V322" l="1"/>
  <c r="AD322" s="1"/>
  <c r="W322"/>
  <c r="AE322" s="1"/>
  <c r="S322"/>
  <c r="X322"/>
  <c r="AF322" s="1"/>
  <c r="T322"/>
  <c r="AB322" s="1"/>
  <c r="U322"/>
  <c r="AC322" s="1"/>
  <c r="C321"/>
  <c r="O322" l="1"/>
  <c r="AA322"/>
  <c r="AG322" s="1"/>
  <c r="R322" l="1"/>
  <c r="AH322"/>
  <c r="Q323" l="1"/>
  <c r="E322" s="1"/>
  <c r="D322"/>
  <c r="AI322"/>
  <c r="AK322" l="1"/>
  <c r="AJ322"/>
  <c r="AL322"/>
  <c r="X323" l="1"/>
  <c r="AF323" s="1"/>
  <c r="T323"/>
  <c r="AB323" s="1"/>
  <c r="U323"/>
  <c r="AC323" s="1"/>
  <c r="V323"/>
  <c r="AD323" s="1"/>
  <c r="W323"/>
  <c r="AE323" s="1"/>
  <c r="S323"/>
  <c r="C322"/>
  <c r="O323" l="1"/>
  <c r="AA323"/>
  <c r="AG323" s="1"/>
  <c r="R323" l="1"/>
  <c r="AH323"/>
  <c r="Q324" l="1"/>
  <c r="E323" s="1"/>
  <c r="D323"/>
  <c r="AI323"/>
  <c r="AK323" l="1"/>
  <c r="AJ323"/>
  <c r="AL323"/>
  <c r="V324" l="1"/>
  <c r="AD324" s="1"/>
  <c r="W324"/>
  <c r="AE324" s="1"/>
  <c r="S324"/>
  <c r="X324"/>
  <c r="AF324" s="1"/>
  <c r="T324"/>
  <c r="AB324" s="1"/>
  <c r="U324"/>
  <c r="AC324" s="1"/>
  <c r="C323"/>
  <c r="O324" l="1"/>
  <c r="AA324"/>
  <c r="AG324" s="1"/>
  <c r="R324" l="1"/>
  <c r="AH324"/>
  <c r="Q325" l="1"/>
  <c r="E324" s="1"/>
  <c r="D324"/>
  <c r="AI324"/>
  <c r="AK324" l="1"/>
  <c r="AJ324"/>
  <c r="AL324"/>
  <c r="X325" l="1"/>
  <c r="AF325" s="1"/>
  <c r="T325"/>
  <c r="AB325" s="1"/>
  <c r="U325"/>
  <c r="AC325" s="1"/>
  <c r="V325"/>
  <c r="AD325" s="1"/>
  <c r="W325"/>
  <c r="AE325" s="1"/>
  <c r="S325"/>
  <c r="C324"/>
  <c r="O325" l="1"/>
  <c r="AA325"/>
  <c r="AG325" s="1"/>
  <c r="R325" l="1"/>
  <c r="AH325"/>
  <c r="Q326" l="1"/>
  <c r="E325" s="1"/>
  <c r="D325"/>
  <c r="AI325"/>
  <c r="AK325" l="1"/>
  <c r="AJ325"/>
  <c r="AL325"/>
  <c r="V326" l="1"/>
  <c r="AD326" s="1"/>
  <c r="W326"/>
  <c r="AE326" s="1"/>
  <c r="S326"/>
  <c r="X326"/>
  <c r="AF326" s="1"/>
  <c r="T326"/>
  <c r="AB326" s="1"/>
  <c r="U326"/>
  <c r="AC326" s="1"/>
  <c r="C325"/>
  <c r="O326" l="1"/>
  <c r="AA326"/>
  <c r="AG326" s="1"/>
  <c r="R326" l="1"/>
  <c r="AH326"/>
  <c r="Q327" l="1"/>
  <c r="E326" s="1"/>
  <c r="D326"/>
  <c r="AI326"/>
  <c r="AK326" l="1"/>
  <c r="AJ326"/>
  <c r="AL326"/>
  <c r="X327" l="1"/>
  <c r="AF327" s="1"/>
  <c r="T327"/>
  <c r="AB327" s="1"/>
  <c r="U327"/>
  <c r="AC327" s="1"/>
  <c r="V327"/>
  <c r="AD327" s="1"/>
  <c r="W327"/>
  <c r="AE327" s="1"/>
  <c r="S327"/>
  <c r="C326"/>
  <c r="O327" l="1"/>
  <c r="AA327"/>
  <c r="AG327" s="1"/>
  <c r="R327" l="1"/>
  <c r="AH327"/>
  <c r="Q328" l="1"/>
  <c r="E327" s="1"/>
  <c r="D327"/>
  <c r="AI327"/>
  <c r="AK327" l="1"/>
  <c r="AJ327"/>
  <c r="AL327"/>
  <c r="V328" l="1"/>
  <c r="AD328" s="1"/>
  <c r="W328"/>
  <c r="AE328" s="1"/>
  <c r="S328"/>
  <c r="X328"/>
  <c r="AF328" s="1"/>
  <c r="T328"/>
  <c r="AB328" s="1"/>
  <c r="U328"/>
  <c r="AC328" s="1"/>
  <c r="C327"/>
  <c r="O328" l="1"/>
  <c r="AA328"/>
  <c r="AG328" s="1"/>
  <c r="R328" l="1"/>
  <c r="AH328"/>
  <c r="Q329" l="1"/>
  <c r="E328" s="1"/>
  <c r="D328"/>
  <c r="AI328"/>
  <c r="AK328" l="1"/>
  <c r="AJ328"/>
  <c r="AL328"/>
  <c r="X329" l="1"/>
  <c r="T329"/>
  <c r="AB329" s="1"/>
  <c r="U329"/>
  <c r="AC329" s="1"/>
  <c r="V329"/>
  <c r="AD329" s="1"/>
  <c r="W329"/>
  <c r="AE329" s="1"/>
  <c r="S329"/>
  <c r="AF329"/>
  <c r="C328"/>
  <c r="O329" l="1"/>
  <c r="AA329"/>
  <c r="AG329" s="1"/>
  <c r="R329" l="1"/>
  <c r="AH329"/>
  <c r="Q330" l="1"/>
  <c r="E329" s="1"/>
  <c r="D329"/>
  <c r="AI329"/>
  <c r="AK329" l="1"/>
  <c r="AJ329"/>
  <c r="AL329"/>
  <c r="V330" l="1"/>
  <c r="AD330" s="1"/>
  <c r="W330"/>
  <c r="AE330" s="1"/>
  <c r="S330"/>
  <c r="X330"/>
  <c r="AF330" s="1"/>
  <c r="T330"/>
  <c r="AB330" s="1"/>
  <c r="U330"/>
  <c r="AC330" s="1"/>
  <c r="C329"/>
  <c r="O330" l="1"/>
  <c r="AA330"/>
  <c r="AG330" s="1"/>
  <c r="R330" l="1"/>
  <c r="AH330"/>
  <c r="Q331" l="1"/>
  <c r="E330" s="1"/>
  <c r="D330"/>
  <c r="AI330"/>
  <c r="AK330" l="1"/>
  <c r="AJ330"/>
  <c r="AL330"/>
  <c r="X331" l="1"/>
  <c r="AF331" s="1"/>
  <c r="T331"/>
  <c r="AB331" s="1"/>
  <c r="U331"/>
  <c r="AC331" s="1"/>
  <c r="V331"/>
  <c r="AD331" s="1"/>
  <c r="W331"/>
  <c r="AE331" s="1"/>
  <c r="S331"/>
  <c r="C330"/>
  <c r="O331" l="1"/>
  <c r="AA331"/>
  <c r="AG331" s="1"/>
  <c r="R331" l="1"/>
  <c r="AH331"/>
  <c r="Q332" l="1"/>
  <c r="E331" s="1"/>
  <c r="D331"/>
  <c r="AI331"/>
  <c r="AK331" l="1"/>
  <c r="AJ331"/>
  <c r="AL331"/>
  <c r="V332" l="1"/>
  <c r="AD332" s="1"/>
  <c r="W332"/>
  <c r="AE332" s="1"/>
  <c r="S332"/>
  <c r="X332"/>
  <c r="AF332" s="1"/>
  <c r="T332"/>
  <c r="AB332" s="1"/>
  <c r="U332"/>
  <c r="AC332" s="1"/>
  <c r="C331"/>
  <c r="O332" l="1"/>
  <c r="AA332"/>
  <c r="AG332" s="1"/>
  <c r="R332" l="1"/>
  <c r="AH332"/>
  <c r="Q333" l="1"/>
  <c r="E332" s="1"/>
  <c r="D332"/>
  <c r="AI332"/>
  <c r="AK332" l="1"/>
  <c r="AJ332"/>
  <c r="AL332"/>
  <c r="X333" l="1"/>
  <c r="AF333" s="1"/>
  <c r="T333"/>
  <c r="AB333" s="1"/>
  <c r="U333"/>
  <c r="AC333" s="1"/>
  <c r="V333"/>
  <c r="AD333" s="1"/>
  <c r="W333"/>
  <c r="AE333" s="1"/>
  <c r="S333"/>
  <c r="C332"/>
  <c r="O333" l="1"/>
  <c r="AA333"/>
  <c r="AG333" s="1"/>
  <c r="R333" l="1"/>
  <c r="AH333"/>
  <c r="Q334" l="1"/>
  <c r="E333" s="1"/>
  <c r="D333"/>
  <c r="AI333"/>
  <c r="AK333" l="1"/>
  <c r="AJ333"/>
  <c r="AL333"/>
  <c r="V334" l="1"/>
  <c r="W334"/>
  <c r="AE334" s="1"/>
  <c r="S334"/>
  <c r="X334"/>
  <c r="AF334" s="1"/>
  <c r="T334"/>
  <c r="AB334" s="1"/>
  <c r="U334"/>
  <c r="AC334" s="1"/>
  <c r="AD334"/>
  <c r="C333"/>
  <c r="O334" l="1"/>
  <c r="AA334"/>
  <c r="AG334" s="1"/>
  <c r="R334" l="1"/>
  <c r="AH334"/>
  <c r="Q335" l="1"/>
  <c r="E334" s="1"/>
  <c r="D334"/>
  <c r="AI334"/>
  <c r="AK334" l="1"/>
  <c r="AJ334"/>
  <c r="AL334"/>
  <c r="X335" l="1"/>
  <c r="AF335" s="1"/>
  <c r="T335"/>
  <c r="AB335" s="1"/>
  <c r="U335"/>
  <c r="AC335" s="1"/>
  <c r="V335"/>
  <c r="AD335" s="1"/>
  <c r="W335"/>
  <c r="AE335" s="1"/>
  <c r="S335"/>
  <c r="C334"/>
  <c r="O335" l="1"/>
  <c r="AA335"/>
  <c r="AG335" s="1"/>
  <c r="R335" l="1"/>
  <c r="AH335"/>
  <c r="Q336" l="1"/>
  <c r="E335" s="1"/>
  <c r="D335"/>
  <c r="AI335"/>
  <c r="AK335" l="1"/>
  <c r="AJ335"/>
  <c r="AL335"/>
  <c r="V336" l="1"/>
  <c r="AD336" s="1"/>
  <c r="W336"/>
  <c r="S336"/>
  <c r="X336"/>
  <c r="AF336" s="1"/>
  <c r="T336"/>
  <c r="AB336" s="1"/>
  <c r="U336"/>
  <c r="AC336" s="1"/>
  <c r="C335"/>
  <c r="AE336"/>
  <c r="O336" l="1"/>
  <c r="AA336"/>
  <c r="AG336" s="1"/>
  <c r="R336" l="1"/>
  <c r="AH336"/>
  <c r="Q337" l="1"/>
  <c r="E336" s="1"/>
  <c r="D336"/>
  <c r="AI336"/>
  <c r="AK336" l="1"/>
  <c r="AJ336"/>
  <c r="AL336"/>
  <c r="X337" l="1"/>
  <c r="T337"/>
  <c r="AB337" s="1"/>
  <c r="U337"/>
  <c r="AC337" s="1"/>
  <c r="V337"/>
  <c r="AD337" s="1"/>
  <c r="W337"/>
  <c r="AE337" s="1"/>
  <c r="S337"/>
  <c r="AF337"/>
  <c r="C336"/>
  <c r="O337" l="1"/>
  <c r="AA337"/>
  <c r="AG337" s="1"/>
  <c r="R337" l="1"/>
  <c r="AH337"/>
  <c r="Q338" l="1"/>
  <c r="E337" s="1"/>
  <c r="D337"/>
  <c r="AI337"/>
  <c r="AK337" l="1"/>
  <c r="AJ337"/>
  <c r="AL337"/>
  <c r="V338" l="1"/>
  <c r="W338"/>
  <c r="S338"/>
  <c r="X338"/>
  <c r="AF338" s="1"/>
  <c r="T338"/>
  <c r="AB338" s="1"/>
  <c r="U338"/>
  <c r="AC338" s="1"/>
  <c r="C337"/>
  <c r="AE338"/>
  <c r="AD338"/>
  <c r="O338" l="1"/>
  <c r="AA338"/>
  <c r="AG338" s="1"/>
  <c r="R338" l="1"/>
  <c r="AH338"/>
  <c r="Q339" l="1"/>
  <c r="E338" s="1"/>
  <c r="D338"/>
  <c r="AI338"/>
  <c r="AK338" l="1"/>
  <c r="AJ338"/>
  <c r="AL338"/>
  <c r="X339" l="1"/>
  <c r="AF339" s="1"/>
  <c r="T339"/>
  <c r="AB339" s="1"/>
  <c r="U339"/>
  <c r="AC339" s="1"/>
  <c r="V339"/>
  <c r="AD339" s="1"/>
  <c r="W339"/>
  <c r="AE339" s="1"/>
  <c r="S339"/>
  <c r="C338"/>
  <c r="O339" l="1"/>
  <c r="AA339"/>
  <c r="AG339" s="1"/>
  <c r="R339" l="1"/>
  <c r="AH339"/>
  <c r="Q340" l="1"/>
  <c r="E339" s="1"/>
  <c r="D339"/>
  <c r="AI339"/>
  <c r="AK339" l="1"/>
  <c r="AJ339"/>
  <c r="AL339"/>
  <c r="V340" l="1"/>
  <c r="AD340" s="1"/>
  <c r="W340"/>
  <c r="AE340" s="1"/>
  <c r="S340"/>
  <c r="X340"/>
  <c r="AF340" s="1"/>
  <c r="T340"/>
  <c r="AB340" s="1"/>
  <c r="U340"/>
  <c r="AC340" s="1"/>
  <c r="C339"/>
  <c r="O340" l="1"/>
  <c r="AA340"/>
  <c r="AG340" s="1"/>
  <c r="R340" l="1"/>
  <c r="AH340"/>
  <c r="Q341" l="1"/>
  <c r="E340" s="1"/>
  <c r="D340"/>
  <c r="AI340"/>
  <c r="AK340" l="1"/>
  <c r="AJ340"/>
  <c r="AL340"/>
  <c r="X341" l="1"/>
  <c r="AF341" s="1"/>
  <c r="T341"/>
  <c r="AB341" s="1"/>
  <c r="U341"/>
  <c r="AC341" s="1"/>
  <c r="V341"/>
  <c r="AD341" s="1"/>
  <c r="W341"/>
  <c r="AE341" s="1"/>
  <c r="S341"/>
  <c r="C340"/>
  <c r="O341" l="1"/>
  <c r="AA341"/>
  <c r="AG341" s="1"/>
  <c r="R341" l="1"/>
  <c r="AH341"/>
  <c r="Q342" l="1"/>
  <c r="E341" s="1"/>
  <c r="D341"/>
  <c r="AI341"/>
  <c r="AK341" l="1"/>
  <c r="AJ341"/>
  <c r="AL341"/>
  <c r="V342" l="1"/>
  <c r="W342"/>
  <c r="AE342" s="1"/>
  <c r="S342"/>
  <c r="X342"/>
  <c r="AF342" s="1"/>
  <c r="T342"/>
  <c r="U342"/>
  <c r="AC342" s="1"/>
  <c r="AB342"/>
  <c r="C341"/>
  <c r="AD342"/>
  <c r="O342" l="1"/>
  <c r="AA342"/>
  <c r="AG342" s="1"/>
  <c r="R342" l="1"/>
  <c r="AH342"/>
  <c r="Q343" l="1"/>
  <c r="E342" s="1"/>
  <c r="D342"/>
  <c r="AI342"/>
  <c r="AK342" l="1"/>
  <c r="AJ342"/>
  <c r="AL342"/>
  <c r="X343" l="1"/>
  <c r="AF343" s="1"/>
  <c r="T343"/>
  <c r="AB343" s="1"/>
  <c r="U343"/>
  <c r="AC343" s="1"/>
  <c r="V343"/>
  <c r="AD343" s="1"/>
  <c r="W343"/>
  <c r="AE343" s="1"/>
  <c r="S343"/>
  <c r="C342"/>
  <c r="O343" l="1"/>
  <c r="AA343"/>
  <c r="AG343" s="1"/>
  <c r="R343" l="1"/>
  <c r="AH343"/>
  <c r="Q344" l="1"/>
  <c r="E343" s="1"/>
  <c r="D343"/>
  <c r="AI343"/>
  <c r="AK343" l="1"/>
  <c r="AJ343"/>
  <c r="AL343"/>
  <c r="V344" l="1"/>
  <c r="AD344" s="1"/>
  <c r="W344"/>
  <c r="AE344" s="1"/>
  <c r="S344"/>
  <c r="X344"/>
  <c r="AF344" s="1"/>
  <c r="T344"/>
  <c r="AB344" s="1"/>
  <c r="U344"/>
  <c r="AC344" s="1"/>
  <c r="C343"/>
  <c r="O344" l="1"/>
  <c r="AA344"/>
  <c r="AG344" s="1"/>
  <c r="R344" l="1"/>
  <c r="AH344"/>
  <c r="Q345" l="1"/>
  <c r="E344" s="1"/>
  <c r="D344"/>
  <c r="AI344"/>
  <c r="AK344" l="1"/>
  <c r="AJ344"/>
  <c r="AL344"/>
  <c r="X345" l="1"/>
  <c r="AF345" s="1"/>
  <c r="T345"/>
  <c r="AB345" s="1"/>
  <c r="U345"/>
  <c r="AC345" s="1"/>
  <c r="V345"/>
  <c r="AD345" s="1"/>
  <c r="W345"/>
  <c r="AE345" s="1"/>
  <c r="S345"/>
  <c r="C344"/>
  <c r="O345" l="1"/>
  <c r="AA345"/>
  <c r="AG345" s="1"/>
  <c r="R345" l="1"/>
  <c r="AH345"/>
  <c r="Q346" l="1"/>
  <c r="E345" s="1"/>
  <c r="D345"/>
  <c r="AI345"/>
  <c r="AK345" l="1"/>
  <c r="AJ345"/>
  <c r="AL345"/>
  <c r="V346" l="1"/>
  <c r="AD346" s="1"/>
  <c r="W346"/>
  <c r="AE346" s="1"/>
  <c r="S346"/>
  <c r="X346"/>
  <c r="AF346" s="1"/>
  <c r="T346"/>
  <c r="AB346" s="1"/>
  <c r="U346"/>
  <c r="AC346" s="1"/>
  <c r="C345"/>
  <c r="O346" l="1"/>
  <c r="AA346"/>
  <c r="AG346" s="1"/>
  <c r="R346" l="1"/>
  <c r="AH346"/>
  <c r="Q347" l="1"/>
  <c r="E346" s="1"/>
  <c r="D346"/>
  <c r="AI346"/>
  <c r="AK346" l="1"/>
  <c r="AJ346"/>
  <c r="AL346"/>
  <c r="X347" l="1"/>
  <c r="AF347" s="1"/>
  <c r="T347"/>
  <c r="AB347" s="1"/>
  <c r="U347"/>
  <c r="AC347" s="1"/>
  <c r="V347"/>
  <c r="AD347" s="1"/>
  <c r="W347"/>
  <c r="AE347" s="1"/>
  <c r="S347"/>
  <c r="C346"/>
  <c r="O347" l="1"/>
  <c r="AA347"/>
  <c r="AG347" s="1"/>
  <c r="R347" l="1"/>
  <c r="AH347"/>
  <c r="Q348" l="1"/>
  <c r="E347" s="1"/>
  <c r="D347"/>
  <c r="AI347"/>
  <c r="AK347" l="1"/>
  <c r="AJ347"/>
  <c r="AL347"/>
  <c r="V348" l="1"/>
  <c r="AD348" s="1"/>
  <c r="W348"/>
  <c r="AE348" s="1"/>
  <c r="S348"/>
  <c r="X348"/>
  <c r="AF348" s="1"/>
  <c r="T348"/>
  <c r="AB348" s="1"/>
  <c r="U348"/>
  <c r="AC348" s="1"/>
  <c r="C347"/>
  <c r="O348" l="1"/>
  <c r="AA348"/>
  <c r="AG348" s="1"/>
  <c r="R348" l="1"/>
  <c r="AH348"/>
  <c r="Q349" l="1"/>
  <c r="E348" s="1"/>
  <c r="D348"/>
  <c r="AI348"/>
  <c r="AK348" l="1"/>
  <c r="AJ348"/>
  <c r="AL348"/>
  <c r="X349" l="1"/>
  <c r="AF349" s="1"/>
  <c r="T349"/>
  <c r="AB349" s="1"/>
  <c r="U349"/>
  <c r="AC349" s="1"/>
  <c r="V349"/>
  <c r="AD349" s="1"/>
  <c r="W349"/>
  <c r="AE349" s="1"/>
  <c r="S349"/>
  <c r="C348"/>
  <c r="O349" l="1"/>
  <c r="AA349"/>
  <c r="AG349" s="1"/>
  <c r="R349" l="1"/>
  <c r="AH349"/>
  <c r="Q350" l="1"/>
  <c r="E349" s="1"/>
  <c r="D349"/>
  <c r="AI349"/>
  <c r="AK349" l="1"/>
  <c r="AJ349"/>
  <c r="AL349"/>
  <c r="V350" l="1"/>
  <c r="AD350" s="1"/>
  <c r="W350"/>
  <c r="AE350" s="1"/>
  <c r="S350"/>
  <c r="X350"/>
  <c r="AF350" s="1"/>
  <c r="T350"/>
  <c r="AB350" s="1"/>
  <c r="U350"/>
  <c r="AC350" s="1"/>
  <c r="C349"/>
  <c r="O350" l="1"/>
  <c r="AA350"/>
  <c r="AG350" s="1"/>
  <c r="R350" l="1"/>
  <c r="AH350"/>
  <c r="Q351" l="1"/>
  <c r="E350" s="1"/>
  <c r="D350"/>
  <c r="AI350"/>
  <c r="AK350" l="1"/>
  <c r="AJ350"/>
  <c r="AL350"/>
  <c r="X351" l="1"/>
  <c r="AF351" s="1"/>
  <c r="T351"/>
  <c r="AB351" s="1"/>
  <c r="U351"/>
  <c r="AC351" s="1"/>
  <c r="V351"/>
  <c r="AD351" s="1"/>
  <c r="W351"/>
  <c r="AE351" s="1"/>
  <c r="S351"/>
  <c r="C350"/>
  <c r="O351" l="1"/>
  <c r="AA351"/>
  <c r="AG351" s="1"/>
  <c r="R351" l="1"/>
  <c r="AH351"/>
  <c r="Q352" l="1"/>
  <c r="E351" s="1"/>
  <c r="D351"/>
  <c r="AI351"/>
  <c r="AK351" l="1"/>
  <c r="AJ351"/>
  <c r="AL351"/>
  <c r="V352" l="1"/>
  <c r="AD352" s="1"/>
  <c r="W352"/>
  <c r="AE352" s="1"/>
  <c r="S352"/>
  <c r="X352"/>
  <c r="AF352" s="1"/>
  <c r="T352"/>
  <c r="AB352" s="1"/>
  <c r="U352"/>
  <c r="AC352" s="1"/>
  <c r="C351"/>
  <c r="O352" l="1"/>
  <c r="AA352"/>
  <c r="AG352" s="1"/>
  <c r="R352" l="1"/>
  <c r="AH352"/>
  <c r="Q353" l="1"/>
  <c r="E352" s="1"/>
  <c r="D352"/>
  <c r="AI352"/>
  <c r="AK352" l="1"/>
  <c r="AJ352"/>
  <c r="AL352"/>
  <c r="X353" l="1"/>
  <c r="AF353" s="1"/>
  <c r="T353"/>
  <c r="AB353" s="1"/>
  <c r="U353"/>
  <c r="AC353" s="1"/>
  <c r="V353"/>
  <c r="AD353" s="1"/>
  <c r="W353"/>
  <c r="AE353" s="1"/>
  <c r="S353"/>
  <c r="C352"/>
  <c r="O353" l="1"/>
  <c r="AA353"/>
  <c r="AG353" s="1"/>
  <c r="R353" l="1"/>
  <c r="AH353"/>
  <c r="Q354" l="1"/>
  <c r="E353" s="1"/>
  <c r="D353"/>
  <c r="AI353"/>
  <c r="AK353" l="1"/>
  <c r="AJ353"/>
  <c r="AL353"/>
  <c r="V354" l="1"/>
  <c r="AD354" s="1"/>
  <c r="W354"/>
  <c r="AE354" s="1"/>
  <c r="S354"/>
  <c r="X354"/>
  <c r="AF354" s="1"/>
  <c r="T354"/>
  <c r="AB354" s="1"/>
  <c r="U354"/>
  <c r="AC354" s="1"/>
  <c r="C353"/>
  <c r="O354" l="1"/>
  <c r="AA354"/>
  <c r="AG354" s="1"/>
  <c r="R354" l="1"/>
  <c r="AH354"/>
  <c r="Q355" l="1"/>
  <c r="E354" s="1"/>
  <c r="D354"/>
  <c r="AI354"/>
  <c r="AK354" l="1"/>
  <c r="AJ354"/>
  <c r="AL354"/>
  <c r="X355" l="1"/>
  <c r="AF355" s="1"/>
  <c r="T355"/>
  <c r="AB355" s="1"/>
  <c r="U355"/>
  <c r="AC355" s="1"/>
  <c r="V355"/>
  <c r="AD355" s="1"/>
  <c r="W355"/>
  <c r="AE355" s="1"/>
  <c r="S355"/>
  <c r="C354"/>
  <c r="O355" l="1"/>
  <c r="AA355"/>
  <c r="AG355" s="1"/>
  <c r="R355" l="1"/>
  <c r="AH355"/>
  <c r="Q356" l="1"/>
  <c r="E355" s="1"/>
  <c r="D355"/>
  <c r="AI355"/>
  <c r="AK355" l="1"/>
  <c r="AJ355"/>
  <c r="AL355"/>
  <c r="V356" l="1"/>
  <c r="AD356" s="1"/>
  <c r="W356"/>
  <c r="AE356" s="1"/>
  <c r="S356"/>
  <c r="X356"/>
  <c r="AF356" s="1"/>
  <c r="T356"/>
  <c r="AB356" s="1"/>
  <c r="U356"/>
  <c r="AC356" s="1"/>
  <c r="C355"/>
  <c r="O356" l="1"/>
  <c r="AA356"/>
  <c r="AG356" s="1"/>
  <c r="R356" l="1"/>
  <c r="AH356"/>
  <c r="Q357" l="1"/>
  <c r="E356" s="1"/>
  <c r="D356"/>
  <c r="AI356"/>
  <c r="AK356" l="1"/>
  <c r="AJ356"/>
  <c r="AL356"/>
  <c r="X357" l="1"/>
  <c r="AF357" s="1"/>
  <c r="T357"/>
  <c r="AB357" s="1"/>
  <c r="U357"/>
  <c r="AC357" s="1"/>
  <c r="V357"/>
  <c r="AD357" s="1"/>
  <c r="W357"/>
  <c r="AE357" s="1"/>
  <c r="S357"/>
  <c r="C356"/>
  <c r="O357" l="1"/>
  <c r="AA357"/>
  <c r="AG357" s="1"/>
  <c r="R357" l="1"/>
  <c r="AH357"/>
  <c r="Q358" l="1"/>
  <c r="E357" s="1"/>
  <c r="D357"/>
  <c r="AI357"/>
  <c r="AK357" l="1"/>
  <c r="AJ357"/>
  <c r="AL357"/>
  <c r="V358" l="1"/>
  <c r="AD358" s="1"/>
  <c r="W358"/>
  <c r="AE358" s="1"/>
  <c r="S358"/>
  <c r="X358"/>
  <c r="AF358" s="1"/>
  <c r="T358"/>
  <c r="AB358" s="1"/>
  <c r="U358"/>
  <c r="AC358" s="1"/>
  <c r="C357"/>
  <c r="O358" l="1"/>
  <c r="AA358"/>
  <c r="AG358" s="1"/>
  <c r="R358" l="1"/>
  <c r="AH358"/>
  <c r="Q359" l="1"/>
  <c r="E358" s="1"/>
  <c r="D358"/>
  <c r="AI358"/>
  <c r="AK358" l="1"/>
  <c r="AJ358"/>
  <c r="AL358"/>
  <c r="X359" l="1"/>
  <c r="AF359" s="1"/>
  <c r="T359"/>
  <c r="AB359" s="1"/>
  <c r="U359"/>
  <c r="V359"/>
  <c r="AD359" s="1"/>
  <c r="W359"/>
  <c r="S359"/>
  <c r="AC359"/>
  <c r="C358"/>
  <c r="AE359"/>
  <c r="O359" l="1"/>
  <c r="AA359"/>
  <c r="AG359" s="1"/>
  <c r="R359" l="1"/>
  <c r="AH359"/>
  <c r="Q360" l="1"/>
  <c r="E359" s="1"/>
  <c r="D359"/>
  <c r="AI359"/>
  <c r="AK359" l="1"/>
  <c r="AJ359"/>
  <c r="AL359"/>
  <c r="V360" l="1"/>
  <c r="W360"/>
  <c r="AE360" s="1"/>
  <c r="S360"/>
  <c r="X360"/>
  <c r="AF360" s="1"/>
  <c r="T360"/>
  <c r="AB360" s="1"/>
  <c r="U360"/>
  <c r="AC360" s="1"/>
  <c r="AD360"/>
  <c r="C359"/>
  <c r="O360" l="1"/>
  <c r="AA360"/>
  <c r="AG360" s="1"/>
  <c r="R360" l="1"/>
  <c r="AH360"/>
  <c r="Q361" l="1"/>
  <c r="E360" s="1"/>
  <c r="D360"/>
  <c r="AI360"/>
  <c r="AK360" l="1"/>
  <c r="AJ360"/>
  <c r="AL360"/>
  <c r="X361" l="1"/>
  <c r="AF361" s="1"/>
  <c r="T361"/>
  <c r="AB361" s="1"/>
  <c r="U361"/>
  <c r="AC361" s="1"/>
  <c r="V361"/>
  <c r="AD361" s="1"/>
  <c r="W361"/>
  <c r="AE361" s="1"/>
  <c r="S361"/>
  <c r="C360"/>
  <c r="O361" l="1"/>
  <c r="AA361"/>
  <c r="AG361" s="1"/>
  <c r="R361" l="1"/>
  <c r="AH361"/>
  <c r="Q362" l="1"/>
  <c r="E361" s="1"/>
  <c r="D361"/>
  <c r="AI361"/>
  <c r="AK361" l="1"/>
  <c r="AJ361"/>
  <c r="AL361"/>
  <c r="V362" l="1"/>
  <c r="AD362" s="1"/>
  <c r="W362"/>
  <c r="AE362" s="1"/>
  <c r="S362"/>
  <c r="X362"/>
  <c r="AF362" s="1"/>
  <c r="T362"/>
  <c r="AB362" s="1"/>
  <c r="U362"/>
  <c r="AC362" s="1"/>
  <c r="C361"/>
  <c r="O362" l="1"/>
  <c r="AA362"/>
  <c r="AG362" s="1"/>
  <c r="R362" l="1"/>
  <c r="AH362"/>
  <c r="Q363" l="1"/>
  <c r="E362" s="1"/>
  <c r="D362"/>
  <c r="AI362"/>
  <c r="AK362" l="1"/>
  <c r="AJ362"/>
  <c r="AL362"/>
  <c r="X363" l="1"/>
  <c r="AF363" s="1"/>
  <c r="T363"/>
  <c r="AB363" s="1"/>
  <c r="U363"/>
  <c r="AC363" s="1"/>
  <c r="V363"/>
  <c r="AD363" s="1"/>
  <c r="W363"/>
  <c r="AE363" s="1"/>
  <c r="S363"/>
  <c r="C362"/>
  <c r="O363" l="1"/>
  <c r="AA363"/>
  <c r="AG363" s="1"/>
  <c r="R363" l="1"/>
  <c r="AH363"/>
  <c r="Q364" l="1"/>
  <c r="E363" s="1"/>
  <c r="D363"/>
  <c r="AI363"/>
  <c r="AK363" l="1"/>
  <c r="AJ363"/>
  <c r="AL363"/>
  <c r="V364" l="1"/>
  <c r="AD364" s="1"/>
  <c r="W364"/>
  <c r="AE364" s="1"/>
  <c r="S364"/>
  <c r="X364"/>
  <c r="AF364" s="1"/>
  <c r="T364"/>
  <c r="AB364" s="1"/>
  <c r="U364"/>
  <c r="AC364" s="1"/>
  <c r="C363"/>
  <c r="O364" l="1"/>
  <c r="AA364"/>
  <c r="AG364" s="1"/>
  <c r="R364" l="1"/>
  <c r="AH364"/>
  <c r="Q365" l="1"/>
  <c r="E364" s="1"/>
  <c r="D364"/>
  <c r="AI364"/>
  <c r="AK364" l="1"/>
  <c r="AJ364"/>
  <c r="AL364"/>
  <c r="X365" l="1"/>
  <c r="T365"/>
  <c r="AB365" s="1"/>
  <c r="U365"/>
  <c r="AC365" s="1"/>
  <c r="V365"/>
  <c r="AD365" s="1"/>
  <c r="W365"/>
  <c r="AE365" s="1"/>
  <c r="S365"/>
  <c r="AF365"/>
  <c r="C364"/>
  <c r="O365" l="1"/>
  <c r="AA365"/>
  <c r="AG365" s="1"/>
  <c r="R365" l="1"/>
  <c r="AH365"/>
  <c r="Q366" l="1"/>
  <c r="E365" s="1"/>
  <c r="D365"/>
  <c r="AI365"/>
  <c r="AK365" l="1"/>
  <c r="AJ365"/>
  <c r="AL365"/>
  <c r="V366" l="1"/>
  <c r="W366"/>
  <c r="AE366" s="1"/>
  <c r="S366"/>
  <c r="X366"/>
  <c r="AF366" s="1"/>
  <c r="T366"/>
  <c r="AB366" s="1"/>
  <c r="U366"/>
  <c r="AC366" s="1"/>
  <c r="AD366"/>
  <c r="C365"/>
  <c r="O366" l="1"/>
  <c r="AA366"/>
  <c r="AG366" s="1"/>
  <c r="R366" l="1"/>
  <c r="AH366"/>
  <c r="Q367" l="1"/>
  <c r="E366" s="1"/>
  <c r="D366"/>
  <c r="AI366"/>
  <c r="AK366" l="1"/>
  <c r="AJ366"/>
  <c r="AL366"/>
  <c r="X367" l="1"/>
  <c r="T367"/>
  <c r="AB367" s="1"/>
  <c r="U367"/>
  <c r="AC367" s="1"/>
  <c r="V367"/>
  <c r="AD367" s="1"/>
  <c r="W367"/>
  <c r="AE367" s="1"/>
  <c r="S367"/>
  <c r="AF367"/>
  <c r="C366"/>
  <c r="O367" l="1"/>
  <c r="AA367"/>
  <c r="AG367" s="1"/>
  <c r="R367" l="1"/>
  <c r="AH367"/>
  <c r="Q368" l="1"/>
  <c r="E367" s="1"/>
  <c r="D367"/>
  <c r="AI367"/>
  <c r="AK367" l="1"/>
  <c r="AJ367"/>
  <c r="AL367"/>
  <c r="V368" l="1"/>
  <c r="AD368" s="1"/>
  <c r="W368"/>
  <c r="AE368" s="1"/>
  <c r="S368"/>
  <c r="X368"/>
  <c r="AF368" s="1"/>
  <c r="T368"/>
  <c r="AB368" s="1"/>
  <c r="U368"/>
  <c r="AC368" s="1"/>
  <c r="C367"/>
  <c r="O368" l="1"/>
  <c r="AA368"/>
  <c r="AG368" s="1"/>
  <c r="R368" l="1"/>
  <c r="AH368"/>
  <c r="Q369" l="1"/>
  <c r="E368" s="1"/>
  <c r="D368"/>
  <c r="AI368"/>
  <c r="AK368" l="1"/>
  <c r="AJ368"/>
  <c r="AL368"/>
  <c r="X369" l="1"/>
  <c r="AF369" s="1"/>
  <c r="T369"/>
  <c r="AB369" s="1"/>
  <c r="U369"/>
  <c r="AC369" s="1"/>
  <c r="V369"/>
  <c r="AD369" s="1"/>
  <c r="W369"/>
  <c r="AE369" s="1"/>
  <c r="S369"/>
  <c r="C368"/>
  <c r="O369" l="1"/>
  <c r="AA369"/>
  <c r="AG369" s="1"/>
  <c r="R369" l="1"/>
  <c r="AH369"/>
  <c r="Q370" l="1"/>
  <c r="E369" s="1"/>
  <c r="D369"/>
  <c r="AI369"/>
  <c r="AK369" l="1"/>
  <c r="AJ369"/>
  <c r="AL369"/>
  <c r="V370" l="1"/>
  <c r="AD370" s="1"/>
  <c r="W370"/>
  <c r="AE370" s="1"/>
  <c r="S370"/>
  <c r="X370"/>
  <c r="AF370" s="1"/>
  <c r="T370"/>
  <c r="AB370" s="1"/>
  <c r="U370"/>
  <c r="AC370" s="1"/>
  <c r="C369"/>
  <c r="O370" l="1"/>
  <c r="AA370"/>
  <c r="AG370" s="1"/>
  <c r="R370" l="1"/>
  <c r="AH370"/>
  <c r="Q371" l="1"/>
  <c r="E370" s="1"/>
  <c r="AI370"/>
  <c r="D370"/>
  <c r="AK370" l="1"/>
  <c r="AJ370"/>
  <c r="AL370"/>
  <c r="X371" l="1"/>
  <c r="T371"/>
  <c r="U371"/>
  <c r="V371"/>
  <c r="AD371" s="1"/>
  <c r="W371"/>
  <c r="AE371" s="1"/>
  <c r="S371"/>
  <c r="AF371"/>
  <c r="AB371"/>
  <c r="AC371"/>
  <c r="C370"/>
  <c r="O371" l="1"/>
  <c r="AA371"/>
  <c r="AG371" s="1"/>
  <c r="R371" l="1"/>
  <c r="AH371"/>
  <c r="Q372" l="1"/>
  <c r="E371" s="1"/>
  <c r="D371"/>
  <c r="AI371"/>
  <c r="AK371" l="1"/>
  <c r="AJ371"/>
  <c r="AL371"/>
  <c r="V372" l="1"/>
  <c r="AD372" s="1"/>
  <c r="W372"/>
  <c r="AE372" s="1"/>
  <c r="S372"/>
  <c r="X372"/>
  <c r="AF372" s="1"/>
  <c r="T372"/>
  <c r="AB372" s="1"/>
  <c r="U372"/>
  <c r="AC372" s="1"/>
  <c r="C371"/>
  <c r="O372" l="1"/>
  <c r="AA372"/>
  <c r="AG372" s="1"/>
  <c r="R372" l="1"/>
  <c r="AH372"/>
  <c r="Q373" l="1"/>
  <c r="E372" s="1"/>
  <c r="AI372"/>
  <c r="D372"/>
  <c r="AK372" l="1"/>
  <c r="AJ372"/>
  <c r="AL372"/>
  <c r="X373" l="1"/>
  <c r="AF373" s="1"/>
  <c r="T373"/>
  <c r="AB373" s="1"/>
  <c r="U373"/>
  <c r="AC373" s="1"/>
  <c r="V373"/>
  <c r="AD373" s="1"/>
  <c r="W373"/>
  <c r="AE373" s="1"/>
  <c r="S373"/>
  <c r="C372"/>
  <c r="O373" l="1"/>
  <c r="AA373"/>
  <c r="AG373" s="1"/>
  <c r="R373" l="1"/>
  <c r="AH373"/>
  <c r="Q374" l="1"/>
  <c r="E373" s="1"/>
  <c r="D373"/>
  <c r="AI373"/>
  <c r="AK373" l="1"/>
  <c r="AJ373"/>
  <c r="AL373"/>
  <c r="V374" l="1"/>
  <c r="AD374" s="1"/>
  <c r="W374"/>
  <c r="AE374" s="1"/>
  <c r="S374"/>
  <c r="X374"/>
  <c r="AF374" s="1"/>
  <c r="T374"/>
  <c r="AB374" s="1"/>
  <c r="U374"/>
  <c r="AC374" s="1"/>
  <c r="C373"/>
  <c r="O374" l="1"/>
  <c r="AA374"/>
  <c r="AG374" s="1"/>
  <c r="R374" l="1"/>
  <c r="AH374"/>
  <c r="Q375" l="1"/>
  <c r="E374" s="1"/>
  <c r="AI374"/>
  <c r="D374"/>
  <c r="AK374" l="1"/>
  <c r="AJ374"/>
  <c r="AL374"/>
  <c r="X375" l="1"/>
  <c r="AF375" s="1"/>
  <c r="T375"/>
  <c r="AB375" s="1"/>
  <c r="U375"/>
  <c r="AC375" s="1"/>
  <c r="V375"/>
  <c r="AD375" s="1"/>
  <c r="W375"/>
  <c r="AE375" s="1"/>
  <c r="S375"/>
  <c r="C374"/>
  <c r="O375" l="1"/>
  <c r="AA375"/>
  <c r="AG375" s="1"/>
  <c r="R375" l="1"/>
  <c r="AH375"/>
  <c r="Q376" l="1"/>
  <c r="E375" s="1"/>
  <c r="D375"/>
  <c r="AI375"/>
  <c r="AK375" l="1"/>
  <c r="AJ375"/>
  <c r="AL375"/>
  <c r="V376" l="1"/>
  <c r="AD376" s="1"/>
  <c r="W376"/>
  <c r="AE376" s="1"/>
  <c r="S376"/>
  <c r="X376"/>
  <c r="AF376" s="1"/>
  <c r="T376"/>
  <c r="AB376" s="1"/>
  <c r="U376"/>
  <c r="AC376" s="1"/>
  <c r="C375"/>
  <c r="O376" l="1"/>
  <c r="AA376"/>
  <c r="AG376" s="1"/>
  <c r="R376" l="1"/>
  <c r="AH376"/>
  <c r="Q377" l="1"/>
  <c r="E376" s="1"/>
  <c r="AI376"/>
  <c r="D376"/>
  <c r="AK376" l="1"/>
  <c r="AJ376"/>
  <c r="AL376"/>
  <c r="X377" l="1"/>
  <c r="AF377" s="1"/>
  <c r="T377"/>
  <c r="AB377" s="1"/>
  <c r="U377"/>
  <c r="AC377" s="1"/>
  <c r="V377"/>
  <c r="AD377" s="1"/>
  <c r="W377"/>
  <c r="AE377" s="1"/>
  <c r="S377"/>
  <c r="C376"/>
  <c r="O377" l="1"/>
  <c r="AA377"/>
  <c r="AG377" s="1"/>
  <c r="R377" l="1"/>
  <c r="AH377"/>
  <c r="Q378" l="1"/>
  <c r="E377" s="1"/>
  <c r="D377"/>
  <c r="AI377"/>
  <c r="AK377" l="1"/>
  <c r="AJ377"/>
  <c r="AL377"/>
  <c r="V378" l="1"/>
  <c r="AD378" s="1"/>
  <c r="W378"/>
  <c r="AE378" s="1"/>
  <c r="S378"/>
  <c r="X378"/>
  <c r="AF378" s="1"/>
  <c r="T378"/>
  <c r="AB378" s="1"/>
  <c r="U378"/>
  <c r="AC378" s="1"/>
  <c r="C377"/>
  <c r="O378" l="1"/>
  <c r="AA378"/>
  <c r="AG378" s="1"/>
  <c r="R378" l="1"/>
  <c r="AH378"/>
  <c r="Q379" l="1"/>
  <c r="E378" s="1"/>
  <c r="AI378"/>
  <c r="D378"/>
  <c r="AK378" l="1"/>
  <c r="AJ378"/>
  <c r="AL378"/>
  <c r="X379" l="1"/>
  <c r="AF379" s="1"/>
  <c r="T379"/>
  <c r="AB379" s="1"/>
  <c r="U379"/>
  <c r="V379"/>
  <c r="AD379" s="1"/>
  <c r="W379"/>
  <c r="AE379" s="1"/>
  <c r="S379"/>
  <c r="AC379"/>
  <c r="C378"/>
  <c r="O379" l="1"/>
  <c r="AA379"/>
  <c r="AG379" s="1"/>
  <c r="R379" l="1"/>
  <c r="AH379"/>
  <c r="Q380" l="1"/>
  <c r="E379" s="1"/>
  <c r="D379"/>
  <c r="AI379"/>
  <c r="AK379" l="1"/>
  <c r="AJ379"/>
  <c r="AL379"/>
  <c r="V380" l="1"/>
  <c r="AD380" s="1"/>
  <c r="W380"/>
  <c r="AE380" s="1"/>
  <c r="S380"/>
  <c r="X380"/>
  <c r="AF380" s="1"/>
  <c r="T380"/>
  <c r="AB380" s="1"/>
  <c r="U380"/>
  <c r="AC380" s="1"/>
  <c r="C379"/>
  <c r="O380" l="1"/>
  <c r="AA380"/>
  <c r="AG380" s="1"/>
  <c r="R380" l="1"/>
  <c r="AH380"/>
  <c r="Q381" l="1"/>
  <c r="E380" s="1"/>
  <c r="AI380"/>
  <c r="D380"/>
  <c r="AK380" l="1"/>
  <c r="AJ380"/>
  <c r="AL380"/>
  <c r="X381" l="1"/>
  <c r="AF381" s="1"/>
  <c r="T381"/>
  <c r="AB381" s="1"/>
  <c r="U381"/>
  <c r="AC381" s="1"/>
  <c r="V381"/>
  <c r="AD381" s="1"/>
  <c r="W381"/>
  <c r="AE381" s="1"/>
  <c r="S381"/>
  <c r="C380"/>
  <c r="O381" l="1"/>
  <c r="AA381"/>
  <c r="AG381" s="1"/>
  <c r="R381" l="1"/>
  <c r="AH381"/>
  <c r="Q382" l="1"/>
  <c r="E381" s="1"/>
  <c r="D381"/>
  <c r="AI381"/>
  <c r="AK381" l="1"/>
  <c r="AJ381"/>
  <c r="AL381"/>
  <c r="V382" l="1"/>
  <c r="AD382" s="1"/>
  <c r="W382"/>
  <c r="AE382" s="1"/>
  <c r="S382"/>
  <c r="X382"/>
  <c r="AF382" s="1"/>
  <c r="T382"/>
  <c r="AB382" s="1"/>
  <c r="U382"/>
  <c r="AC382" s="1"/>
  <c r="C381"/>
  <c r="O382" l="1"/>
  <c r="AA382"/>
  <c r="AG382" s="1"/>
  <c r="R382" l="1"/>
  <c r="AH382"/>
  <c r="Q383" l="1"/>
  <c r="E382" s="1"/>
  <c r="AI382"/>
  <c r="D382"/>
  <c r="AK382" l="1"/>
  <c r="AJ382"/>
  <c r="AL382"/>
  <c r="X383" l="1"/>
  <c r="AF383" s="1"/>
  <c r="T383"/>
  <c r="AB383" s="1"/>
  <c r="S383"/>
  <c r="V383"/>
  <c r="AD383" s="1"/>
  <c r="W383"/>
  <c r="AE383" s="1"/>
  <c r="U383"/>
  <c r="AC383" s="1"/>
  <c r="C382"/>
  <c r="O383" l="1"/>
  <c r="AA383"/>
  <c r="AG383" s="1"/>
  <c r="R383" l="1"/>
  <c r="AH383"/>
  <c r="Q384" l="1"/>
  <c r="E383" s="1"/>
  <c r="D383"/>
  <c r="AI383"/>
  <c r="AK383" l="1"/>
  <c r="AJ383"/>
  <c r="AL383"/>
  <c r="V384" l="1"/>
  <c r="AD384" s="1"/>
  <c r="U384"/>
  <c r="AC384" s="1"/>
  <c r="S384"/>
  <c r="X384"/>
  <c r="AF384" s="1"/>
  <c r="T384"/>
  <c r="AB384" s="1"/>
  <c r="W384"/>
  <c r="AE384" s="1"/>
  <c r="C383"/>
  <c r="O384" l="1"/>
  <c r="AA384"/>
  <c r="AG384" s="1"/>
  <c r="R384" l="1"/>
  <c r="AH384"/>
  <c r="Q385" l="1"/>
  <c r="E384" s="1"/>
  <c r="AI384"/>
  <c r="D384"/>
  <c r="AK384" l="1"/>
  <c r="AJ384"/>
  <c r="AL384"/>
  <c r="X385" l="1"/>
  <c r="AF385" s="1"/>
  <c r="T385"/>
  <c r="AB385" s="1"/>
  <c r="S385"/>
  <c r="V385"/>
  <c r="AD385" s="1"/>
  <c r="W385"/>
  <c r="AE385" s="1"/>
  <c r="U385"/>
  <c r="AC385" s="1"/>
  <c r="C384"/>
  <c r="O385" l="1"/>
  <c r="AA385"/>
  <c r="AG385" s="1"/>
  <c r="R385" l="1"/>
  <c r="AH385"/>
  <c r="Q386" l="1"/>
  <c r="E385" s="1"/>
  <c r="D385"/>
  <c r="AI385"/>
  <c r="AK385" l="1"/>
  <c r="AJ385"/>
  <c r="AL385"/>
  <c r="V386" l="1"/>
  <c r="AD386" s="1"/>
  <c r="U386"/>
  <c r="AC386" s="1"/>
  <c r="S386"/>
  <c r="X386"/>
  <c r="AF386" s="1"/>
  <c r="T386"/>
  <c r="AB386" s="1"/>
  <c r="W386"/>
  <c r="AE386" s="1"/>
  <c r="C385"/>
  <c r="O386" l="1"/>
  <c r="AA386"/>
  <c r="AG386" s="1"/>
  <c r="R386" l="1"/>
  <c r="AH386"/>
  <c r="Q387" l="1"/>
  <c r="E386" s="1"/>
  <c r="AI386"/>
  <c r="D386"/>
  <c r="AK386" l="1"/>
  <c r="AJ386"/>
  <c r="AL386"/>
  <c r="X387" l="1"/>
  <c r="AF387" s="1"/>
  <c r="T387"/>
  <c r="AB387" s="1"/>
  <c r="S387"/>
  <c r="V387"/>
  <c r="AD387" s="1"/>
  <c r="W387"/>
  <c r="AE387" s="1"/>
  <c r="U387"/>
  <c r="AC387" s="1"/>
  <c r="C386"/>
  <c r="O387" l="1"/>
  <c r="AA387"/>
  <c r="AG387" s="1"/>
  <c r="R387" l="1"/>
  <c r="AH387"/>
  <c r="Q388" l="1"/>
  <c r="E387" s="1"/>
  <c r="D387"/>
  <c r="AI387"/>
  <c r="AK387" l="1"/>
  <c r="AJ387"/>
  <c r="AL387"/>
  <c r="V388" l="1"/>
  <c r="AD388" s="1"/>
  <c r="U388"/>
  <c r="AC388" s="1"/>
  <c r="S388"/>
  <c r="X388"/>
  <c r="AF388" s="1"/>
  <c r="T388"/>
  <c r="AB388" s="1"/>
  <c r="W388"/>
  <c r="AE388" s="1"/>
  <c r="C387"/>
  <c r="O388" l="1"/>
  <c r="AA388"/>
  <c r="AG388" s="1"/>
  <c r="R388" l="1"/>
  <c r="AH388"/>
  <c r="Q389" l="1"/>
  <c r="E388" s="1"/>
  <c r="AI388"/>
  <c r="D388"/>
  <c r="AK388" l="1"/>
  <c r="AJ388"/>
  <c r="AL388"/>
  <c r="W389" l="1"/>
  <c r="AE389" s="1"/>
  <c r="V389"/>
  <c r="AD389" s="1"/>
  <c r="S389"/>
  <c r="X389"/>
  <c r="AF389" s="1"/>
  <c r="T389"/>
  <c r="AB389" s="1"/>
  <c r="U389"/>
  <c r="AC389" s="1"/>
  <c r="C388"/>
  <c r="O389" l="1"/>
  <c r="AA389"/>
  <c r="AG389" s="1"/>
  <c r="R389" l="1"/>
  <c r="AH389"/>
  <c r="Q390" l="1"/>
  <c r="E389" s="1"/>
  <c r="D389"/>
  <c r="AI389"/>
  <c r="AK389" l="1"/>
  <c r="AJ389"/>
  <c r="AL389"/>
  <c r="U390" l="1"/>
  <c r="AC390" s="1"/>
  <c r="X390"/>
  <c r="AF390" s="1"/>
  <c r="T390"/>
  <c r="W390"/>
  <c r="AE390" s="1"/>
  <c r="S390"/>
  <c r="V390"/>
  <c r="AD390" s="1"/>
  <c r="AB390"/>
  <c r="C389"/>
  <c r="O390" l="1"/>
  <c r="AA390"/>
  <c r="AG390" s="1"/>
  <c r="R390" l="1"/>
  <c r="AH390"/>
  <c r="Q391" l="1"/>
  <c r="E390" s="1"/>
  <c r="AI390"/>
  <c r="D390"/>
  <c r="AK390" l="1"/>
  <c r="AJ390"/>
  <c r="AL390"/>
  <c r="W391" l="1"/>
  <c r="AE391" s="1"/>
  <c r="S391"/>
  <c r="V391"/>
  <c r="AD391" s="1"/>
  <c r="U391"/>
  <c r="AC391" s="1"/>
  <c r="X391"/>
  <c r="AF391" s="1"/>
  <c r="T391"/>
  <c r="AB391" s="1"/>
  <c r="C390"/>
  <c r="O391" l="1"/>
  <c r="AA391"/>
  <c r="AG391" s="1"/>
  <c r="R391" l="1"/>
  <c r="AH391"/>
  <c r="Q392" l="1"/>
  <c r="E391" s="1"/>
  <c r="D391"/>
  <c r="AI391"/>
  <c r="AK391" l="1"/>
  <c r="AJ391"/>
  <c r="AL391"/>
  <c r="U392" l="1"/>
  <c r="X392"/>
  <c r="AF392" s="1"/>
  <c r="T392"/>
  <c r="AB392" s="1"/>
  <c r="W392"/>
  <c r="AE392" s="1"/>
  <c r="S392"/>
  <c r="V392"/>
  <c r="AD392" s="1"/>
  <c r="AC392"/>
  <c r="C391"/>
  <c r="O392" l="1"/>
  <c r="AA392"/>
  <c r="AG392" s="1"/>
  <c r="R392" l="1"/>
  <c r="AH392"/>
  <c r="Q393" l="1"/>
  <c r="E392" s="1"/>
  <c r="AI392"/>
  <c r="D392"/>
  <c r="AK392" l="1"/>
  <c r="AJ392"/>
  <c r="AL392"/>
  <c r="W393" l="1"/>
  <c r="AE393" s="1"/>
  <c r="S393"/>
  <c r="V393"/>
  <c r="AD393" s="1"/>
  <c r="U393"/>
  <c r="AC393" s="1"/>
  <c r="X393"/>
  <c r="AF393" s="1"/>
  <c r="T393"/>
  <c r="AB393" s="1"/>
  <c r="C392"/>
  <c r="O393" l="1"/>
  <c r="AA393"/>
  <c r="AG393" s="1"/>
  <c r="R393" l="1"/>
  <c r="AH393"/>
  <c r="Q394" l="1"/>
  <c r="E393" s="1"/>
  <c r="D393"/>
  <c r="AI393"/>
  <c r="AK393" l="1"/>
  <c r="AJ393"/>
  <c r="AL393"/>
  <c r="U394" l="1"/>
  <c r="AC394" s="1"/>
  <c r="X394"/>
  <c r="T394"/>
  <c r="AB394" s="1"/>
  <c r="W394"/>
  <c r="AE394" s="1"/>
  <c r="S394"/>
  <c r="V394"/>
  <c r="AD394" s="1"/>
  <c r="C393"/>
  <c r="AF394"/>
  <c r="O394" l="1"/>
  <c r="AA394"/>
  <c r="AG394" s="1"/>
  <c r="R394" l="1"/>
  <c r="AH394"/>
  <c r="Q395" l="1"/>
  <c r="E394" s="1"/>
  <c r="AI394"/>
  <c r="D394"/>
  <c r="AK394" l="1"/>
  <c r="AJ394"/>
  <c r="AL394"/>
  <c r="W395" l="1"/>
  <c r="S395"/>
  <c r="V395"/>
  <c r="AD395" s="1"/>
  <c r="U395"/>
  <c r="X395"/>
  <c r="AF395" s="1"/>
  <c r="T395"/>
  <c r="AB395" s="1"/>
  <c r="AE395"/>
  <c r="AC395"/>
  <c r="C394"/>
  <c r="O395" l="1"/>
  <c r="AA395"/>
  <c r="AG395" s="1"/>
  <c r="R395" l="1"/>
  <c r="AH395"/>
  <c r="Q396" l="1"/>
  <c r="E395" s="1"/>
  <c r="D395"/>
  <c r="AI395"/>
  <c r="AK395" l="1"/>
  <c r="AJ395"/>
  <c r="AL395"/>
  <c r="U396" l="1"/>
  <c r="X396"/>
  <c r="AF396" s="1"/>
  <c r="T396"/>
  <c r="AB396" s="1"/>
  <c r="W396"/>
  <c r="AE396" s="1"/>
  <c r="S396"/>
  <c r="V396"/>
  <c r="AD396" s="1"/>
  <c r="AC396"/>
  <c r="C395"/>
  <c r="O396" l="1"/>
  <c r="AA396"/>
  <c r="AG396" s="1"/>
  <c r="R396" l="1"/>
  <c r="AH396"/>
  <c r="Q397" l="1"/>
  <c r="E396" s="1"/>
  <c r="AI396"/>
  <c r="D396"/>
  <c r="AK396" l="1"/>
  <c r="AJ396"/>
  <c r="AL396"/>
  <c r="W397" l="1"/>
  <c r="AE397" s="1"/>
  <c r="S397"/>
  <c r="V397"/>
  <c r="AD397" s="1"/>
  <c r="U397"/>
  <c r="AC397" s="1"/>
  <c r="X397"/>
  <c r="AF397" s="1"/>
  <c r="T397"/>
  <c r="AB397" s="1"/>
  <c r="C396"/>
  <c r="O397" l="1"/>
  <c r="AA397"/>
  <c r="AG397" s="1"/>
  <c r="R397" l="1"/>
  <c r="AH397"/>
  <c r="Q398" l="1"/>
  <c r="E397" s="1"/>
  <c r="D397"/>
  <c r="AI397"/>
  <c r="AK397" l="1"/>
  <c r="AJ397"/>
  <c r="AL397"/>
  <c r="U398" l="1"/>
  <c r="AC398" s="1"/>
  <c r="X398"/>
  <c r="AF398" s="1"/>
  <c r="T398"/>
  <c r="AB398" s="1"/>
  <c r="W398"/>
  <c r="AE398" s="1"/>
  <c r="S398"/>
  <c r="V398"/>
  <c r="AD398" s="1"/>
  <c r="C397"/>
  <c r="O398" l="1"/>
  <c r="AA398"/>
  <c r="AG398" s="1"/>
  <c r="R398" l="1"/>
  <c r="AH398"/>
  <c r="Q399" l="1"/>
  <c r="E398" s="1"/>
  <c r="AI398"/>
  <c r="D398"/>
  <c r="AK398" l="1"/>
  <c r="AJ398"/>
  <c r="AL398"/>
  <c r="W399" l="1"/>
  <c r="AE399" s="1"/>
  <c r="S399"/>
  <c r="V399"/>
  <c r="U399"/>
  <c r="AC399" s="1"/>
  <c r="X399"/>
  <c r="AF399" s="1"/>
  <c r="T399"/>
  <c r="AB399" s="1"/>
  <c r="AD399"/>
  <c r="C398"/>
  <c r="O399" l="1"/>
  <c r="AA399"/>
  <c r="AG399" s="1"/>
  <c r="R399" l="1"/>
  <c r="AH399"/>
  <c r="Q400" l="1"/>
  <c r="E399" s="1"/>
  <c r="D399"/>
  <c r="AI399"/>
  <c r="AK399" l="1"/>
  <c r="AJ399"/>
  <c r="AL399"/>
  <c r="U400" l="1"/>
  <c r="AC400" s="1"/>
  <c r="X400"/>
  <c r="AF400" s="1"/>
  <c r="T400"/>
  <c r="AB400" s="1"/>
  <c r="W400"/>
  <c r="AE400" s="1"/>
  <c r="S400"/>
  <c r="V400"/>
  <c r="AD400" s="1"/>
  <c r="C399"/>
  <c r="O400" l="1"/>
  <c r="AA400"/>
  <c r="AG400" s="1"/>
  <c r="R400" l="1"/>
  <c r="AH400"/>
  <c r="Q401" l="1"/>
  <c r="E400" s="1"/>
  <c r="AI400"/>
  <c r="D400"/>
  <c r="AK400" l="1"/>
  <c r="AJ400"/>
  <c r="AL400"/>
  <c r="W401" l="1"/>
  <c r="AE401" s="1"/>
  <c r="S401"/>
  <c r="V401"/>
  <c r="AD401" s="1"/>
  <c r="U401"/>
  <c r="AC401" s="1"/>
  <c r="X401"/>
  <c r="AF401" s="1"/>
  <c r="T401"/>
  <c r="AB401" s="1"/>
  <c r="C400"/>
  <c r="O401" l="1"/>
  <c r="AA401"/>
  <c r="AG401" s="1"/>
  <c r="R401" l="1"/>
  <c r="AH401"/>
  <c r="Q402" l="1"/>
  <c r="E401" s="1"/>
  <c r="D401"/>
  <c r="AI401"/>
  <c r="AK401" l="1"/>
  <c r="AJ401"/>
  <c r="AL401"/>
  <c r="U402" l="1"/>
  <c r="AC402" s="1"/>
  <c r="X402"/>
  <c r="AF402" s="1"/>
  <c r="T402"/>
  <c r="AB402" s="1"/>
  <c r="W402"/>
  <c r="AE402" s="1"/>
  <c r="S402"/>
  <c r="V402"/>
  <c r="AD402" s="1"/>
  <c r="C401"/>
  <c r="O402" l="1"/>
  <c r="AA402"/>
  <c r="AG402" s="1"/>
  <c r="R402" l="1"/>
  <c r="AH402"/>
  <c r="Q403" l="1"/>
  <c r="E402" s="1"/>
  <c r="AI402"/>
  <c r="D402"/>
  <c r="AK402" l="1"/>
  <c r="AJ402"/>
  <c r="AL402"/>
  <c r="W403" l="1"/>
  <c r="AE403" s="1"/>
  <c r="S403"/>
  <c r="V403"/>
  <c r="AD403" s="1"/>
  <c r="U403"/>
  <c r="AC403" s="1"/>
  <c r="X403"/>
  <c r="AF403" s="1"/>
  <c r="T403"/>
  <c r="AB403" s="1"/>
  <c r="C402"/>
  <c r="O403" l="1"/>
  <c r="AA403"/>
  <c r="AG403" s="1"/>
  <c r="R403" l="1"/>
  <c r="AH403"/>
  <c r="Q404" l="1"/>
  <c r="E403" s="1"/>
  <c r="D403"/>
  <c r="AI403"/>
  <c r="AK403" l="1"/>
  <c r="AJ403"/>
  <c r="AL403"/>
  <c r="U404" l="1"/>
  <c r="AC404" s="1"/>
  <c r="X404"/>
  <c r="AF404" s="1"/>
  <c r="T404"/>
  <c r="AB404" s="1"/>
  <c r="W404"/>
  <c r="AE404" s="1"/>
  <c r="S404"/>
  <c r="V404"/>
  <c r="AD404" s="1"/>
  <c r="C403"/>
  <c r="O404" l="1"/>
  <c r="AA404"/>
  <c r="AG404" s="1"/>
  <c r="R404" l="1"/>
  <c r="AH404"/>
  <c r="Q405" l="1"/>
  <c r="E404" s="1"/>
  <c r="AI404"/>
  <c r="D404"/>
  <c r="AK404" l="1"/>
  <c r="AJ404"/>
  <c r="AL404"/>
  <c r="W405" l="1"/>
  <c r="AE405" s="1"/>
  <c r="S405"/>
  <c r="V405"/>
  <c r="AD405" s="1"/>
  <c r="U405"/>
  <c r="AC405" s="1"/>
  <c r="X405"/>
  <c r="AF405" s="1"/>
  <c r="T405"/>
  <c r="AB405" s="1"/>
  <c r="C404"/>
  <c r="O405" l="1"/>
  <c r="AA405"/>
  <c r="AG405" s="1"/>
  <c r="R405" l="1"/>
  <c r="AH405"/>
  <c r="Q406" l="1"/>
  <c r="E405" s="1"/>
  <c r="D405"/>
  <c r="AI405"/>
  <c r="AK405" l="1"/>
  <c r="AJ405"/>
  <c r="AL405"/>
  <c r="U406" l="1"/>
  <c r="AC406" s="1"/>
  <c r="X406"/>
  <c r="AF406" s="1"/>
  <c r="T406"/>
  <c r="W406"/>
  <c r="AE406" s="1"/>
  <c r="S406"/>
  <c r="V406"/>
  <c r="AD406" s="1"/>
  <c r="AB406"/>
  <c r="C405"/>
  <c r="O406" l="1"/>
  <c r="AA406"/>
  <c r="AG406" s="1"/>
  <c r="R406" l="1"/>
  <c r="AH406"/>
  <c r="Q407" l="1"/>
  <c r="E406" s="1"/>
  <c r="AI406"/>
  <c r="D406"/>
  <c r="AK406" l="1"/>
  <c r="AJ406"/>
  <c r="AL406"/>
  <c r="W407" l="1"/>
  <c r="AE407" s="1"/>
  <c r="S407"/>
  <c r="V407"/>
  <c r="U407"/>
  <c r="AC407" s="1"/>
  <c r="X407"/>
  <c r="AF407" s="1"/>
  <c r="T407"/>
  <c r="AB407" s="1"/>
  <c r="AD407"/>
  <c r="C406"/>
  <c r="O407" l="1"/>
  <c r="AA407"/>
  <c r="AG407" s="1"/>
  <c r="R407" l="1"/>
  <c r="AH407"/>
  <c r="Q408" l="1"/>
  <c r="E407" s="1"/>
  <c r="D407"/>
  <c r="AI407"/>
  <c r="AK407" l="1"/>
  <c r="AJ407"/>
  <c r="AL407"/>
  <c r="U408" l="1"/>
  <c r="AC408" s="1"/>
  <c r="X408"/>
  <c r="AF408" s="1"/>
  <c r="T408"/>
  <c r="AB408" s="1"/>
  <c r="W408"/>
  <c r="AE408" s="1"/>
  <c r="S408"/>
  <c r="V408"/>
  <c r="AD408" s="1"/>
  <c r="C407"/>
  <c r="O408" l="1"/>
  <c r="AA408"/>
  <c r="AG408" s="1"/>
  <c r="R408" l="1"/>
  <c r="AH408"/>
  <c r="Q409" l="1"/>
  <c r="E408" s="1"/>
  <c r="AI408"/>
  <c r="D408"/>
  <c r="AK408" l="1"/>
  <c r="AJ408"/>
  <c r="AL408"/>
  <c r="W409" l="1"/>
  <c r="AE409" s="1"/>
  <c r="S409"/>
  <c r="V409"/>
  <c r="AD409" s="1"/>
  <c r="U409"/>
  <c r="AC409" s="1"/>
  <c r="X409"/>
  <c r="AF409" s="1"/>
  <c r="T409"/>
  <c r="AB409" s="1"/>
  <c r="C408"/>
  <c r="O409" l="1"/>
  <c r="AA409"/>
  <c r="AG409" s="1"/>
  <c r="R409" l="1"/>
  <c r="AH409"/>
  <c r="Q410" l="1"/>
  <c r="E409" s="1"/>
  <c r="D409"/>
  <c r="AI409"/>
  <c r="AK409" l="1"/>
  <c r="AJ409"/>
  <c r="AL409"/>
  <c r="U410" l="1"/>
  <c r="X410"/>
  <c r="AF410" s="1"/>
  <c r="T410"/>
  <c r="AB410" s="1"/>
  <c r="W410"/>
  <c r="AE410" s="1"/>
  <c r="S410"/>
  <c r="V410"/>
  <c r="AD410" s="1"/>
  <c r="AC410"/>
  <c r="C409"/>
  <c r="O410" l="1"/>
  <c r="AA410"/>
  <c r="AG410" s="1"/>
  <c r="R410" l="1"/>
  <c r="AH410"/>
  <c r="Q411" l="1"/>
  <c r="E410" s="1"/>
  <c r="AI410"/>
  <c r="D410"/>
  <c r="AK410" l="1"/>
  <c r="AJ410"/>
  <c r="AL410"/>
  <c r="W411" l="1"/>
  <c r="AE411" s="1"/>
  <c r="S411"/>
  <c r="V411"/>
  <c r="U411"/>
  <c r="AC411" s="1"/>
  <c r="X411"/>
  <c r="AF411" s="1"/>
  <c r="T411"/>
  <c r="AB411" s="1"/>
  <c r="AD411"/>
  <c r="C410"/>
  <c r="O411" l="1"/>
  <c r="AA411"/>
  <c r="AG411" s="1"/>
  <c r="R411" l="1"/>
  <c r="AH411"/>
  <c r="Q412" l="1"/>
  <c r="E411" s="1"/>
  <c r="D411"/>
  <c r="AI411"/>
  <c r="AK411" l="1"/>
  <c r="AJ411"/>
  <c r="AL411"/>
  <c r="U412" l="1"/>
  <c r="AC412" s="1"/>
  <c r="X412"/>
  <c r="AF412" s="1"/>
  <c r="T412"/>
  <c r="AB412" s="1"/>
  <c r="W412"/>
  <c r="AE412" s="1"/>
  <c r="S412"/>
  <c r="V412"/>
  <c r="AD412" s="1"/>
  <c r="C411"/>
  <c r="O412" l="1"/>
  <c r="AA412"/>
  <c r="AG412" s="1"/>
  <c r="R412" l="1"/>
  <c r="AH412"/>
  <c r="Q413" l="1"/>
  <c r="E412" s="1"/>
  <c r="AI412"/>
  <c r="D412"/>
  <c r="AK412" l="1"/>
  <c r="AJ412"/>
  <c r="AL412"/>
  <c r="W413" l="1"/>
  <c r="AE413" s="1"/>
  <c r="S413"/>
  <c r="V413"/>
  <c r="AD413" s="1"/>
  <c r="U413"/>
  <c r="AC413" s="1"/>
  <c r="X413"/>
  <c r="T413"/>
  <c r="AB413" s="1"/>
  <c r="AF413"/>
  <c r="C412"/>
  <c r="O413" l="1"/>
  <c r="AA413"/>
  <c r="AG413" s="1"/>
  <c r="R413" l="1"/>
  <c r="AH413"/>
  <c r="Q414" l="1"/>
  <c r="E413" s="1"/>
  <c r="D413"/>
  <c r="AI413"/>
  <c r="AK413" l="1"/>
  <c r="AJ413"/>
  <c r="AL413"/>
  <c r="U414" l="1"/>
  <c r="AC414" s="1"/>
  <c r="X414"/>
  <c r="AF414" s="1"/>
  <c r="T414"/>
  <c r="AB414" s="1"/>
  <c r="W414"/>
  <c r="AE414" s="1"/>
  <c r="S414"/>
  <c r="V414"/>
  <c r="AD414" s="1"/>
  <c r="C413"/>
  <c r="O414" l="1"/>
  <c r="AA414"/>
  <c r="AG414" s="1"/>
  <c r="R414" l="1"/>
  <c r="AH414"/>
  <c r="Q415" l="1"/>
  <c r="E414" s="1"/>
  <c r="AI414"/>
  <c r="D414"/>
  <c r="AK414" l="1"/>
  <c r="AJ414"/>
  <c r="AL414"/>
  <c r="W415" l="1"/>
  <c r="AE415" s="1"/>
  <c r="S415"/>
  <c r="V415"/>
  <c r="AD415" s="1"/>
  <c r="U415"/>
  <c r="AC415" s="1"/>
  <c r="X415"/>
  <c r="AF415" s="1"/>
  <c r="T415"/>
  <c r="AB415" s="1"/>
  <c r="C414"/>
  <c r="O415" l="1"/>
  <c r="AA415"/>
  <c r="AG415" s="1"/>
  <c r="R415" l="1"/>
  <c r="AH415"/>
  <c r="Q416" l="1"/>
  <c r="E415" s="1"/>
  <c r="D415"/>
  <c r="AI415"/>
  <c r="AK415" l="1"/>
  <c r="AJ415"/>
  <c r="AL415"/>
  <c r="U416" l="1"/>
  <c r="X416"/>
  <c r="AF416" s="1"/>
  <c r="T416"/>
  <c r="AB416" s="1"/>
  <c r="W416"/>
  <c r="AE416" s="1"/>
  <c r="S416"/>
  <c r="V416"/>
  <c r="AD416" s="1"/>
  <c r="AC416"/>
  <c r="C415"/>
  <c r="O416" l="1"/>
  <c r="AA416"/>
  <c r="AG416" s="1"/>
  <c r="R416" l="1"/>
  <c r="AH416"/>
  <c r="Q417" l="1"/>
  <c r="E416" s="1"/>
  <c r="AI416"/>
  <c r="D416"/>
  <c r="AK416" l="1"/>
  <c r="AJ416"/>
  <c r="AL416"/>
  <c r="W417" l="1"/>
  <c r="AE417" s="1"/>
  <c r="S417"/>
  <c r="V417"/>
  <c r="AD417" s="1"/>
  <c r="U417"/>
  <c r="AC417" s="1"/>
  <c r="X417"/>
  <c r="AF417" s="1"/>
  <c r="T417"/>
  <c r="AB417" s="1"/>
  <c r="C416"/>
  <c r="O417" l="1"/>
  <c r="AA417"/>
  <c r="AG417" s="1"/>
  <c r="R417" l="1"/>
  <c r="AH417"/>
  <c r="Q418" l="1"/>
  <c r="E417" s="1"/>
  <c r="D417"/>
  <c r="AI417"/>
  <c r="AK417" l="1"/>
  <c r="AJ417"/>
  <c r="AL417"/>
  <c r="U418" l="1"/>
  <c r="AC418" s="1"/>
  <c r="X418"/>
  <c r="AF418" s="1"/>
  <c r="T418"/>
  <c r="AB418" s="1"/>
  <c r="W418"/>
  <c r="AE418" s="1"/>
  <c r="S418"/>
  <c r="V418"/>
  <c r="AD418" s="1"/>
  <c r="C417"/>
  <c r="O418" l="1"/>
  <c r="AA418"/>
  <c r="AG418" s="1"/>
  <c r="R418" l="1"/>
  <c r="AH418"/>
  <c r="Q419" l="1"/>
  <c r="E418" s="1"/>
  <c r="AI418"/>
  <c r="D418"/>
  <c r="AK418" l="1"/>
  <c r="AJ418"/>
  <c r="AL418"/>
  <c r="W419" l="1"/>
  <c r="AE419" s="1"/>
  <c r="S419"/>
  <c r="V419"/>
  <c r="AD419" s="1"/>
  <c r="U419"/>
  <c r="AC419" s="1"/>
  <c r="X419"/>
  <c r="AF419" s="1"/>
  <c r="T419"/>
  <c r="AB419" s="1"/>
  <c r="C418"/>
  <c r="O419" l="1"/>
  <c r="AA419"/>
  <c r="AG419" s="1"/>
  <c r="R419" l="1"/>
  <c r="AH419"/>
  <c r="Q420" l="1"/>
  <c r="E419" s="1"/>
  <c r="D419"/>
  <c r="AI419"/>
  <c r="AK419" l="1"/>
  <c r="AJ419"/>
  <c r="AL419"/>
  <c r="U420" l="1"/>
  <c r="AC420" s="1"/>
  <c r="X420"/>
  <c r="AF420" s="1"/>
  <c r="T420"/>
  <c r="AB420" s="1"/>
  <c r="W420"/>
  <c r="AE420" s="1"/>
  <c r="S420"/>
  <c r="V420"/>
  <c r="AD420" s="1"/>
  <c r="C419"/>
  <c r="O420" l="1"/>
  <c r="AA420"/>
  <c r="AG420" s="1"/>
  <c r="R420" l="1"/>
  <c r="AH420"/>
  <c r="Q421" l="1"/>
  <c r="E420" s="1"/>
  <c r="AI420"/>
  <c r="D420"/>
  <c r="AK420" l="1"/>
  <c r="AJ420"/>
  <c r="AL420"/>
  <c r="W421" l="1"/>
  <c r="AE421" s="1"/>
  <c r="S421"/>
  <c r="V421"/>
  <c r="AD421" s="1"/>
  <c r="U421"/>
  <c r="AC421" s="1"/>
  <c r="X421"/>
  <c r="AF421" s="1"/>
  <c r="T421"/>
  <c r="AB421" s="1"/>
  <c r="C420"/>
  <c r="O421" l="1"/>
  <c r="AA421"/>
  <c r="AG421" s="1"/>
  <c r="R421" l="1"/>
  <c r="AH421"/>
  <c r="Q422" l="1"/>
  <c r="E421" s="1"/>
  <c r="D421"/>
  <c r="AI421"/>
  <c r="AK421" l="1"/>
  <c r="AJ421"/>
  <c r="AL421"/>
  <c r="U422" l="1"/>
  <c r="X422"/>
  <c r="AF422" s="1"/>
  <c r="T422"/>
  <c r="AB422" s="1"/>
  <c r="W422"/>
  <c r="S422"/>
  <c r="V422"/>
  <c r="AD422" s="1"/>
  <c r="C421"/>
  <c r="AE422"/>
  <c r="AC422"/>
  <c r="O422" l="1"/>
  <c r="AA422"/>
  <c r="AG422" s="1"/>
  <c r="R422" l="1"/>
  <c r="AH422"/>
  <c r="Q423" l="1"/>
  <c r="E422" s="1"/>
  <c r="D422"/>
  <c r="AI422"/>
  <c r="AK422" l="1"/>
  <c r="AJ422"/>
  <c r="AL422"/>
  <c r="W423" l="1"/>
  <c r="AE423" s="1"/>
  <c r="S423"/>
  <c r="V423"/>
  <c r="AD423" s="1"/>
  <c r="U423"/>
  <c r="AC423" s="1"/>
  <c r="X423"/>
  <c r="AF423" s="1"/>
  <c r="T423"/>
  <c r="AB423" s="1"/>
  <c r="C422"/>
  <c r="O423" l="1"/>
  <c r="AA423"/>
  <c r="AG423" s="1"/>
  <c r="R423" l="1"/>
  <c r="AH423"/>
  <c r="Q424" l="1"/>
  <c r="E423" s="1"/>
  <c r="AI423"/>
  <c r="D423"/>
  <c r="AK423" l="1"/>
  <c r="AJ423"/>
  <c r="AL423"/>
  <c r="U424" l="1"/>
  <c r="AC424" s="1"/>
  <c r="X424"/>
  <c r="AF424" s="1"/>
  <c r="T424"/>
  <c r="AB424" s="1"/>
  <c r="W424"/>
  <c r="AE424" s="1"/>
  <c r="S424"/>
  <c r="V424"/>
  <c r="AD424" s="1"/>
  <c r="C423"/>
  <c r="O424" l="1"/>
  <c r="AA424"/>
  <c r="AG424" s="1"/>
  <c r="R424" l="1"/>
  <c r="AH424"/>
  <c r="Q425" l="1"/>
  <c r="E424" s="1"/>
  <c r="D424"/>
  <c r="AI424"/>
  <c r="AK424" l="1"/>
  <c r="AJ424"/>
  <c r="AL424"/>
  <c r="W425" l="1"/>
  <c r="AE425" s="1"/>
  <c r="S425"/>
  <c r="V425"/>
  <c r="AD425" s="1"/>
  <c r="U425"/>
  <c r="AC425" s="1"/>
  <c r="X425"/>
  <c r="AF425" s="1"/>
  <c r="T425"/>
  <c r="AB425" s="1"/>
  <c r="C424"/>
  <c r="O425" l="1"/>
  <c r="AA425"/>
  <c r="AG425" s="1"/>
  <c r="R425" l="1"/>
  <c r="AH425"/>
  <c r="Q426" l="1"/>
  <c r="E425" s="1"/>
  <c r="AI425"/>
  <c r="D425"/>
  <c r="AK425" l="1"/>
  <c r="AJ425"/>
  <c r="AL425"/>
  <c r="U426" l="1"/>
  <c r="AC426" s="1"/>
  <c r="X426"/>
  <c r="AF426" s="1"/>
  <c r="T426"/>
  <c r="AB426" s="1"/>
  <c r="W426"/>
  <c r="AE426" s="1"/>
  <c r="S426"/>
  <c r="V426"/>
  <c r="AD426" s="1"/>
  <c r="C425"/>
  <c r="O426" l="1"/>
  <c r="AA426"/>
  <c r="AG426" s="1"/>
  <c r="R426" l="1"/>
  <c r="AH426"/>
  <c r="Q427" l="1"/>
  <c r="E426" s="1"/>
  <c r="D426"/>
  <c r="AI426"/>
  <c r="AK426" l="1"/>
  <c r="AJ426"/>
  <c r="AL426"/>
  <c r="W427" l="1"/>
  <c r="AE427" s="1"/>
  <c r="S427"/>
  <c r="V427"/>
  <c r="AD427" s="1"/>
  <c r="U427"/>
  <c r="AC427" s="1"/>
  <c r="X427"/>
  <c r="AF427" s="1"/>
  <c r="T427"/>
  <c r="AB427" s="1"/>
  <c r="C426"/>
  <c r="O427" l="1"/>
  <c r="AA427"/>
  <c r="AG427" s="1"/>
  <c r="R427" l="1"/>
  <c r="AH427"/>
  <c r="Q428" l="1"/>
  <c r="E427" s="1"/>
  <c r="AI427"/>
  <c r="D427"/>
  <c r="AK427" l="1"/>
  <c r="AJ427"/>
  <c r="AL427"/>
  <c r="U428" l="1"/>
  <c r="AC428" s="1"/>
  <c r="X428"/>
  <c r="AF428" s="1"/>
  <c r="T428"/>
  <c r="AB428" s="1"/>
  <c r="W428"/>
  <c r="AE428" s="1"/>
  <c r="S428"/>
  <c r="V428"/>
  <c r="AD428" s="1"/>
  <c r="C427"/>
  <c r="O428" l="1"/>
  <c r="AA428"/>
  <c r="AG428" s="1"/>
  <c r="R428" l="1"/>
  <c r="AH428"/>
  <c r="Q429" l="1"/>
  <c r="E428" s="1"/>
  <c r="D428"/>
  <c r="AI428"/>
  <c r="AK428" l="1"/>
  <c r="AJ428"/>
  <c r="AL428"/>
  <c r="W429" l="1"/>
  <c r="AE429" s="1"/>
  <c r="S429"/>
  <c r="V429"/>
  <c r="AD429" s="1"/>
  <c r="U429"/>
  <c r="AC429" s="1"/>
  <c r="X429"/>
  <c r="AF429" s="1"/>
  <c r="T429"/>
  <c r="AB429" s="1"/>
  <c r="C428"/>
  <c r="O429" l="1"/>
  <c r="AA429"/>
  <c r="AG429" s="1"/>
  <c r="R429" l="1"/>
  <c r="AH429"/>
  <c r="Q430" l="1"/>
  <c r="E429" s="1"/>
  <c r="AI429"/>
  <c r="D429"/>
  <c r="AK429" l="1"/>
  <c r="AJ429"/>
  <c r="AL429"/>
  <c r="U430" l="1"/>
  <c r="AC430" s="1"/>
  <c r="X430"/>
  <c r="AF430" s="1"/>
  <c r="T430"/>
  <c r="W430"/>
  <c r="AE430" s="1"/>
  <c r="S430"/>
  <c r="V430"/>
  <c r="AD430" s="1"/>
  <c r="AB430"/>
  <c r="C429"/>
  <c r="O430" l="1"/>
  <c r="AA430"/>
  <c r="AG430" s="1"/>
  <c r="R430" l="1"/>
  <c r="AH430"/>
  <c r="Q431" l="1"/>
  <c r="E430" s="1"/>
  <c r="D430"/>
  <c r="AI430"/>
  <c r="AK430" l="1"/>
  <c r="AJ430"/>
  <c r="AL430"/>
  <c r="W431" l="1"/>
  <c r="S431"/>
  <c r="V431"/>
  <c r="AD431" s="1"/>
  <c r="U431"/>
  <c r="AC431" s="1"/>
  <c r="X431"/>
  <c r="AF431" s="1"/>
  <c r="T431"/>
  <c r="AB431" s="1"/>
  <c r="AE431"/>
  <c r="C430"/>
  <c r="O431" l="1"/>
  <c r="AA431"/>
  <c r="AG431" s="1"/>
  <c r="R431" l="1"/>
  <c r="AH431"/>
  <c r="Q432" l="1"/>
  <c r="E431" s="1"/>
  <c r="AI431"/>
  <c r="D431"/>
  <c r="AK431" l="1"/>
  <c r="AJ431"/>
  <c r="AL431"/>
  <c r="U432" l="1"/>
  <c r="AC432" s="1"/>
  <c r="X432"/>
  <c r="AF432" s="1"/>
  <c r="T432"/>
  <c r="AB432" s="1"/>
  <c r="W432"/>
  <c r="AE432" s="1"/>
  <c r="S432"/>
  <c r="V432"/>
  <c r="AD432" s="1"/>
  <c r="C431"/>
  <c r="O432" l="1"/>
  <c r="AA432"/>
  <c r="AG432" s="1"/>
  <c r="R432" l="1"/>
  <c r="AH432"/>
  <c r="Q433" l="1"/>
  <c r="E432" s="1"/>
  <c r="D432"/>
  <c r="AI432"/>
  <c r="AK432" l="1"/>
  <c r="AJ432"/>
  <c r="AL432"/>
  <c r="W433" l="1"/>
  <c r="S433"/>
  <c r="V433"/>
  <c r="AD433" s="1"/>
  <c r="U433"/>
  <c r="AC433" s="1"/>
  <c r="X433"/>
  <c r="AF433" s="1"/>
  <c r="T433"/>
  <c r="AB433" s="1"/>
  <c r="AE433"/>
  <c r="C432"/>
  <c r="O433" l="1"/>
  <c r="AA433"/>
  <c r="AG433" s="1"/>
  <c r="R433" l="1"/>
  <c r="AH433"/>
  <c r="Q434" l="1"/>
  <c r="E433" s="1"/>
  <c r="AI433"/>
  <c r="D433"/>
  <c r="AK433" l="1"/>
  <c r="AJ433"/>
  <c r="AL433"/>
  <c r="U434" l="1"/>
  <c r="X434"/>
  <c r="AF434" s="1"/>
  <c r="T434"/>
  <c r="AB434" s="1"/>
  <c r="W434"/>
  <c r="AE434" s="1"/>
  <c r="S434"/>
  <c r="V434"/>
  <c r="AD434" s="1"/>
  <c r="AC434"/>
  <c r="C433"/>
  <c r="O434" l="1"/>
  <c r="AA434"/>
  <c r="AG434" s="1"/>
  <c r="R434" l="1"/>
  <c r="AH434"/>
  <c r="Q435" l="1"/>
  <c r="E434" s="1"/>
  <c r="D434"/>
  <c r="AI434"/>
  <c r="AK434" l="1"/>
  <c r="AJ434"/>
  <c r="AL434"/>
  <c r="W435" l="1"/>
  <c r="AE435" s="1"/>
  <c r="S435"/>
  <c r="V435"/>
  <c r="AD435" s="1"/>
  <c r="U435"/>
  <c r="AC435" s="1"/>
  <c r="X435"/>
  <c r="AF435" s="1"/>
  <c r="T435"/>
  <c r="AB435" s="1"/>
  <c r="C434"/>
  <c r="O435" l="1"/>
  <c r="AA435"/>
  <c r="AG435" s="1"/>
  <c r="R435" l="1"/>
  <c r="AH435"/>
  <c r="Q436" l="1"/>
  <c r="E435" s="1"/>
  <c r="AI435"/>
  <c r="D435"/>
  <c r="AK435" l="1"/>
  <c r="AJ435"/>
  <c r="AL435"/>
  <c r="U436" l="1"/>
  <c r="AC436" s="1"/>
  <c r="X436"/>
  <c r="AF436" s="1"/>
  <c r="T436"/>
  <c r="AB436" s="1"/>
  <c r="W436"/>
  <c r="AE436" s="1"/>
  <c r="S436"/>
  <c r="V436"/>
  <c r="AD436" s="1"/>
  <c r="C435"/>
  <c r="O436" l="1"/>
  <c r="AA436"/>
  <c r="AG436" s="1"/>
  <c r="R436" l="1"/>
  <c r="AH436"/>
  <c r="Q437" l="1"/>
  <c r="E436" s="1"/>
  <c r="D436"/>
  <c r="AI436"/>
  <c r="AK436" l="1"/>
  <c r="AJ436"/>
  <c r="AL436"/>
  <c r="W437" l="1"/>
  <c r="S437"/>
  <c r="V437"/>
  <c r="AD437" s="1"/>
  <c r="U437"/>
  <c r="AC437" s="1"/>
  <c r="X437"/>
  <c r="AF437" s="1"/>
  <c r="T437"/>
  <c r="AB437" s="1"/>
  <c r="AE437"/>
  <c r="C436"/>
  <c r="O437" l="1"/>
  <c r="AA437"/>
  <c r="AG437" s="1"/>
  <c r="R437" l="1"/>
  <c r="AH437"/>
  <c r="Q438" l="1"/>
  <c r="E437" s="1"/>
  <c r="AI437"/>
  <c r="D437"/>
  <c r="AK437" l="1"/>
  <c r="AJ437"/>
  <c r="AL437"/>
  <c r="U438" l="1"/>
  <c r="AC438" s="1"/>
  <c r="X438"/>
  <c r="AF438" s="1"/>
  <c r="T438"/>
  <c r="AB438" s="1"/>
  <c r="W438"/>
  <c r="AE438" s="1"/>
  <c r="S438"/>
  <c r="V438"/>
  <c r="AD438" s="1"/>
  <c r="C437"/>
  <c r="O438" l="1"/>
  <c r="AA438"/>
  <c r="AG438" s="1"/>
  <c r="R438" l="1"/>
  <c r="AH438"/>
  <c r="Q439" l="1"/>
  <c r="E438" s="1"/>
  <c r="D438"/>
  <c r="AI438"/>
  <c r="AK438" l="1"/>
  <c r="AJ438"/>
  <c r="AL438"/>
  <c r="W439" l="1"/>
  <c r="AE439" s="1"/>
  <c r="S439"/>
  <c r="V439"/>
  <c r="AD439" s="1"/>
  <c r="U439"/>
  <c r="AC439" s="1"/>
  <c r="X439"/>
  <c r="AF439" s="1"/>
  <c r="T439"/>
  <c r="AB439" s="1"/>
  <c r="C438"/>
  <c r="O439" l="1"/>
  <c r="AA439"/>
  <c r="AG439" s="1"/>
  <c r="R439" l="1"/>
  <c r="AH439"/>
  <c r="Q440" l="1"/>
  <c r="E439" s="1"/>
  <c r="AI439"/>
  <c r="D439"/>
  <c r="AK439" l="1"/>
  <c r="AJ439"/>
  <c r="AL439"/>
  <c r="U440" l="1"/>
  <c r="AC440" s="1"/>
  <c r="X440"/>
  <c r="T440"/>
  <c r="AB440" s="1"/>
  <c r="W440"/>
  <c r="AE440" s="1"/>
  <c r="S440"/>
  <c r="V440"/>
  <c r="AD440" s="1"/>
  <c r="C439"/>
  <c r="AF440"/>
  <c r="O440" l="1"/>
  <c r="AA440"/>
  <c r="AG440" s="1"/>
  <c r="R440" l="1"/>
  <c r="AH440"/>
  <c r="Q441" l="1"/>
  <c r="E440" s="1"/>
  <c r="D440"/>
  <c r="AI440"/>
  <c r="AK440" l="1"/>
  <c r="AJ440"/>
  <c r="AL440"/>
  <c r="W441" l="1"/>
  <c r="S441"/>
  <c r="V441"/>
  <c r="AD441" s="1"/>
  <c r="U441"/>
  <c r="AC441" s="1"/>
  <c r="X441"/>
  <c r="AF441" s="1"/>
  <c r="T441"/>
  <c r="AB441" s="1"/>
  <c r="AE441"/>
  <c r="C440"/>
  <c r="O441" l="1"/>
  <c r="AA441"/>
  <c r="AG441" s="1"/>
  <c r="R441" l="1"/>
  <c r="AH441"/>
  <c r="Q442" l="1"/>
  <c r="E441" s="1"/>
  <c r="AI441"/>
  <c r="D441"/>
  <c r="AK441" l="1"/>
  <c r="AJ441"/>
  <c r="AL441"/>
  <c r="U442" l="1"/>
  <c r="AC442" s="1"/>
  <c r="X442"/>
  <c r="AF442" s="1"/>
  <c r="T442"/>
  <c r="W442"/>
  <c r="AE442" s="1"/>
  <c r="S442"/>
  <c r="V442"/>
  <c r="AD442" s="1"/>
  <c r="AB442"/>
  <c r="C441"/>
  <c r="O442" l="1"/>
  <c r="AA442"/>
  <c r="AG442" s="1"/>
  <c r="R442" l="1"/>
  <c r="AH442"/>
  <c r="Q443" l="1"/>
  <c r="E442" s="1"/>
  <c r="D442"/>
  <c r="AI442"/>
  <c r="AK442" l="1"/>
  <c r="AJ442"/>
  <c r="AL442"/>
  <c r="W443" l="1"/>
  <c r="AE443" s="1"/>
  <c r="S443"/>
  <c r="V443"/>
  <c r="AD443" s="1"/>
  <c r="U443"/>
  <c r="AC443" s="1"/>
  <c r="X443"/>
  <c r="AF443" s="1"/>
  <c r="T443"/>
  <c r="AB443" s="1"/>
  <c r="C442"/>
  <c r="O443" l="1"/>
  <c r="AA443"/>
  <c r="AG443" s="1"/>
  <c r="R443" l="1"/>
  <c r="AH443"/>
  <c r="Q444" l="1"/>
  <c r="E443" s="1"/>
  <c r="AI443"/>
  <c r="D443"/>
  <c r="AK443" l="1"/>
  <c r="AJ443"/>
  <c r="AL443"/>
  <c r="U444" l="1"/>
  <c r="AC444" s="1"/>
  <c r="X444"/>
  <c r="AF444" s="1"/>
  <c r="T444"/>
  <c r="AB444" s="1"/>
  <c r="W444"/>
  <c r="AE444" s="1"/>
  <c r="S444"/>
  <c r="V444"/>
  <c r="AD444" s="1"/>
  <c r="C443"/>
  <c r="O444" l="1"/>
  <c r="AA444"/>
  <c r="AG444" s="1"/>
  <c r="R444" l="1"/>
  <c r="AH444"/>
  <c r="Q445" l="1"/>
  <c r="E444" s="1"/>
  <c r="D444"/>
  <c r="AI444"/>
  <c r="AK444" l="1"/>
  <c r="AJ444"/>
  <c r="AL444"/>
  <c r="W445" l="1"/>
  <c r="AE445" s="1"/>
  <c r="S445"/>
  <c r="V445"/>
  <c r="AD445" s="1"/>
  <c r="U445"/>
  <c r="AC445" s="1"/>
  <c r="X445"/>
  <c r="AF445" s="1"/>
  <c r="T445"/>
  <c r="AB445" s="1"/>
  <c r="C444"/>
  <c r="O445" l="1"/>
  <c r="AA445"/>
  <c r="AG445" s="1"/>
  <c r="R445" l="1"/>
  <c r="AH445"/>
  <c r="Q446" l="1"/>
  <c r="E445" s="1"/>
  <c r="AI445"/>
  <c r="D445"/>
  <c r="AK445" l="1"/>
  <c r="AJ445"/>
  <c r="AL445"/>
  <c r="U446" l="1"/>
  <c r="X446"/>
  <c r="AF446" s="1"/>
  <c r="T446"/>
  <c r="AB446" s="1"/>
  <c r="W446"/>
  <c r="AE446" s="1"/>
  <c r="S446"/>
  <c r="V446"/>
  <c r="AD446" s="1"/>
  <c r="AC446"/>
  <c r="C445"/>
  <c r="O446" l="1"/>
  <c r="AA446"/>
  <c r="AG446" s="1"/>
  <c r="R446" l="1"/>
  <c r="AH446"/>
  <c r="Q447" l="1"/>
  <c r="E446" s="1"/>
  <c r="D446"/>
  <c r="AI446"/>
  <c r="AK446" l="1"/>
  <c r="AJ446"/>
  <c r="AL446"/>
  <c r="W447" l="1"/>
  <c r="AE447" s="1"/>
  <c r="S447"/>
  <c r="V447"/>
  <c r="AD447" s="1"/>
  <c r="U447"/>
  <c r="AC447" s="1"/>
  <c r="X447"/>
  <c r="AF447" s="1"/>
  <c r="T447"/>
  <c r="AB447" s="1"/>
  <c r="C446"/>
  <c r="O447" l="1"/>
  <c r="AA447"/>
  <c r="AG447" s="1"/>
  <c r="R447" l="1"/>
  <c r="AH447"/>
  <c r="Q448" l="1"/>
  <c r="E447" s="1"/>
  <c r="AI447"/>
  <c r="D447"/>
  <c r="AK447" l="1"/>
  <c r="AJ447"/>
  <c r="AL447"/>
  <c r="U448" l="1"/>
  <c r="AC448" s="1"/>
  <c r="X448"/>
  <c r="AF448" s="1"/>
  <c r="T448"/>
  <c r="AB448" s="1"/>
  <c r="W448"/>
  <c r="AE448" s="1"/>
  <c r="S448"/>
  <c r="V448"/>
  <c r="AD448" s="1"/>
  <c r="C447"/>
  <c r="O448" l="1"/>
  <c r="AA448"/>
  <c r="AG448" s="1"/>
  <c r="R448" l="1"/>
  <c r="AH448"/>
  <c r="Q449" l="1"/>
  <c r="E448" s="1"/>
  <c r="D448"/>
  <c r="AI448"/>
  <c r="AK448" l="1"/>
  <c r="AJ448"/>
  <c r="AL448"/>
  <c r="W449" l="1"/>
  <c r="AE449" s="1"/>
  <c r="S449"/>
  <c r="V449"/>
  <c r="AD449" s="1"/>
  <c r="U449"/>
  <c r="AC449" s="1"/>
  <c r="X449"/>
  <c r="AF449" s="1"/>
  <c r="T449"/>
  <c r="AB449" s="1"/>
  <c r="C448"/>
  <c r="O449" l="1"/>
  <c r="AA449"/>
  <c r="AG449" s="1"/>
  <c r="R449" l="1"/>
  <c r="AH449"/>
  <c r="Q450" l="1"/>
  <c r="E449" s="1"/>
  <c r="AI449"/>
  <c r="D449"/>
  <c r="AK449" l="1"/>
  <c r="AJ449"/>
  <c r="AL449"/>
  <c r="U450" l="1"/>
  <c r="X450"/>
  <c r="AF450" s="1"/>
  <c r="T450"/>
  <c r="AB450" s="1"/>
  <c r="W450"/>
  <c r="AE450" s="1"/>
  <c r="S450"/>
  <c r="V450"/>
  <c r="AD450" s="1"/>
  <c r="AC450"/>
  <c r="C449"/>
  <c r="O450" l="1"/>
  <c r="AA450"/>
  <c r="AG450" s="1"/>
  <c r="R450" l="1"/>
  <c r="AH450"/>
  <c r="Q451" l="1"/>
  <c r="E450" s="1"/>
  <c r="D450"/>
  <c r="AI450"/>
  <c r="AK450" l="1"/>
  <c r="AJ450"/>
  <c r="AL450"/>
  <c r="W451" l="1"/>
  <c r="AE451" s="1"/>
  <c r="S451"/>
  <c r="V451"/>
  <c r="AD451" s="1"/>
  <c r="U451"/>
  <c r="AC451" s="1"/>
  <c r="X451"/>
  <c r="AF451" s="1"/>
  <c r="T451"/>
  <c r="AB451" s="1"/>
  <c r="C450"/>
  <c r="O451" l="1"/>
  <c r="AA451"/>
  <c r="AG451" s="1"/>
  <c r="R451" l="1"/>
  <c r="AH451"/>
  <c r="Q452" l="1"/>
  <c r="E451" s="1"/>
  <c r="AI451"/>
  <c r="D451"/>
  <c r="AK451" l="1"/>
  <c r="AJ451"/>
  <c r="AL451"/>
  <c r="U452" l="1"/>
  <c r="AC452" s="1"/>
  <c r="X452"/>
  <c r="AF452" s="1"/>
  <c r="T452"/>
  <c r="AB452" s="1"/>
  <c r="W452"/>
  <c r="AE452" s="1"/>
  <c r="S452"/>
  <c r="V452"/>
  <c r="AD452" s="1"/>
  <c r="C451"/>
  <c r="O452" l="1"/>
  <c r="AA452"/>
  <c r="AG452" s="1"/>
  <c r="R452" l="1"/>
  <c r="AH452"/>
  <c r="Q453" l="1"/>
  <c r="E452" s="1"/>
  <c r="D452"/>
  <c r="AI452"/>
  <c r="AK452" l="1"/>
  <c r="AJ452"/>
  <c r="AL452"/>
  <c r="W453" l="1"/>
  <c r="AE453" s="1"/>
  <c r="S453"/>
  <c r="V453"/>
  <c r="AD453" s="1"/>
  <c r="U453"/>
  <c r="AC453" s="1"/>
  <c r="X453"/>
  <c r="AF453" s="1"/>
  <c r="T453"/>
  <c r="AB453" s="1"/>
  <c r="C452"/>
  <c r="O453" l="1"/>
  <c r="AA453"/>
  <c r="AG453" s="1"/>
  <c r="R453" l="1"/>
  <c r="AH453"/>
  <c r="Q454" l="1"/>
  <c r="E453" s="1"/>
  <c r="AI453"/>
  <c r="D453"/>
  <c r="AK453" l="1"/>
  <c r="AJ453"/>
  <c r="AL453"/>
  <c r="U454" l="1"/>
  <c r="AC454" s="1"/>
  <c r="X454"/>
  <c r="AF454" s="1"/>
  <c r="T454"/>
  <c r="AB454" s="1"/>
  <c r="W454"/>
  <c r="AE454" s="1"/>
  <c r="S454"/>
  <c r="V454"/>
  <c r="AD454" s="1"/>
  <c r="C453"/>
  <c r="O454" l="1"/>
  <c r="AA454"/>
  <c r="AG454" s="1"/>
  <c r="R454" l="1"/>
  <c r="AH454"/>
  <c r="Q455" l="1"/>
  <c r="E454" s="1"/>
  <c r="D454"/>
  <c r="AI454"/>
  <c r="AK454" l="1"/>
  <c r="AJ454"/>
  <c r="AL454"/>
  <c r="W455" l="1"/>
  <c r="AE455" s="1"/>
  <c r="S455"/>
  <c r="V455"/>
  <c r="AD455" s="1"/>
  <c r="U455"/>
  <c r="AC455" s="1"/>
  <c r="X455"/>
  <c r="AF455" s="1"/>
  <c r="T455"/>
  <c r="AB455" s="1"/>
  <c r="C454"/>
  <c r="O455" l="1"/>
  <c r="AA455"/>
  <c r="AG455" s="1"/>
  <c r="R455" l="1"/>
  <c r="AH455"/>
  <c r="Q456" l="1"/>
  <c r="E455" s="1"/>
  <c r="AI455"/>
  <c r="D455"/>
  <c r="AK455" l="1"/>
  <c r="AJ455"/>
  <c r="AL455"/>
  <c r="U456" l="1"/>
  <c r="X456"/>
  <c r="AF456" s="1"/>
  <c r="T456"/>
  <c r="W456"/>
  <c r="AE456" s="1"/>
  <c r="S456"/>
  <c r="V456"/>
  <c r="AD456" s="1"/>
  <c r="AC456"/>
  <c r="C455"/>
  <c r="AB456"/>
  <c r="O456" l="1"/>
  <c r="AA456"/>
  <c r="AG456" s="1"/>
  <c r="R456" l="1"/>
  <c r="AH456"/>
  <c r="Q457" l="1"/>
  <c r="E456" s="1"/>
  <c r="D456"/>
  <c r="AI456"/>
  <c r="AK456" l="1"/>
  <c r="AJ456"/>
  <c r="AL456"/>
  <c r="W457" l="1"/>
  <c r="AE457" s="1"/>
  <c r="S457"/>
  <c r="V457"/>
  <c r="AD457" s="1"/>
  <c r="U457"/>
  <c r="AC457" s="1"/>
  <c r="X457"/>
  <c r="AF457" s="1"/>
  <c r="T457"/>
  <c r="AB457" s="1"/>
  <c r="C456"/>
  <c r="O457" l="1"/>
  <c r="AA457"/>
  <c r="AG457" s="1"/>
  <c r="R457" l="1"/>
  <c r="AH457"/>
  <c r="Q458" l="1"/>
  <c r="E457" s="1"/>
  <c r="AI457"/>
  <c r="D457"/>
  <c r="AK457" l="1"/>
  <c r="AJ457"/>
  <c r="AL457"/>
  <c r="U458" l="1"/>
  <c r="X458"/>
  <c r="AF458" s="1"/>
  <c r="T458"/>
  <c r="W458"/>
  <c r="AE458" s="1"/>
  <c r="S458"/>
  <c r="V458"/>
  <c r="AD458" s="1"/>
  <c r="AC458"/>
  <c r="C457"/>
  <c r="AB458"/>
  <c r="O458" l="1"/>
  <c r="AA458"/>
  <c r="AG458" s="1"/>
  <c r="R458" l="1"/>
  <c r="AH458"/>
  <c r="Q459" l="1"/>
  <c r="E458" s="1"/>
  <c r="D458"/>
  <c r="AI458"/>
  <c r="AK458" l="1"/>
  <c r="AJ458"/>
  <c r="AL458"/>
  <c r="W459" l="1"/>
  <c r="S459"/>
  <c r="V459"/>
  <c r="AD459" s="1"/>
  <c r="U459"/>
  <c r="AC459" s="1"/>
  <c r="X459"/>
  <c r="AF459" s="1"/>
  <c r="T459"/>
  <c r="AB459" s="1"/>
  <c r="AE459"/>
  <c r="C458"/>
  <c r="O459" l="1"/>
  <c r="AA459"/>
  <c r="AG459" s="1"/>
  <c r="R459" l="1"/>
  <c r="AH459"/>
  <c r="Q460" l="1"/>
  <c r="E459" s="1"/>
  <c r="AI459"/>
  <c r="D459"/>
  <c r="AK459" l="1"/>
  <c r="AJ459"/>
  <c r="AL459"/>
  <c r="U460" l="1"/>
  <c r="AC460" s="1"/>
  <c r="X460"/>
  <c r="AF460" s="1"/>
  <c r="T460"/>
  <c r="AB460" s="1"/>
  <c r="W460"/>
  <c r="AE460" s="1"/>
  <c r="S460"/>
  <c r="V460"/>
  <c r="AD460" s="1"/>
  <c r="C459"/>
  <c r="O460" l="1"/>
  <c r="AA460"/>
  <c r="AG460" s="1"/>
  <c r="R460" l="1"/>
  <c r="AH460"/>
  <c r="Q461" l="1"/>
  <c r="E460" s="1"/>
  <c r="D460"/>
  <c r="AI460"/>
  <c r="AK460" l="1"/>
  <c r="AJ460"/>
  <c r="AL460"/>
  <c r="W461" l="1"/>
  <c r="AE461" s="1"/>
  <c r="S461"/>
  <c r="V461"/>
  <c r="AD461" s="1"/>
  <c r="U461"/>
  <c r="AC461" s="1"/>
  <c r="X461"/>
  <c r="AF461" s="1"/>
  <c r="T461"/>
  <c r="AB461" s="1"/>
  <c r="C460"/>
  <c r="O461" l="1"/>
  <c r="AA461"/>
  <c r="AG461" s="1"/>
  <c r="R461" l="1"/>
  <c r="AH461"/>
  <c r="Q462" l="1"/>
  <c r="E461" s="1"/>
  <c r="AI461"/>
  <c r="D461"/>
  <c r="AK461" l="1"/>
  <c r="AJ461"/>
  <c r="AL461"/>
  <c r="U462" l="1"/>
  <c r="AC462" s="1"/>
  <c r="X462"/>
  <c r="AF462" s="1"/>
  <c r="T462"/>
  <c r="AB462" s="1"/>
  <c r="W462"/>
  <c r="AE462" s="1"/>
  <c r="S462"/>
  <c r="V462"/>
  <c r="AD462" s="1"/>
  <c r="C461"/>
  <c r="O462" l="1"/>
  <c r="AA462"/>
  <c r="AG462" s="1"/>
  <c r="R462" l="1"/>
  <c r="AH462"/>
  <c r="Q463" l="1"/>
  <c r="E462" s="1"/>
  <c r="D462"/>
  <c r="AI462"/>
  <c r="AK462" l="1"/>
  <c r="AJ462"/>
  <c r="AL462"/>
  <c r="W463" l="1"/>
  <c r="S463"/>
  <c r="V463"/>
  <c r="AD463" s="1"/>
  <c r="U463"/>
  <c r="AC463" s="1"/>
  <c r="X463"/>
  <c r="AF463" s="1"/>
  <c r="T463"/>
  <c r="AB463" s="1"/>
  <c r="AE463"/>
  <c r="C462"/>
  <c r="O463" l="1"/>
  <c r="AA463"/>
  <c r="AG463" s="1"/>
  <c r="R463" l="1"/>
  <c r="AH463"/>
  <c r="Q464" l="1"/>
  <c r="E463" s="1"/>
  <c r="AI463"/>
  <c r="D463"/>
  <c r="AK463" l="1"/>
  <c r="AJ463"/>
  <c r="AL463"/>
  <c r="U464" l="1"/>
  <c r="AC464" s="1"/>
  <c r="X464"/>
  <c r="AF464" s="1"/>
  <c r="T464"/>
  <c r="AB464" s="1"/>
  <c r="W464"/>
  <c r="AE464" s="1"/>
  <c r="S464"/>
  <c r="V464"/>
  <c r="AD464" s="1"/>
  <c r="C463"/>
  <c r="O464" l="1"/>
  <c r="AA464"/>
  <c r="AG464" s="1"/>
  <c r="R464" l="1"/>
  <c r="AH464"/>
  <c r="Q465" l="1"/>
  <c r="E464" s="1"/>
  <c r="D464"/>
  <c r="AI464"/>
  <c r="AK464" l="1"/>
  <c r="AJ464"/>
  <c r="AL464"/>
  <c r="W465" l="1"/>
  <c r="S465"/>
  <c r="V465"/>
  <c r="AD465" s="1"/>
  <c r="U465"/>
  <c r="AC465" s="1"/>
  <c r="X465"/>
  <c r="AF465" s="1"/>
  <c r="T465"/>
  <c r="AB465" s="1"/>
  <c r="AE465"/>
  <c r="C464"/>
  <c r="O465" l="1"/>
  <c r="AA465"/>
  <c r="AG465" s="1"/>
  <c r="R465" l="1"/>
  <c r="AH465"/>
  <c r="Q466" l="1"/>
  <c r="E465" s="1"/>
  <c r="AI465"/>
  <c r="D465"/>
  <c r="AK465" l="1"/>
  <c r="AJ465"/>
  <c r="AL465"/>
  <c r="U466" l="1"/>
  <c r="W466"/>
  <c r="AE466" s="1"/>
  <c r="S466"/>
  <c r="V466"/>
  <c r="AD466" s="1"/>
  <c r="T466"/>
  <c r="AB466" s="1"/>
  <c r="X466"/>
  <c r="AF466" s="1"/>
  <c r="AC466"/>
  <c r="C465"/>
  <c r="O466" l="1"/>
  <c r="AA466"/>
  <c r="AG466" s="1"/>
  <c r="R466" l="1"/>
  <c r="AH466"/>
  <c r="Q467" l="1"/>
  <c r="E466" s="1"/>
  <c r="D466"/>
  <c r="AI466"/>
  <c r="AK466" l="1"/>
  <c r="AJ466"/>
  <c r="AL466"/>
  <c r="W467" l="1"/>
  <c r="AE467" s="1"/>
  <c r="S467"/>
  <c r="V467"/>
  <c r="AD467" s="1"/>
  <c r="U467"/>
  <c r="AC467" s="1"/>
  <c r="X467"/>
  <c r="AF467" s="1"/>
  <c r="T467"/>
  <c r="AB467" s="1"/>
  <c r="C466"/>
  <c r="O467" l="1"/>
  <c r="AA467"/>
  <c r="AG467" s="1"/>
  <c r="R467" l="1"/>
  <c r="AH467"/>
  <c r="Q468" l="1"/>
  <c r="E467" s="1"/>
  <c r="D467"/>
  <c r="AI467"/>
  <c r="AK467" l="1"/>
  <c r="AJ467"/>
  <c r="AL467"/>
  <c r="W468" l="1"/>
  <c r="AE468" s="1"/>
  <c r="S468"/>
  <c r="V468"/>
  <c r="AD468" s="1"/>
  <c r="X468"/>
  <c r="AF468" s="1"/>
  <c r="U468"/>
  <c r="AC468" s="1"/>
  <c r="T468"/>
  <c r="AB468" s="1"/>
  <c r="C467"/>
  <c r="O468" l="1"/>
  <c r="AA468"/>
  <c r="AG468" s="1"/>
  <c r="R468" l="1"/>
  <c r="AH468"/>
  <c r="Q469" l="1"/>
  <c r="E468" s="1"/>
  <c r="D468"/>
  <c r="AI468"/>
  <c r="AK468" l="1"/>
  <c r="AJ468"/>
  <c r="AL468"/>
  <c r="W469" l="1"/>
  <c r="AE469" s="1"/>
  <c r="S469"/>
  <c r="V469"/>
  <c r="AD469" s="1"/>
  <c r="U469"/>
  <c r="AC469" s="1"/>
  <c r="X469"/>
  <c r="AF469" s="1"/>
  <c r="T469"/>
  <c r="AB469" s="1"/>
  <c r="C468"/>
  <c r="O469" l="1"/>
  <c r="AA469"/>
  <c r="AG469" s="1"/>
  <c r="R469" l="1"/>
  <c r="AH469"/>
  <c r="Q470" l="1"/>
  <c r="E469" s="1"/>
  <c r="D469"/>
  <c r="AI469"/>
  <c r="AK469" l="1"/>
  <c r="AJ469"/>
  <c r="AL469"/>
  <c r="X470" l="1"/>
  <c r="U470"/>
  <c r="AC470" s="1"/>
  <c r="V470"/>
  <c r="AD470" s="1"/>
  <c r="W470"/>
  <c r="AE470" s="1"/>
  <c r="T470"/>
  <c r="AB470" s="1"/>
  <c r="S470"/>
  <c r="AF470"/>
  <c r="C469"/>
  <c r="O470" l="1"/>
  <c r="AA470"/>
  <c r="AG470" s="1"/>
  <c r="R470" l="1"/>
  <c r="AH470"/>
  <c r="Q471" l="1"/>
  <c r="E470" s="1"/>
  <c r="D470"/>
  <c r="AI470"/>
  <c r="AK470" l="1"/>
  <c r="AJ470"/>
  <c r="AL470"/>
  <c r="X471" l="1"/>
  <c r="AF471" s="1"/>
  <c r="T471"/>
  <c r="AB471" s="1"/>
  <c r="W471"/>
  <c r="AE471" s="1"/>
  <c r="V471"/>
  <c r="AD471" s="1"/>
  <c r="U471"/>
  <c r="AC471" s="1"/>
  <c r="S471"/>
  <c r="C470"/>
  <c r="O471" l="1"/>
  <c r="AA471"/>
  <c r="AG471" s="1"/>
  <c r="R471" l="1"/>
  <c r="AH471"/>
  <c r="Q472" l="1"/>
  <c r="E471" s="1"/>
  <c r="D471"/>
  <c r="AI471"/>
  <c r="AK471" l="1"/>
  <c r="AJ471"/>
  <c r="AL471"/>
  <c r="X472" l="1"/>
  <c r="AF472" s="1"/>
  <c r="T472"/>
  <c r="AB472" s="1"/>
  <c r="S472"/>
  <c r="W472"/>
  <c r="AE472" s="1"/>
  <c r="V472"/>
  <c r="AD472" s="1"/>
  <c r="U472"/>
  <c r="AC472" s="1"/>
  <c r="C471"/>
  <c r="O472" l="1"/>
  <c r="AA472"/>
  <c r="AG472" s="1"/>
  <c r="R472" l="1"/>
  <c r="AH472"/>
  <c r="Q473" l="1"/>
  <c r="E472" s="1"/>
  <c r="D472"/>
  <c r="AI472"/>
  <c r="AK472" l="1"/>
  <c r="AJ472"/>
  <c r="AL472"/>
  <c r="X473" l="1"/>
  <c r="AF473" s="1"/>
  <c r="T473"/>
  <c r="AB473" s="1"/>
  <c r="W473"/>
  <c r="AE473" s="1"/>
  <c r="V473"/>
  <c r="AD473" s="1"/>
  <c r="U473"/>
  <c r="AC473" s="1"/>
  <c r="S473"/>
  <c r="C472"/>
  <c r="O473" l="1"/>
  <c r="AA473"/>
  <c r="AG473" s="1"/>
  <c r="R473" l="1"/>
  <c r="AH473"/>
  <c r="Q474" l="1"/>
  <c r="E473" s="1"/>
  <c r="D473"/>
  <c r="AI473"/>
  <c r="AK473" l="1"/>
  <c r="AJ473"/>
  <c r="AL473"/>
  <c r="X474" l="1"/>
  <c r="AF474" s="1"/>
  <c r="T474"/>
  <c r="AB474" s="1"/>
  <c r="S474"/>
  <c r="V474"/>
  <c r="AD474" s="1"/>
  <c r="U474"/>
  <c r="AC474" s="1"/>
  <c r="W474"/>
  <c r="AE474" s="1"/>
  <c r="C473"/>
  <c r="O474" l="1"/>
  <c r="AA474"/>
  <c r="AG474" s="1"/>
  <c r="R474" l="1"/>
  <c r="AH474"/>
  <c r="Q475" l="1"/>
  <c r="E474" s="1"/>
  <c r="D474"/>
  <c r="AI474"/>
  <c r="AK474" l="1"/>
  <c r="AJ474"/>
  <c r="AL474"/>
  <c r="X475" l="1"/>
  <c r="AF475" s="1"/>
  <c r="T475"/>
  <c r="AB475" s="1"/>
  <c r="W475"/>
  <c r="AE475" s="1"/>
  <c r="V475"/>
  <c r="AD475" s="1"/>
  <c r="U475"/>
  <c r="AC475" s="1"/>
  <c r="S475"/>
  <c r="C474"/>
  <c r="O475" l="1"/>
  <c r="AA475"/>
  <c r="AG475" s="1"/>
  <c r="R475" l="1"/>
  <c r="AH475"/>
  <c r="Q476" l="1"/>
  <c r="E475" s="1"/>
  <c r="D475"/>
  <c r="AI475"/>
  <c r="AK475" l="1"/>
  <c r="AJ475"/>
  <c r="AL475"/>
  <c r="X476" l="1"/>
  <c r="AF476" s="1"/>
  <c r="T476"/>
  <c r="AB476" s="1"/>
  <c r="S476"/>
  <c r="W476"/>
  <c r="AE476" s="1"/>
  <c r="V476"/>
  <c r="AD476" s="1"/>
  <c r="U476"/>
  <c r="AC476" s="1"/>
  <c r="C475"/>
  <c r="O476" l="1"/>
  <c r="AA476"/>
  <c r="AG476" s="1"/>
  <c r="R476" l="1"/>
  <c r="AH476"/>
  <c r="Q477" l="1"/>
  <c r="E476" s="1"/>
  <c r="D476"/>
  <c r="AI476"/>
  <c r="AK476" l="1"/>
  <c r="AJ476"/>
  <c r="AL476"/>
  <c r="X477" l="1"/>
  <c r="AF477" s="1"/>
  <c r="T477"/>
  <c r="AB477" s="1"/>
  <c r="W477"/>
  <c r="V477"/>
  <c r="AD477" s="1"/>
  <c r="U477"/>
  <c r="AC477" s="1"/>
  <c r="S477"/>
  <c r="AE477"/>
  <c r="C476"/>
  <c r="O477" l="1"/>
  <c r="AA477"/>
  <c r="AG477" s="1"/>
  <c r="R477" l="1"/>
  <c r="AH477"/>
  <c r="Q478" l="1"/>
  <c r="E477" s="1"/>
  <c r="D477"/>
  <c r="AI477"/>
  <c r="AK477" l="1"/>
  <c r="AJ477"/>
  <c r="AL477"/>
  <c r="X478" l="1"/>
  <c r="AF478" s="1"/>
  <c r="T478"/>
  <c r="AB478" s="1"/>
  <c r="S478"/>
  <c r="V478"/>
  <c r="AD478" s="1"/>
  <c r="U478"/>
  <c r="AC478" s="1"/>
  <c r="W478"/>
  <c r="AE478" s="1"/>
  <c r="C477"/>
  <c r="O478" l="1"/>
  <c r="AA478"/>
  <c r="AG478" s="1"/>
  <c r="R478" l="1"/>
  <c r="AH478"/>
  <c r="Q479" l="1"/>
  <c r="E478" s="1"/>
  <c r="D478"/>
  <c r="AI478"/>
  <c r="AK478" l="1"/>
  <c r="AJ478"/>
  <c r="AL478"/>
  <c r="W479" l="1"/>
  <c r="AE479" s="1"/>
  <c r="X479"/>
  <c r="AF479" s="1"/>
  <c r="T479"/>
  <c r="AB479" s="1"/>
  <c r="U479"/>
  <c r="AC479" s="1"/>
  <c r="V479"/>
  <c r="AD479" s="1"/>
  <c r="S479"/>
  <c r="C478"/>
  <c r="O479" l="1"/>
  <c r="AA479"/>
  <c r="AG479" s="1"/>
  <c r="R479" l="1"/>
  <c r="AH479"/>
  <c r="Q480" l="1"/>
  <c r="E479" s="1"/>
  <c r="D479"/>
  <c r="AI479"/>
  <c r="AK479" l="1"/>
  <c r="AJ479"/>
  <c r="AL479"/>
  <c r="W480" l="1"/>
  <c r="S480"/>
  <c r="V480"/>
  <c r="AD480" s="1"/>
  <c r="X480"/>
  <c r="U480"/>
  <c r="AC480" s="1"/>
  <c r="T480"/>
  <c r="AB480" s="1"/>
  <c r="AE480"/>
  <c r="AF480"/>
  <c r="C479"/>
  <c r="O480" l="1"/>
  <c r="AA480"/>
  <c r="AG480" s="1"/>
  <c r="R480" l="1"/>
  <c r="AH480"/>
  <c r="Q481" l="1"/>
  <c r="E480" s="1"/>
  <c r="D480"/>
  <c r="AI480"/>
  <c r="AK480" l="1"/>
  <c r="AJ480"/>
  <c r="AL480"/>
  <c r="W481" l="1"/>
  <c r="AE481" s="1"/>
  <c r="S481"/>
  <c r="V481"/>
  <c r="AD481" s="1"/>
  <c r="U481"/>
  <c r="AC481" s="1"/>
  <c r="X481"/>
  <c r="AF481" s="1"/>
  <c r="T481"/>
  <c r="AB481" s="1"/>
  <c r="C480"/>
  <c r="O481" l="1"/>
  <c r="AA481"/>
  <c r="AG481" s="1"/>
  <c r="R481" l="1"/>
  <c r="AH481"/>
  <c r="Q482" l="1"/>
  <c r="E481" s="1"/>
  <c r="D481"/>
  <c r="AI481"/>
  <c r="AK481" l="1"/>
  <c r="AJ481"/>
  <c r="AL481"/>
  <c r="W482" l="1"/>
  <c r="S482"/>
  <c r="V482"/>
  <c r="AD482" s="1"/>
  <c r="U482"/>
  <c r="AC482" s="1"/>
  <c r="T482"/>
  <c r="AB482" s="1"/>
  <c r="X482"/>
  <c r="AF482" s="1"/>
  <c r="AE482"/>
  <c r="C481"/>
  <c r="O482" l="1"/>
  <c r="AA482"/>
  <c r="AG482" s="1"/>
  <c r="R482" l="1"/>
  <c r="AH482"/>
  <c r="Q483" l="1"/>
  <c r="E482" s="1"/>
  <c r="D482"/>
  <c r="AI482"/>
  <c r="AK482" l="1"/>
  <c r="AJ482"/>
  <c r="AL482"/>
  <c r="W483" l="1"/>
  <c r="AE483" s="1"/>
  <c r="S483"/>
  <c r="V483"/>
  <c r="AD483" s="1"/>
  <c r="U483"/>
  <c r="AC483" s="1"/>
  <c r="X483"/>
  <c r="AF483" s="1"/>
  <c r="T483"/>
  <c r="AB483" s="1"/>
  <c r="C482"/>
  <c r="O483" l="1"/>
  <c r="AA483"/>
  <c r="AG483" s="1"/>
  <c r="R483" l="1"/>
  <c r="AH483"/>
  <c r="Q484" l="1"/>
  <c r="E483" s="1"/>
  <c r="D483"/>
  <c r="AI483"/>
  <c r="AK483" l="1"/>
  <c r="AJ483"/>
  <c r="AL483"/>
  <c r="W484" l="1"/>
  <c r="AE484" s="1"/>
  <c r="S484"/>
  <c r="V484"/>
  <c r="AD484" s="1"/>
  <c r="X484"/>
  <c r="AF484" s="1"/>
  <c r="U484"/>
  <c r="AC484" s="1"/>
  <c r="T484"/>
  <c r="AB484" s="1"/>
  <c r="C483"/>
  <c r="O484" l="1"/>
  <c r="AA484"/>
  <c r="AG484" s="1"/>
  <c r="R484" l="1"/>
  <c r="AH484"/>
  <c r="Q485" l="1"/>
  <c r="E484" s="1"/>
  <c r="D484"/>
  <c r="AI484"/>
  <c r="AK484" l="1"/>
  <c r="AJ484"/>
  <c r="AL484"/>
  <c r="W485" l="1"/>
  <c r="S485"/>
  <c r="V485"/>
  <c r="AD485" s="1"/>
  <c r="U485"/>
  <c r="AC485" s="1"/>
  <c r="X485"/>
  <c r="AF485" s="1"/>
  <c r="T485"/>
  <c r="AB485" s="1"/>
  <c r="AE485"/>
  <c r="C484"/>
  <c r="O485" l="1"/>
  <c r="AA485"/>
  <c r="AG485" s="1"/>
  <c r="R485" l="1"/>
  <c r="AH485"/>
  <c r="Q486" l="1"/>
  <c r="E485" s="1"/>
  <c r="D485"/>
  <c r="AI485"/>
  <c r="AK485" l="1"/>
  <c r="AJ485"/>
  <c r="AL485"/>
  <c r="W486" l="1"/>
  <c r="AE486" s="1"/>
  <c r="S486"/>
  <c r="V486"/>
  <c r="AD486" s="1"/>
  <c r="U486"/>
  <c r="AC486" s="1"/>
  <c r="T486"/>
  <c r="AB486" s="1"/>
  <c r="X486"/>
  <c r="AF486" s="1"/>
  <c r="C485"/>
  <c r="O486" l="1"/>
  <c r="AA486"/>
  <c r="AG486" s="1"/>
  <c r="R486" l="1"/>
  <c r="AH486"/>
  <c r="Q487" l="1"/>
  <c r="E486" s="1"/>
  <c r="D486"/>
  <c r="AI486"/>
  <c r="AK486" l="1"/>
  <c r="AJ486"/>
  <c r="AL486"/>
  <c r="W487" l="1"/>
  <c r="AE487" s="1"/>
  <c r="S487"/>
  <c r="V487"/>
  <c r="AD487" s="1"/>
  <c r="U487"/>
  <c r="AC487" s="1"/>
  <c r="X487"/>
  <c r="AF487" s="1"/>
  <c r="T487"/>
  <c r="AB487" s="1"/>
  <c r="C486"/>
  <c r="O487" l="1"/>
  <c r="AA487"/>
  <c r="AG487" s="1"/>
  <c r="R487" l="1"/>
  <c r="AH487"/>
  <c r="Q488" l="1"/>
  <c r="E487" s="1"/>
  <c r="D487"/>
  <c r="AI487"/>
  <c r="AK487" l="1"/>
  <c r="AJ487"/>
  <c r="AL487"/>
  <c r="W488" l="1"/>
  <c r="AE488" s="1"/>
  <c r="S488"/>
  <c r="V488"/>
  <c r="X488"/>
  <c r="AF488" s="1"/>
  <c r="U488"/>
  <c r="AC488" s="1"/>
  <c r="T488"/>
  <c r="AB488" s="1"/>
  <c r="AD488"/>
  <c r="C487"/>
  <c r="O488" l="1"/>
  <c r="AA488"/>
  <c r="AG488" s="1"/>
  <c r="R488" l="1"/>
  <c r="AH488"/>
  <c r="Q489" l="1"/>
  <c r="E488" s="1"/>
  <c r="D488"/>
  <c r="AI488"/>
  <c r="AK488" l="1"/>
  <c r="AJ488"/>
  <c r="AL488"/>
  <c r="W489" l="1"/>
  <c r="S489"/>
  <c r="V489"/>
  <c r="AD489" s="1"/>
  <c r="U489"/>
  <c r="AC489" s="1"/>
  <c r="X489"/>
  <c r="AF489" s="1"/>
  <c r="T489"/>
  <c r="AB489" s="1"/>
  <c r="AE489"/>
  <c r="C488"/>
  <c r="O489" l="1"/>
  <c r="AA489"/>
  <c r="AG489" s="1"/>
  <c r="R489" l="1"/>
  <c r="AH489"/>
  <c r="Q490" l="1"/>
  <c r="E489" s="1"/>
  <c r="D489"/>
  <c r="AI489"/>
  <c r="AK489" l="1"/>
  <c r="AJ489"/>
  <c r="AL489"/>
  <c r="W490" l="1"/>
  <c r="S490"/>
  <c r="V490"/>
  <c r="AD490" s="1"/>
  <c r="U490"/>
  <c r="AC490" s="1"/>
  <c r="T490"/>
  <c r="AB490" s="1"/>
  <c r="X490"/>
  <c r="AF490" s="1"/>
  <c r="AE490"/>
  <c r="C489"/>
  <c r="O490" l="1"/>
  <c r="AA490"/>
  <c r="AG490" s="1"/>
  <c r="R490" l="1"/>
  <c r="AH490"/>
  <c r="Q491" l="1"/>
  <c r="E490" s="1"/>
  <c r="AI490"/>
  <c r="D490"/>
  <c r="AK490" l="1"/>
  <c r="AJ490"/>
  <c r="AL490"/>
  <c r="W491" l="1"/>
  <c r="AE491" s="1"/>
  <c r="S491"/>
  <c r="V491"/>
  <c r="AD491" s="1"/>
  <c r="U491"/>
  <c r="AC491" s="1"/>
  <c r="X491"/>
  <c r="AF491" s="1"/>
  <c r="T491"/>
  <c r="AB491" s="1"/>
  <c r="C490"/>
  <c r="O491" l="1"/>
  <c r="AA491"/>
  <c r="AG491" s="1"/>
  <c r="R491" l="1"/>
  <c r="AH491"/>
  <c r="Q492" l="1"/>
  <c r="E491" s="1"/>
  <c r="D491"/>
  <c r="AI491"/>
  <c r="AK491" l="1"/>
  <c r="AJ491"/>
  <c r="AL491"/>
  <c r="W492" l="1"/>
  <c r="AE492" s="1"/>
  <c r="S492"/>
  <c r="V492"/>
  <c r="AD492" s="1"/>
  <c r="X492"/>
  <c r="AF492" s="1"/>
  <c r="U492"/>
  <c r="AC492" s="1"/>
  <c r="T492"/>
  <c r="AB492" s="1"/>
  <c r="C491"/>
  <c r="O492" l="1"/>
  <c r="AA492"/>
  <c r="AG492" s="1"/>
  <c r="R492" l="1"/>
  <c r="AH492"/>
  <c r="Q493" l="1"/>
  <c r="E492" s="1"/>
  <c r="AI492"/>
  <c r="D492"/>
  <c r="AK492" l="1"/>
  <c r="AJ492"/>
  <c r="AL492"/>
  <c r="W493" l="1"/>
  <c r="AE493" s="1"/>
  <c r="S493"/>
  <c r="V493"/>
  <c r="U493"/>
  <c r="AC493" s="1"/>
  <c r="X493"/>
  <c r="AF493" s="1"/>
  <c r="T493"/>
  <c r="AB493" s="1"/>
  <c r="AD493"/>
  <c r="C492"/>
  <c r="O493" l="1"/>
  <c r="AA493"/>
  <c r="AG493" s="1"/>
  <c r="R493" l="1"/>
  <c r="AH493"/>
  <c r="Q494" l="1"/>
  <c r="E493" s="1"/>
  <c r="D493"/>
  <c r="AI493"/>
  <c r="AK493" l="1"/>
  <c r="AJ493"/>
  <c r="AL493"/>
  <c r="W494" l="1"/>
  <c r="S494"/>
  <c r="V494"/>
  <c r="AD494" s="1"/>
  <c r="U494"/>
  <c r="AC494" s="1"/>
  <c r="T494"/>
  <c r="AB494" s="1"/>
  <c r="X494"/>
  <c r="AF494" s="1"/>
  <c r="AE494"/>
  <c r="C493"/>
  <c r="O494" l="1"/>
  <c r="AA494"/>
  <c r="AG494" s="1"/>
  <c r="R494" l="1"/>
  <c r="AH494"/>
  <c r="Q495" l="1"/>
  <c r="E494" s="1"/>
  <c r="AI494"/>
  <c r="D494"/>
  <c r="AK494" l="1"/>
  <c r="AJ494"/>
  <c r="AL494"/>
  <c r="W495" l="1"/>
  <c r="AE495" s="1"/>
  <c r="S495"/>
  <c r="V495"/>
  <c r="AD495" s="1"/>
  <c r="U495"/>
  <c r="AC495" s="1"/>
  <c r="X495"/>
  <c r="AF495" s="1"/>
  <c r="T495"/>
  <c r="AB495" s="1"/>
  <c r="C494"/>
  <c r="O495" l="1"/>
  <c r="AA495"/>
  <c r="AG495" s="1"/>
  <c r="R495" l="1"/>
  <c r="AH495"/>
  <c r="Q496" l="1"/>
  <c r="E495" s="1"/>
  <c r="D495"/>
  <c r="AI495"/>
  <c r="AK495" l="1"/>
  <c r="AJ495"/>
  <c r="AL495"/>
  <c r="W496" l="1"/>
  <c r="S496"/>
  <c r="V496"/>
  <c r="AD496" s="1"/>
  <c r="X496"/>
  <c r="AF496" s="1"/>
  <c r="U496"/>
  <c r="AC496" s="1"/>
  <c r="T496"/>
  <c r="AB496" s="1"/>
  <c r="AE496"/>
  <c r="C495"/>
  <c r="O496" l="1"/>
  <c r="AA496"/>
  <c r="AG496" s="1"/>
  <c r="R496" l="1"/>
  <c r="AH496"/>
  <c r="Q497" l="1"/>
  <c r="E496" s="1"/>
  <c r="AI496"/>
  <c r="D496"/>
  <c r="AK496" l="1"/>
  <c r="AJ496"/>
  <c r="AL496"/>
  <c r="W497" l="1"/>
  <c r="S497"/>
  <c r="V497"/>
  <c r="AD497" s="1"/>
  <c r="U497"/>
  <c r="AC497" s="1"/>
  <c r="X497"/>
  <c r="AF497" s="1"/>
  <c r="T497"/>
  <c r="AB497" s="1"/>
  <c r="AE497"/>
  <c r="C496"/>
  <c r="O497" l="1"/>
  <c r="AA497"/>
  <c r="AG497" s="1"/>
  <c r="R497" l="1"/>
  <c r="AH497"/>
  <c r="Q498" l="1"/>
  <c r="E497" s="1"/>
  <c r="D497"/>
  <c r="AI497"/>
  <c r="AK497" l="1"/>
  <c r="AJ497"/>
  <c r="AL497"/>
  <c r="W498" l="1"/>
  <c r="S498"/>
  <c r="V498"/>
  <c r="AD498" s="1"/>
  <c r="U498"/>
  <c r="AC498" s="1"/>
  <c r="T498"/>
  <c r="AB498" s="1"/>
  <c r="X498"/>
  <c r="AF498" s="1"/>
  <c r="AE498"/>
  <c r="C497"/>
  <c r="O498" l="1"/>
  <c r="AA498"/>
  <c r="AG498" s="1"/>
  <c r="R498" l="1"/>
  <c r="AH498"/>
  <c r="Q499" l="1"/>
  <c r="E498" s="1"/>
  <c r="AI498"/>
  <c r="D498"/>
  <c r="AK498" l="1"/>
  <c r="AJ498"/>
  <c r="AL498"/>
  <c r="W499" l="1"/>
  <c r="AE499" s="1"/>
  <c r="S499"/>
  <c r="V499"/>
  <c r="AD499" s="1"/>
  <c r="U499"/>
  <c r="AC499" s="1"/>
  <c r="X499"/>
  <c r="AF499" s="1"/>
  <c r="T499"/>
  <c r="AB499" s="1"/>
  <c r="C498"/>
  <c r="O499" l="1"/>
  <c r="AA499"/>
  <c r="AG499" s="1"/>
  <c r="R499" l="1"/>
  <c r="AH499"/>
  <c r="Q500" l="1"/>
  <c r="E499" s="1"/>
  <c r="D499"/>
  <c r="AI499"/>
  <c r="AK499" l="1"/>
  <c r="AJ499"/>
  <c r="AL499"/>
  <c r="W500" l="1"/>
  <c r="S500"/>
  <c r="V500"/>
  <c r="AD500" s="1"/>
  <c r="X500"/>
  <c r="U500"/>
  <c r="AC500" s="1"/>
  <c r="T500"/>
  <c r="AB500" s="1"/>
  <c r="AE500"/>
  <c r="AF500"/>
  <c r="C499"/>
  <c r="O500" l="1"/>
  <c r="AA500"/>
  <c r="AG500" s="1"/>
  <c r="R500" l="1"/>
  <c r="AH500"/>
  <c r="Q501" l="1"/>
  <c r="E500" s="1"/>
  <c r="AI500"/>
  <c r="D500"/>
  <c r="AK500" l="1"/>
  <c r="AJ500"/>
  <c r="AL500"/>
  <c r="W501" l="1"/>
  <c r="AE501" s="1"/>
  <c r="S501"/>
  <c r="V501"/>
  <c r="AD501" s="1"/>
  <c r="U501"/>
  <c r="AC501" s="1"/>
  <c r="X501"/>
  <c r="AF501" s="1"/>
  <c r="T501"/>
  <c r="AB501" s="1"/>
  <c r="C500"/>
  <c r="O501" l="1"/>
  <c r="AA501"/>
  <c r="AG501" s="1"/>
  <c r="R501" l="1"/>
  <c r="AH501"/>
  <c r="Q502" l="1"/>
  <c r="E501" s="1"/>
  <c r="D501"/>
  <c r="AI501"/>
  <c r="AK501" l="1"/>
  <c r="AJ501"/>
  <c r="AL501"/>
  <c r="W502" l="1"/>
  <c r="AE502" s="1"/>
  <c r="S502"/>
  <c r="V502"/>
  <c r="AD502" s="1"/>
  <c r="U502"/>
  <c r="AC502" s="1"/>
  <c r="T502"/>
  <c r="AB502" s="1"/>
  <c r="X502"/>
  <c r="AF502" s="1"/>
  <c r="C501"/>
  <c r="O502" l="1"/>
  <c r="AA502"/>
  <c r="AG502" s="1"/>
  <c r="R502" l="1"/>
  <c r="AH502"/>
  <c r="Q503" l="1"/>
  <c r="E502" s="1"/>
  <c r="AI502"/>
  <c r="D502"/>
  <c r="AK502" l="1"/>
  <c r="AJ502"/>
  <c r="AL502"/>
  <c r="W503" l="1"/>
  <c r="AE503" s="1"/>
  <c r="S503"/>
  <c r="V503"/>
  <c r="AD503" s="1"/>
  <c r="U503"/>
  <c r="AC503" s="1"/>
  <c r="X503"/>
  <c r="AF503" s="1"/>
  <c r="T503"/>
  <c r="AB503" s="1"/>
  <c r="C502"/>
  <c r="O503" l="1"/>
  <c r="AA503"/>
  <c r="AG503" s="1"/>
  <c r="R503" l="1"/>
  <c r="AH503"/>
  <c r="Q504" l="1"/>
  <c r="E503" s="1"/>
  <c r="D503"/>
  <c r="AI503"/>
  <c r="AJ503" l="1"/>
  <c r="AK503"/>
  <c r="AL503"/>
  <c r="W504" l="1"/>
  <c r="AE504" s="1"/>
  <c r="S504"/>
  <c r="V504"/>
  <c r="AD504" s="1"/>
  <c r="X504"/>
  <c r="AF504" s="1"/>
  <c r="U504"/>
  <c r="AC504" s="1"/>
  <c r="T504"/>
  <c r="AB504" s="1"/>
  <c r="C503"/>
  <c r="O504" l="1"/>
  <c r="AA504"/>
  <c r="AG504" s="1"/>
  <c r="R504" l="1"/>
  <c r="AH504"/>
  <c r="E504" l="1"/>
  <c r="AI504"/>
  <c r="D504"/>
  <c r="AK504" l="1"/>
  <c r="AJ504"/>
  <c r="AL504"/>
  <c r="C504" l="1"/>
  <c r="O505" l="1"/>
  <c r="E505" l="1"/>
  <c r="D505"/>
  <c r="C505" l="1"/>
  <c r="O506" l="1"/>
  <c r="E506" l="1"/>
  <c r="D506"/>
  <c r="C506" l="1"/>
  <c r="O507" l="1"/>
  <c r="E507" l="1"/>
  <c r="D507"/>
  <c r="C507" l="1"/>
  <c r="O508" l="1"/>
  <c r="E508" l="1"/>
  <c r="D508"/>
  <c r="C508" l="1"/>
  <c r="O509" l="1"/>
  <c r="E509" l="1"/>
  <c r="D509"/>
  <c r="C509" l="1"/>
  <c r="O510" l="1"/>
  <c r="E510" l="1"/>
  <c r="D510"/>
  <c r="C510" l="1"/>
  <c r="O511" l="1"/>
  <c r="E511" l="1"/>
  <c r="D511"/>
  <c r="C511" l="1"/>
  <c r="O512" l="1"/>
  <c r="E512" l="1"/>
  <c r="D512"/>
  <c r="C512" l="1"/>
  <c r="O513" l="1"/>
  <c r="E513" l="1"/>
  <c r="D513"/>
  <c r="C513" l="1"/>
  <c r="O514" l="1"/>
  <c r="E514" l="1"/>
  <c r="D514"/>
  <c r="C514" l="1"/>
  <c r="O515" l="1"/>
  <c r="E515" l="1"/>
  <c r="D515"/>
  <c r="C515" l="1"/>
  <c r="O516" l="1"/>
  <c r="E516" l="1"/>
  <c r="D516"/>
  <c r="C516" l="1"/>
  <c r="O517" l="1"/>
  <c r="E517" l="1"/>
  <c r="D517"/>
  <c r="C517" l="1"/>
  <c r="O518" l="1"/>
  <c r="E518" l="1"/>
  <c r="D518"/>
  <c r="C518" l="1"/>
  <c r="O519" l="1"/>
  <c r="E519" l="1"/>
  <c r="D519"/>
  <c r="C519" l="1"/>
  <c r="O520" l="1"/>
  <c r="E520" l="1"/>
  <c r="D520"/>
  <c r="C520" l="1"/>
  <c r="O521" l="1"/>
  <c r="E521" l="1"/>
  <c r="D521"/>
  <c r="C521" l="1"/>
  <c r="O522" l="1"/>
  <c r="E522" l="1"/>
  <c r="D522"/>
  <c r="C522" l="1"/>
  <c r="O523" l="1"/>
  <c r="E523" l="1"/>
  <c r="D523"/>
  <c r="C523" l="1"/>
  <c r="O524" l="1"/>
  <c r="E524" l="1"/>
  <c r="D524"/>
  <c r="C524" l="1"/>
  <c r="O525" l="1"/>
  <c r="E525" l="1"/>
  <c r="D525"/>
  <c r="C525" l="1"/>
  <c r="O526" l="1"/>
  <c r="E526" l="1"/>
  <c r="D526"/>
  <c r="C526" l="1"/>
  <c r="O527" l="1"/>
  <c r="E527" l="1"/>
  <c r="D527"/>
  <c r="C527" l="1"/>
  <c r="O528" l="1"/>
  <c r="E528" l="1"/>
  <c r="D528"/>
  <c r="C528" l="1"/>
  <c r="O529" l="1"/>
  <c r="E529" l="1"/>
  <c r="D529"/>
  <c r="C529" l="1"/>
  <c r="O530" l="1"/>
  <c r="E530" l="1"/>
  <c r="D530"/>
  <c r="C530" l="1"/>
  <c r="O531" l="1"/>
  <c r="E531" l="1"/>
  <c r="D531"/>
  <c r="C531" l="1"/>
  <c r="O532" l="1"/>
  <c r="E532" l="1"/>
  <c r="D532"/>
  <c r="C532" l="1"/>
  <c r="O533" l="1"/>
  <c r="E533" l="1"/>
  <c r="D533"/>
  <c r="C533" l="1"/>
  <c r="O534" l="1"/>
  <c r="E534" l="1"/>
  <c r="D534"/>
  <c r="C534" l="1"/>
  <c r="O535" l="1"/>
  <c r="E535" l="1"/>
  <c r="D535"/>
  <c r="C535" l="1"/>
  <c r="O536" l="1"/>
  <c r="E536" l="1"/>
  <c r="D536"/>
  <c r="C536" l="1"/>
  <c r="O537" l="1"/>
  <c r="E537" l="1"/>
  <c r="D537"/>
  <c r="C537" l="1"/>
  <c r="O538" l="1"/>
  <c r="E538" l="1"/>
  <c r="D538"/>
  <c r="C538" l="1"/>
  <c r="O539" l="1"/>
  <c r="E539" l="1"/>
  <c r="D539"/>
  <c r="C539" l="1"/>
  <c r="O540" l="1"/>
  <c r="E540" l="1"/>
  <c r="D540"/>
  <c r="C540" l="1"/>
  <c r="O541" l="1"/>
  <c r="E541" l="1"/>
  <c r="D541"/>
  <c r="C541" l="1"/>
  <c r="O542" l="1"/>
  <c r="E542" l="1"/>
  <c r="D542"/>
  <c r="C542" l="1"/>
  <c r="O543" l="1"/>
  <c r="E543" l="1"/>
  <c r="D543"/>
  <c r="C543" l="1"/>
  <c r="O544" l="1"/>
  <c r="E544" l="1"/>
  <c r="D544"/>
  <c r="C544" l="1"/>
  <c r="O545" l="1"/>
  <c r="E545" l="1"/>
  <c r="D545"/>
  <c r="C545" l="1"/>
  <c r="O546" l="1"/>
  <c r="E546" l="1"/>
  <c r="D546"/>
  <c r="C546" l="1"/>
  <c r="O547" l="1"/>
  <c r="E547" l="1"/>
  <c r="D547"/>
  <c r="C547" l="1"/>
  <c r="O548" l="1"/>
  <c r="E548" l="1"/>
  <c r="D548"/>
  <c r="C548" l="1"/>
  <c r="O549" l="1"/>
  <c r="E549" l="1"/>
  <c r="D549"/>
  <c r="C549" l="1"/>
  <c r="O550" l="1"/>
  <c r="E550" l="1"/>
  <c r="D550"/>
  <c r="C550" l="1"/>
  <c r="O551" l="1"/>
  <c r="E551" l="1"/>
  <c r="D551"/>
  <c r="C551" l="1"/>
  <c r="O552" l="1"/>
  <c r="E552" l="1"/>
  <c r="D552"/>
  <c r="C552" l="1"/>
  <c r="O553" l="1"/>
  <c r="E553" l="1"/>
  <c r="D553"/>
  <c r="C553" l="1"/>
  <c r="O554" l="1"/>
  <c r="E554" l="1"/>
  <c r="D554"/>
  <c r="C554" l="1"/>
  <c r="O555" l="1"/>
  <c r="D555" l="1"/>
</calcChain>
</file>

<file path=xl/sharedStrings.xml><?xml version="1.0" encoding="utf-8"?>
<sst xmlns="http://schemas.openxmlformats.org/spreadsheetml/2006/main" count="118" uniqueCount="45">
  <si>
    <t>Bet Amount</t>
  </si>
  <si>
    <t>W/L</t>
  </si>
  <si>
    <t>Profit Target</t>
  </si>
  <si>
    <t>Stop Loss</t>
  </si>
  <si>
    <t>Col</t>
  </si>
  <si>
    <t>R</t>
  </si>
  <si>
    <t>E</t>
  </si>
  <si>
    <t>Split</t>
  </si>
  <si>
    <t>O</t>
  </si>
  <si>
    <t>B</t>
  </si>
  <si>
    <t>Totals</t>
  </si>
  <si>
    <t>Stop Loss (-)</t>
  </si>
  <si>
    <t>Peak</t>
  </si>
  <si>
    <t>Results Streets</t>
  </si>
  <si>
    <t>2</t>
  </si>
  <si>
    <t>3</t>
  </si>
  <si>
    <t>4</t>
  </si>
  <si>
    <t>5</t>
  </si>
  <si>
    <t>6</t>
  </si>
  <si>
    <t>Loss Count</t>
  </si>
  <si>
    <t>profit target</t>
  </si>
  <si>
    <t>Lines</t>
  </si>
  <si>
    <t>Line Bets</t>
  </si>
  <si>
    <t>DZ1-2-3</t>
  </si>
  <si>
    <t>DZ4-5-6</t>
  </si>
  <si>
    <t>DZ 7-8-9</t>
  </si>
  <si>
    <t>DZ 10-11-12</t>
  </si>
  <si>
    <t>yes</t>
  </si>
  <si>
    <t>1</t>
  </si>
  <si>
    <t>Spin Count</t>
  </si>
  <si>
    <t>Bet Count</t>
  </si>
  <si>
    <t>2 Counts</t>
  </si>
  <si>
    <t># Spins a Line to Sleep for---&gt;</t>
  </si>
  <si>
    <t>Bank</t>
  </si>
  <si>
    <t>Bet Line</t>
  </si>
  <si>
    <t>Trailing Profit % (.00)</t>
  </si>
  <si>
    <t>Press Function Key F9 for another set of RNG spins</t>
  </si>
  <si>
    <t>Prog Level</t>
  </si>
  <si>
    <t>Prog Amount</t>
  </si>
  <si>
    <t>Line Sleeps Tonight</t>
  </si>
  <si>
    <t>Choose how long you wish a Line to sleep for before betting</t>
  </si>
  <si>
    <t>40 Step Progression Shown.  You can change it to</t>
  </si>
  <si>
    <t>whatever progression you want. Column AU.</t>
  </si>
  <si>
    <t>Comes with built in Trailing Profit which means once you</t>
  </si>
  <si>
    <t>are in Profit you will never lose it all.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</si>
</sst>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outline/>
      <sz val="14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b/>
      <sz val="8"/>
      <color indexed="63"/>
      <name val="Arial"/>
      <family val="2"/>
    </font>
    <font>
      <b/>
      <shadow/>
      <sz val="8"/>
      <color theme="1"/>
      <name val="Arial"/>
      <family val="2"/>
    </font>
    <font>
      <shadow/>
      <sz val="8"/>
      <color theme="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color theme="1"/>
      <name val="Calibri"/>
      <family val="2"/>
      <scheme val="minor"/>
    </font>
    <font>
      <sz val="8"/>
      <color indexed="63"/>
      <name val="Arial"/>
      <family val="2"/>
    </font>
    <font>
      <b/>
      <shadow/>
      <sz val="9"/>
      <color theme="1"/>
      <name val="Arial"/>
      <family val="2"/>
    </font>
    <font>
      <sz val="7"/>
      <name val="Arial"/>
      <family val="2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24"/>
      </patternFill>
    </fill>
    <fill>
      <patternFill patternType="lightDown">
        <fgColor theme="0" tint="-0.14996795556505021"/>
        <bgColor theme="8" tint="0.59996337778862885"/>
      </patternFill>
    </fill>
    <fill>
      <patternFill patternType="lightDown">
        <fgColor theme="0" tint="-0.14996795556505021"/>
        <bgColor indexed="65"/>
      </patternFill>
    </fill>
    <fill>
      <patternFill patternType="lightTrellis">
        <fgColor theme="9"/>
        <bgColor theme="9" tint="0.79995117038483843"/>
      </patternFill>
    </fill>
    <fill>
      <patternFill patternType="lightGrid">
        <fgColor theme="9"/>
        <bgColor theme="9"/>
      </patternFill>
    </fill>
    <fill>
      <patternFill patternType="solid">
        <fgColor indexed="15"/>
        <bgColor indexed="35"/>
      </patternFill>
    </fill>
    <fill>
      <patternFill patternType="solid">
        <fgColor rgb="FF00FFFF"/>
        <bgColor indexed="64"/>
      </patternFill>
    </fill>
    <fill>
      <patternFill patternType="darkGray">
        <fgColor theme="9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5" fillId="0" borderId="0" xfId="1"/>
    <xf numFmtId="0" fontId="5" fillId="0" borderId="0" xfId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9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0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7" xfId="0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8" xfId="0" applyFont="1" applyFill="1" applyBorder="1" applyAlignment="1"/>
    <xf numFmtId="0" fontId="12" fillId="0" borderId="0" xfId="0" applyFont="1" applyFill="1" applyAlignment="1"/>
    <xf numFmtId="0" fontId="13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16" xfId="0" applyFill="1" applyBorder="1" applyAlignment="1"/>
    <xf numFmtId="0" fontId="0" fillId="0" borderId="6" xfId="0" applyFill="1" applyBorder="1" applyAlignment="1"/>
    <xf numFmtId="0" fontId="0" fillId="9" borderId="15" xfId="0" applyFill="1" applyBorder="1" applyAlignment="1">
      <alignment horizontal="center"/>
    </xf>
    <xf numFmtId="0" fontId="0" fillId="0" borderId="3" xfId="0" applyFill="1" applyBorder="1" applyAlignment="1">
      <alignment horizontal="center" textRotation="90"/>
    </xf>
    <xf numFmtId="0" fontId="0" fillId="11" borderId="1" xfId="0" applyFill="1" applyBorder="1" applyAlignment="1">
      <alignment horizontal="center"/>
    </xf>
    <xf numFmtId="0" fontId="0" fillId="4" borderId="3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3" xfId="0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/>
    <xf numFmtId="0" fontId="3" fillId="0" borderId="11" xfId="0" applyFont="1" applyFill="1" applyBorder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0" fontId="4" fillId="12" borderId="3" xfId="0" applyFont="1" applyFill="1" applyBorder="1" applyAlignment="1">
      <alignment horizontal="center" textRotation="90"/>
    </xf>
    <xf numFmtId="0" fontId="4" fillId="13" borderId="3" xfId="0" applyFont="1" applyFill="1" applyBorder="1" applyAlignment="1">
      <alignment horizontal="center" textRotation="90"/>
    </xf>
    <xf numFmtId="0" fontId="0" fillId="1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9" fontId="1" fillId="15" borderId="1" xfId="0" applyNumberFormat="1" applyFont="1" applyFill="1" applyBorder="1" applyAlignment="1">
      <alignment horizontal="center"/>
    </xf>
    <xf numFmtId="0" fontId="14" fillId="0" borderId="0" xfId="0" quotePrefix="1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5" fillId="0" borderId="0" xfId="1" applyFont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11" fillId="6" borderId="20" xfId="0" applyFont="1" applyFill="1" applyBorder="1" applyAlignment="1"/>
    <xf numFmtId="0" fontId="11" fillId="6" borderId="0" xfId="0" applyFont="1" applyFill="1" applyBorder="1" applyAlignment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 textRotation="90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 textRotation="90"/>
    </xf>
    <xf numFmtId="1" fontId="2" fillId="10" borderId="8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17" fillId="19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4" fillId="20" borderId="13" xfId="0" applyFont="1" applyFill="1" applyBorder="1" applyAlignment="1" applyProtection="1">
      <alignment horizontal="center"/>
      <protection locked="0"/>
    </xf>
    <xf numFmtId="0" fontId="12" fillId="17" borderId="4" xfId="0" applyFont="1" applyFill="1" applyBorder="1" applyAlignment="1">
      <alignment horizontal="center"/>
    </xf>
    <xf numFmtId="0" fontId="12" fillId="17" borderId="8" xfId="0" applyFont="1" applyFill="1" applyBorder="1" applyAlignment="1">
      <alignment horizontal="center"/>
    </xf>
    <xf numFmtId="0" fontId="12" fillId="20" borderId="4" xfId="0" applyFont="1" applyFill="1" applyBorder="1" applyAlignment="1" applyProtection="1">
      <alignment horizontal="center"/>
      <protection locked="0"/>
    </xf>
    <xf numFmtId="0" fontId="12" fillId="21" borderId="21" xfId="0" applyFont="1" applyFill="1" applyBorder="1" applyAlignment="1">
      <alignment horizontal="center"/>
    </xf>
    <xf numFmtId="0" fontId="12" fillId="21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textRotation="90"/>
    </xf>
    <xf numFmtId="0" fontId="2" fillId="17" borderId="0" xfId="0" applyFont="1" applyFill="1" applyAlignment="1">
      <alignment horizontal="center" textRotation="90"/>
    </xf>
    <xf numFmtId="0" fontId="11" fillId="20" borderId="15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6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2"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 val="0"/>
        <i val="0"/>
        <color indexed="8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 val="0"/>
        <i val="0"/>
        <color indexed="8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 val="0"/>
        <i val="0"/>
        <color indexed="8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 val="0"/>
        <i val="0"/>
        <color indexed="8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FFFF"/>
      <color rgb="FF05FF76"/>
      <color rgb="FF33CAFF"/>
      <color rgb="FF01FF74"/>
      <color rgb="FFFFEFBD"/>
      <color rgb="FFFFF2C9"/>
      <color rgb="FFFFEDB3"/>
      <color rgb="FFFFEAA7"/>
      <color rgb="FF00EA6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2023"/>
  <sheetViews>
    <sheetView tabSelected="1" zoomScale="175" zoomScaleNormal="175" workbookViewId="0">
      <pane ySplit="4" topLeftCell="A5" activePane="bottomLeft" state="frozen"/>
      <selection pane="bottomLeft" activeCell="AJ503" sqref="AJ503:AK503"/>
    </sheetView>
  </sheetViews>
  <sheetFormatPr defaultColWidth="11.5703125" defaultRowHeight="12.75"/>
  <cols>
    <col min="1" max="1" width="3.7109375" style="4" customWidth="1"/>
    <col min="2" max="2" width="30.7109375" style="1" hidden="1" customWidth="1"/>
    <col min="3" max="3" width="8" style="1" hidden="1" customWidth="1"/>
    <col min="4" max="4" width="5.85546875" style="1" hidden="1" customWidth="1"/>
    <col min="5" max="5" width="20.7109375" style="1" hidden="1" customWidth="1"/>
    <col min="6" max="6" width="3.7109375" style="51" customWidth="1"/>
    <col min="7" max="7" width="3.7109375" style="58" customWidth="1"/>
    <col min="8" max="9" width="3.7109375" style="65" customWidth="1"/>
    <col min="10" max="12" width="3.28515625" style="65" customWidth="1"/>
    <col min="13" max="13" width="3.7109375" style="65" customWidth="1"/>
    <col min="14" max="16" width="3.7109375" style="89" hidden="1" customWidth="1"/>
    <col min="17" max="17" width="6.7109375" style="2" customWidth="1"/>
    <col min="18" max="18" width="4.7109375" style="90" hidden="1" customWidth="1"/>
    <col min="19" max="20" width="5.85546875" style="2" customWidth="1"/>
    <col min="21" max="24" width="6.28515625" style="2" customWidth="1"/>
    <col min="25" max="25" width="3.28515625" style="46" hidden="1" customWidth="1"/>
    <col min="26" max="26" width="3.28515625" style="47" hidden="1" customWidth="1"/>
    <col min="27" max="29" width="4.7109375" style="47" hidden="1" customWidth="1"/>
    <col min="30" max="32" width="3.7109375" style="47" hidden="1" customWidth="1"/>
    <col min="33" max="33" width="3.28515625" style="47" hidden="1" customWidth="1"/>
    <col min="34" max="35" width="5.85546875" style="2" customWidth="1"/>
    <col min="36" max="36" width="10.42578125" style="3" customWidth="1"/>
    <col min="37" max="37" width="10.42578125" style="1" customWidth="1"/>
    <col min="38" max="38" width="10.42578125" style="35" customWidth="1"/>
    <col min="39" max="39" width="10.42578125" style="65" hidden="1" customWidth="1"/>
    <col min="40" max="45" width="4.7109375" style="51" hidden="1" customWidth="1"/>
    <col min="46" max="46" width="3.7109375" style="89" customWidth="1"/>
    <col min="47" max="47" width="6.7109375" style="89" customWidth="1"/>
    <col min="48" max="48" width="6.7109375" style="1" customWidth="1"/>
    <col min="49" max="49" width="3.28515625" style="1" customWidth="1"/>
    <col min="50" max="55" width="5.7109375" style="1" customWidth="1"/>
    <col min="56" max="58" width="5.7109375" style="4" customWidth="1"/>
    <col min="59" max="59" width="5.7109375" style="1" customWidth="1"/>
    <col min="60" max="60" width="3.7109375" style="4" customWidth="1"/>
    <col min="61" max="61" width="6.7109375" style="89" customWidth="1"/>
    <col min="62" max="93" width="11.5703125" style="4"/>
  </cols>
  <sheetData>
    <row r="1" spans="1:92" s="5" customFormat="1" ht="12.75" customHeight="1">
      <c r="A1" s="121"/>
      <c r="B1" s="1"/>
      <c r="C1" s="1"/>
      <c r="D1" s="1"/>
      <c r="E1" s="1"/>
      <c r="F1" s="37"/>
      <c r="G1" s="37"/>
      <c r="H1" s="37"/>
      <c r="I1" s="37"/>
      <c r="J1" s="36"/>
      <c r="K1" s="36"/>
      <c r="L1" s="36"/>
      <c r="M1" s="37"/>
      <c r="N1" s="37"/>
      <c r="O1" s="37"/>
      <c r="P1" s="37"/>
      <c r="Q1" s="128" t="s">
        <v>2</v>
      </c>
      <c r="R1" s="129"/>
      <c r="S1" s="129"/>
      <c r="T1" s="129"/>
      <c r="U1" s="130"/>
      <c r="V1" s="131">
        <v>100</v>
      </c>
      <c r="W1" s="68"/>
      <c r="X1" s="48"/>
      <c r="Y1" s="48"/>
      <c r="Z1" s="48"/>
      <c r="AA1" s="48"/>
      <c r="AB1" s="48"/>
      <c r="AC1" s="48"/>
      <c r="AD1" s="48"/>
      <c r="AE1" s="48"/>
      <c r="AF1" s="48"/>
      <c r="AG1" s="48"/>
      <c r="AI1" s="132" t="s">
        <v>32</v>
      </c>
      <c r="AJ1" s="133"/>
      <c r="AK1" s="133"/>
      <c r="AL1" s="134">
        <v>35</v>
      </c>
      <c r="AM1" s="85"/>
      <c r="AN1" s="49"/>
      <c r="AO1" s="49"/>
      <c r="AP1" s="49"/>
      <c r="AQ1" s="49"/>
      <c r="AR1" s="49"/>
      <c r="AS1" s="49"/>
      <c r="AT1" s="135" t="s">
        <v>36</v>
      </c>
      <c r="AU1" s="136"/>
      <c r="AV1" s="136"/>
      <c r="AW1" s="136"/>
      <c r="AX1" s="136"/>
      <c r="AY1" s="136"/>
      <c r="AZ1" s="136"/>
      <c r="BA1" s="136"/>
      <c r="BB1" s="136"/>
      <c r="BC1"/>
      <c r="BD1"/>
      <c r="BE1"/>
      <c r="BF1"/>
      <c r="BG1"/>
      <c r="BH1" s="121"/>
      <c r="BI1" s="48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s="5" customFormat="1" ht="12.75" customHeight="1">
      <c r="A2" s="122" t="s">
        <v>27</v>
      </c>
      <c r="B2" s="2"/>
      <c r="C2" s="2"/>
      <c r="D2" s="2"/>
      <c r="F2" s="37"/>
      <c r="G2" s="37"/>
      <c r="H2" s="37"/>
      <c r="I2" s="37"/>
      <c r="J2" s="36"/>
      <c r="K2" s="36"/>
      <c r="L2" s="36"/>
      <c r="M2" s="37"/>
      <c r="N2" s="37"/>
      <c r="O2" s="37"/>
      <c r="P2" s="37"/>
      <c r="Q2" s="128" t="s">
        <v>11</v>
      </c>
      <c r="R2" s="129"/>
      <c r="S2" s="129"/>
      <c r="T2" s="129"/>
      <c r="U2" s="130"/>
      <c r="V2" s="131">
        <v>-6240</v>
      </c>
      <c r="W2" s="68"/>
      <c r="X2" s="68"/>
      <c r="Y2" s="68"/>
      <c r="Z2" s="68"/>
      <c r="AA2" s="48"/>
      <c r="AB2" s="48"/>
      <c r="AC2" s="48"/>
      <c r="AD2" s="48"/>
      <c r="AE2" s="48"/>
      <c r="AF2" s="48"/>
      <c r="AG2" s="48"/>
      <c r="AI2" s="132" t="s">
        <v>35</v>
      </c>
      <c r="AJ2" s="133"/>
      <c r="AK2" s="133"/>
      <c r="AL2" s="134">
        <v>0.7</v>
      </c>
      <c r="AM2" s="86"/>
      <c r="AN2" s="66"/>
      <c r="AO2" s="66"/>
      <c r="AP2" s="66"/>
      <c r="AQ2" s="66"/>
      <c r="AR2" s="66"/>
      <c r="AS2" s="66"/>
      <c r="AT2" s="92"/>
      <c r="AU2" s="92"/>
      <c r="AV2"/>
      <c r="AW2"/>
      <c r="AX2"/>
      <c r="AY2"/>
      <c r="AZ2"/>
      <c r="BA2" s="2"/>
      <c r="BB2"/>
      <c r="BC2"/>
      <c r="BD2"/>
      <c r="BE2"/>
      <c r="BF2"/>
      <c r="BG2"/>
      <c r="BH2" s="122" t="s">
        <v>27</v>
      </c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s="6" customFormat="1" ht="12.75" customHeight="1">
      <c r="A3" s="123"/>
      <c r="B3" s="1"/>
      <c r="C3" s="1"/>
      <c r="D3" s="1"/>
      <c r="E3" s="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28"/>
      <c r="R3" s="129"/>
      <c r="S3" s="129"/>
      <c r="T3" s="129"/>
      <c r="U3" s="130"/>
      <c r="V3" s="131"/>
      <c r="W3" s="44"/>
      <c r="X3" s="44"/>
      <c r="Y3" s="45"/>
      <c r="Z3" s="45"/>
      <c r="AA3" s="45"/>
      <c r="AB3" s="45"/>
      <c r="AC3" s="45"/>
      <c r="AD3" s="45"/>
      <c r="AE3" s="45"/>
      <c r="AF3" s="45"/>
      <c r="AG3" s="45"/>
      <c r="AH3" s="50"/>
      <c r="AI3" s="115"/>
      <c r="AJ3" s="116"/>
      <c r="AK3" s="116"/>
      <c r="AL3" s="108"/>
      <c r="AM3" s="50"/>
      <c r="AN3" s="67"/>
      <c r="AO3" s="67"/>
      <c r="AP3" s="67"/>
      <c r="AQ3" s="67"/>
      <c r="AR3" s="67"/>
      <c r="AS3" s="67"/>
      <c r="AT3" s="89"/>
      <c r="AU3" s="89"/>
      <c r="AV3" s="4"/>
      <c r="AW3" s="4"/>
      <c r="AX3" s="4"/>
      <c r="AY3"/>
      <c r="AZ3"/>
      <c r="BA3" s="1"/>
      <c r="BB3"/>
      <c r="BC3"/>
      <c r="BD3"/>
      <c r="BE3"/>
      <c r="BF3"/>
      <c r="BG3"/>
      <c r="BH3" s="123"/>
      <c r="BI3" s="4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s="7" customFormat="1" ht="50.1" customHeight="1">
      <c r="A4" s="123"/>
      <c r="B4" s="1"/>
      <c r="C4" s="1"/>
      <c r="D4" s="1"/>
      <c r="E4" s="1"/>
      <c r="F4" s="71" t="s">
        <v>21</v>
      </c>
      <c r="G4" s="118">
        <v>1</v>
      </c>
      <c r="H4" s="118">
        <v>2</v>
      </c>
      <c r="I4" s="118">
        <v>3</v>
      </c>
      <c r="J4" s="118">
        <v>4</v>
      </c>
      <c r="K4" s="118">
        <v>5</v>
      </c>
      <c r="L4" s="118">
        <v>6</v>
      </c>
      <c r="M4" s="72" t="s">
        <v>34</v>
      </c>
      <c r="N4" s="72" t="s">
        <v>29</v>
      </c>
      <c r="O4" s="72" t="s">
        <v>30</v>
      </c>
      <c r="P4" s="72" t="s">
        <v>31</v>
      </c>
      <c r="Q4" s="104" t="s">
        <v>0</v>
      </c>
      <c r="R4" s="109"/>
      <c r="S4" s="113" t="s">
        <v>22</v>
      </c>
      <c r="T4" s="114"/>
      <c r="U4" s="114"/>
      <c r="V4" s="114"/>
      <c r="W4" s="114"/>
      <c r="X4" s="114"/>
      <c r="Y4" s="57" t="s">
        <v>1</v>
      </c>
      <c r="Z4" s="64" t="s">
        <v>19</v>
      </c>
      <c r="AA4" s="57"/>
      <c r="AB4" s="57"/>
      <c r="AC4" s="57"/>
      <c r="AD4" s="57"/>
      <c r="AE4" s="57"/>
      <c r="AF4" s="57"/>
      <c r="AG4" s="55" t="s">
        <v>13</v>
      </c>
      <c r="AH4" s="26" t="s">
        <v>10</v>
      </c>
      <c r="AI4" s="27">
        <v>0</v>
      </c>
      <c r="AJ4" s="42" t="s">
        <v>2</v>
      </c>
      <c r="AK4" s="42" t="s">
        <v>3</v>
      </c>
      <c r="AL4" s="107" t="s">
        <v>12</v>
      </c>
      <c r="AM4" s="25"/>
      <c r="AN4" s="25"/>
      <c r="AO4" s="25"/>
      <c r="AP4" s="25"/>
      <c r="AQ4" s="25"/>
      <c r="AR4" s="25"/>
      <c r="AS4" s="25"/>
      <c r="AT4" s="137" t="s">
        <v>37</v>
      </c>
      <c r="AU4" s="138" t="s">
        <v>38</v>
      </c>
      <c r="AV4" s="32"/>
      <c r="AW4" s="1"/>
      <c r="AX4" s="1"/>
      <c r="AY4"/>
      <c r="AZ4"/>
      <c r="BA4" s="1"/>
      <c r="BB4"/>
      <c r="BC4"/>
      <c r="BD4"/>
      <c r="BE4"/>
      <c r="BF4"/>
      <c r="BG4"/>
      <c r="BH4" s="123"/>
      <c r="BI4" s="8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s="10" customFormat="1" ht="12.75" customHeight="1">
      <c r="A5" s="123">
        <f ca="1">IF($A$2="no",INT(RAND()*36+1),INT(RAND()*37))</f>
        <v>32</v>
      </c>
      <c r="B5" s="29" t="str">
        <f ca="1">IF(A5="","",IF(COUNTBLANK(AN6:AS6)=6,"DB",AN6&amp;AO6&amp;AP6&amp;AQ6&amp;AR6&amp;AS6))</f>
        <v>DB</v>
      </c>
      <c r="C5" s="6" t="str">
        <f t="shared" ref="C5:C19" si="0">IF(AND(AJ5=0,AK5=0),"",IF(AJ5="Profit Target","profit target",IF(AK5="Stop Loss","stop loss","")))</f>
        <v/>
      </c>
      <c r="D5" s="3">
        <f t="shared" ref="D5:D19" si="1">AH5</f>
        <v>0</v>
      </c>
      <c r="E5" s="6" t="str">
        <f t="shared" ref="E5:E19" si="2">Q6&amp;","</f>
        <v>1,</v>
      </c>
      <c r="F5" s="73">
        <f t="shared" ref="F5:F10" ca="1" si="3">VLOOKUP(A5,$AX$107:$BF$144,7,0)</f>
        <v>6</v>
      </c>
      <c r="G5" s="29">
        <f ca="1">IF($F5&lt;&gt;1,1,0)</f>
        <v>1</v>
      </c>
      <c r="H5" s="98">
        <f ca="1">IF($F5&lt;&gt;2,1,0)</f>
        <v>1</v>
      </c>
      <c r="I5" s="98">
        <f ca="1">IF($F5&lt;&gt;3,1,0)</f>
        <v>1</v>
      </c>
      <c r="J5" s="98">
        <f ca="1">IF($F5&lt;&gt;4,1,0)</f>
        <v>1</v>
      </c>
      <c r="K5" s="98">
        <f ca="1">IF($F5&lt;&gt;5,1,0)</f>
        <v>1</v>
      </c>
      <c r="L5" s="98">
        <f ca="1">IF($F5&lt;&gt;61,1,0)</f>
        <v>1</v>
      </c>
      <c r="M5" s="74"/>
      <c r="N5" s="74">
        <v>1</v>
      </c>
      <c r="O5" s="74"/>
      <c r="P5" s="74">
        <f>COUNTIF($M5:M5,"2")</f>
        <v>0</v>
      </c>
      <c r="Q5" s="105">
        <v>1</v>
      </c>
      <c r="R5" s="105"/>
      <c r="S5" s="76" t="s">
        <v>28</v>
      </c>
      <c r="T5" s="76" t="s">
        <v>14</v>
      </c>
      <c r="U5" s="76" t="s">
        <v>15</v>
      </c>
      <c r="V5" s="76" t="s">
        <v>16</v>
      </c>
      <c r="W5" s="76" t="s">
        <v>17</v>
      </c>
      <c r="X5" s="76" t="s">
        <v>18</v>
      </c>
      <c r="Y5" s="56"/>
      <c r="Z5" s="56"/>
      <c r="AA5" s="56">
        <v>1</v>
      </c>
      <c r="AB5" s="56">
        <v>2</v>
      </c>
      <c r="AC5" s="56">
        <v>3</v>
      </c>
      <c r="AD5" s="56">
        <v>4</v>
      </c>
      <c r="AE5" s="56">
        <v>5</v>
      </c>
      <c r="AF5" s="56">
        <v>6</v>
      </c>
      <c r="AG5" s="3"/>
      <c r="AH5" s="11"/>
      <c r="AI5" s="9">
        <f ca="1">IF(A5&lt;&gt;"",AH5,0)</f>
        <v>0</v>
      </c>
      <c r="AJ5" s="43">
        <v>0</v>
      </c>
      <c r="AK5" s="43">
        <v>0</v>
      </c>
      <c r="AL5" s="43">
        <v>0</v>
      </c>
      <c r="AM5" s="87"/>
      <c r="AN5" s="83">
        <v>1</v>
      </c>
      <c r="AO5" s="84">
        <v>2</v>
      </c>
      <c r="AP5" s="84">
        <v>3</v>
      </c>
      <c r="AQ5" s="84">
        <v>4</v>
      </c>
      <c r="AR5" s="84">
        <v>5</v>
      </c>
      <c r="AS5" s="84">
        <v>6</v>
      </c>
      <c r="AT5" s="110">
        <v>1</v>
      </c>
      <c r="AU5" s="101">
        <v>1</v>
      </c>
      <c r="AV5" s="139" t="s">
        <v>39</v>
      </c>
      <c r="AW5" s="140"/>
      <c r="AX5" s="140"/>
      <c r="AY5" s="140"/>
      <c r="AZ5" s="140"/>
      <c r="BA5" s="140"/>
      <c r="BB5" s="140"/>
      <c r="BC5" s="141"/>
      <c r="BD5" s="38"/>
      <c r="BE5" s="38"/>
      <c r="BF5" s="38"/>
      <c r="BG5" s="39"/>
      <c r="BH5" s="123">
        <f ca="1">IF($A$2="no",INT(RAND()*36+1),INT(RAND()*37))</f>
        <v>9</v>
      </c>
      <c r="BI5" s="4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ht="12.75" customHeight="1">
      <c r="A6" s="123">
        <f t="shared" ref="A6:A69" ca="1" si="4">IF($A$2="no",INT(RAND()*36+1),INT(RAND()*37))</f>
        <v>35</v>
      </c>
      <c r="B6" s="29" t="str">
        <f ca="1">IF(A6="","",IF(COUNTBLANK(AN7:AS7)=6,"DB",AN7&amp;AO7&amp;AP7&amp;AQ7&amp;AR7&amp;AS7))</f>
        <v>DB</v>
      </c>
      <c r="C6" s="6" t="str">
        <f t="shared" ca="1" si="0"/>
        <v/>
      </c>
      <c r="D6" s="3">
        <f t="shared" ca="1" si="1"/>
        <v>0</v>
      </c>
      <c r="E6" s="6" t="str">
        <f t="shared" ca="1" si="2"/>
        <v>1,</v>
      </c>
      <c r="F6" s="73">
        <f t="shared" ca="1" si="3"/>
        <v>6</v>
      </c>
      <c r="G6" s="98">
        <f ca="1">IF($F6&lt;&gt;1,G5+1,0)</f>
        <v>2</v>
      </c>
      <c r="H6" s="98">
        <f ca="1">IF($F6&lt;&gt;2,H5+1,0)</f>
        <v>2</v>
      </c>
      <c r="I6" s="98">
        <f ca="1">IF($F6&lt;&gt;3,I5+1,0)</f>
        <v>2</v>
      </c>
      <c r="J6" s="98">
        <f ca="1">IF($F6&lt;&gt;4,J5+1,0)</f>
        <v>2</v>
      </c>
      <c r="K6" s="98">
        <f ca="1">IF($F6&lt;&gt;5,K5+1,0)</f>
        <v>2</v>
      </c>
      <c r="L6" s="98">
        <f ca="1">IF($F6&lt;&gt;6,L5+1,0)</f>
        <v>0</v>
      </c>
      <c r="M6" s="74"/>
      <c r="N6" s="74">
        <f>N5+1</f>
        <v>2</v>
      </c>
      <c r="O6" s="74"/>
      <c r="P6" s="74">
        <f>IF(M5&lt;&gt;2,0,P5+1)</f>
        <v>0</v>
      </c>
      <c r="Q6" s="88">
        <v>1</v>
      </c>
      <c r="R6" s="101"/>
      <c r="S6" s="106"/>
      <c r="T6" s="106"/>
      <c r="U6" s="106"/>
      <c r="V6" s="106"/>
      <c r="W6" s="106"/>
      <c r="X6" s="106"/>
      <c r="Y6" s="75"/>
      <c r="Z6" s="56">
        <f ca="1">IF(Y6="W",0,IF(AND(A6&lt;&gt;0,A5&lt;&gt;0,Y5="L",Y6="L"),1,0))</f>
        <v>0</v>
      </c>
      <c r="AA6" s="56">
        <f>IF(S6&lt;&gt;"",IF(ABS($F6)=ABS(S6),5*$Q6,-1*$Q6),0)</f>
        <v>0</v>
      </c>
      <c r="AB6" s="56">
        <f>IF(T6&lt;&gt;"",IF(ABS($F6)=ABS(T6),5*$Q6,-1*$Q6),0)</f>
        <v>0</v>
      </c>
      <c r="AC6" s="56">
        <f>IF(U6&lt;&gt;"",IF(ABS($F6)=ABS(U6),5*$Q6,-1*$Q6),0)</f>
        <v>0</v>
      </c>
      <c r="AD6" s="56">
        <f>IF(V6&lt;&gt;"",IF(ABS($F6)=ABS(V6),5*$Q6,-1*$Q6),0)</f>
        <v>0</v>
      </c>
      <c r="AE6" s="56">
        <f>IF(W6&lt;&gt;"",IF(ABS($F6)=ABS(W6),5*$Q6,-1*$Q6),0)</f>
        <v>0</v>
      </c>
      <c r="AF6" s="56">
        <f>IF(X6&lt;&gt;"",IF(ABS($F6)=ABS(X6),5*$Q6,-1*$Q6),0)</f>
        <v>0</v>
      </c>
      <c r="AG6" s="29">
        <f ca="1">IF(A6&lt;&gt;"",IF(OR($AJ5&lt;&gt;0,$AK5&lt;&gt;0),"0",SUM(AA6:AF6)),0)</f>
        <v>0</v>
      </c>
      <c r="AH6" s="11">
        <f ca="1">IF(A6&lt;&gt;"",IF(OR(AJ5&lt;&gt;0,AK5&lt;&gt;0),0,AG6),0)</f>
        <v>0</v>
      </c>
      <c r="AI6" s="9">
        <f ca="1">IF(A6&lt;&gt;"",AH6+AI5,0)</f>
        <v>0</v>
      </c>
      <c r="AJ6" s="43">
        <f ca="1">IF($A6&lt;&gt;"",IF(AJ5&gt;0,AJ5,IF(AI6&gt;=$V$1,"Profit Target",0)),0)</f>
        <v>0</v>
      </c>
      <c r="AK6" s="43">
        <f ca="1">IF($A6&lt;&gt;"",IF(AK5&lt;&gt;0,AK5,IF(AJ5&lt;&gt;0,AK5,IF(AI6&lt;=$V$2,"Stop Loss",0))),0)</f>
        <v>0</v>
      </c>
      <c r="AL6" s="43">
        <f ca="1">IF(AI6&gt;AL5,AI6,AL5)</f>
        <v>0</v>
      </c>
      <c r="AM6" s="95"/>
      <c r="AN6" s="95" t="str">
        <f t="shared" ref="AN6" si="5">IF(S6&lt;&gt;"","DS"&amp;S6&amp;",","")</f>
        <v/>
      </c>
      <c r="AO6" s="95" t="str">
        <f t="shared" ref="AO6" si="6">IF(T6&lt;&gt;"","DS"&amp;T6&amp;",","")</f>
        <v/>
      </c>
      <c r="AP6" s="95" t="str">
        <f t="shared" ref="AP6" si="7">IF(U6&lt;&gt;"","DS"&amp;U6&amp;",","")</f>
        <v/>
      </c>
      <c r="AQ6" s="95" t="str">
        <f t="shared" ref="AQ6" si="8">IF(V6&lt;&gt;"","DS"&amp;V6&amp;",","")</f>
        <v/>
      </c>
      <c r="AR6" s="95" t="str">
        <f t="shared" ref="AR6" si="9">IF(W6&lt;&gt;"","DS"&amp;W6&amp;",","")</f>
        <v/>
      </c>
      <c r="AS6" s="95" t="str">
        <f t="shared" ref="AS6" si="10">IF(X6&lt;&gt;"","DS"&amp;X6&amp;",","")</f>
        <v/>
      </c>
      <c r="AT6" s="110">
        <v>2</v>
      </c>
      <c r="AU6" s="101">
        <v>1</v>
      </c>
      <c r="AV6" s="139" t="s">
        <v>40</v>
      </c>
      <c r="AW6" s="140"/>
      <c r="AX6" s="140"/>
      <c r="AY6" s="140"/>
      <c r="AZ6" s="140"/>
      <c r="BA6" s="140"/>
      <c r="BB6" s="140"/>
      <c r="BC6" s="141"/>
      <c r="BD6" s="40"/>
      <c r="BE6" s="40"/>
      <c r="BF6" s="40"/>
      <c r="BG6" s="41"/>
      <c r="BH6" s="123">
        <f t="shared" ref="BH6:BH69" ca="1" si="11">IF($A$2="no",INT(RAND()*36+1),INT(RAND()*37))</f>
        <v>5</v>
      </c>
      <c r="BI6" s="45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92" s="12" customFormat="1">
      <c r="A7" s="123">
        <f t="shared" ca="1" si="4"/>
        <v>8</v>
      </c>
      <c r="B7" s="29" t="str">
        <f ca="1">IF(A7="","",IF(COUNTBLANK(AN8:AS8)=6,"DB",AN8&amp;AO8&amp;AP8&amp;AQ8&amp;AR8&amp;AS8))</f>
        <v>DB</v>
      </c>
      <c r="C7" s="6" t="str">
        <f t="shared" ca="1" si="0"/>
        <v/>
      </c>
      <c r="D7" s="3">
        <f t="shared" ca="1" si="1"/>
        <v>0</v>
      </c>
      <c r="E7" s="6" t="str">
        <f t="shared" ca="1" si="2"/>
        <v>1,</v>
      </c>
      <c r="F7" s="73">
        <f t="shared" ca="1" si="3"/>
        <v>2</v>
      </c>
      <c r="G7" s="98">
        <f ca="1">IF($F7&lt;&gt;1,G6+1,0)</f>
        <v>3</v>
      </c>
      <c r="H7" s="98">
        <f ca="1">IF($F7&lt;&gt;2,H6+1,0)</f>
        <v>0</v>
      </c>
      <c r="I7" s="98">
        <f ca="1">IF($F7&lt;&gt;3,I6+1,0)</f>
        <v>3</v>
      </c>
      <c r="J7" s="98">
        <f ca="1">IF($F7&lt;&gt;4,J6+1,0)</f>
        <v>3</v>
      </c>
      <c r="K7" s="98">
        <f ca="1">IF($F7&lt;&gt;5,K6+1,0)</f>
        <v>3</v>
      </c>
      <c r="L7" s="98">
        <f ca="1">IF($F7&lt;&gt;6,L6+1,0)</f>
        <v>1</v>
      </c>
      <c r="M7" s="74"/>
      <c r="N7" s="74">
        <f t="shared" ref="N7:N70" si="12">N6+1</f>
        <v>3</v>
      </c>
      <c r="O7" s="74"/>
      <c r="P7" s="74">
        <f>IF(M6&lt;&gt;2,0,P6+1)</f>
        <v>0</v>
      </c>
      <c r="Q7" s="101">
        <f ca="1">IF($A6&lt;&gt;"",IF($AI6&gt;-1,1,ROUNDUP(ABS($AI6)/$AL$1,0)),"")</f>
        <v>1</v>
      </c>
      <c r="R7" s="101"/>
      <c r="S7" s="106"/>
      <c r="T7" s="106"/>
      <c r="U7" s="106"/>
      <c r="V7" s="106"/>
      <c r="W7" s="106"/>
      <c r="X7" s="106"/>
      <c r="Y7" s="75"/>
      <c r="Z7" s="56">
        <f ca="1">IF(Y7="W",0,IF(AND(A7&lt;&gt;0,A6&lt;&gt;0,Y6="L",Y7="L"),1,0))</f>
        <v>0</v>
      </c>
      <c r="AA7" s="56">
        <f>IF(S7&lt;&gt;"",IF(ABS($F7)=ABS(S7),5*$Q7,-1*$Q7),0)</f>
        <v>0</v>
      </c>
      <c r="AB7" s="56">
        <f>IF(T7&lt;&gt;"",IF(ABS($F7)=ABS(T7),5*$Q7,-1*$Q7),0)</f>
        <v>0</v>
      </c>
      <c r="AC7" s="56">
        <f>IF(U7&lt;&gt;"",IF(ABS($F7)=ABS(U7),5*$Q7,-1*$Q7),0)</f>
        <v>0</v>
      </c>
      <c r="AD7" s="56">
        <f>IF(V7&lt;&gt;"",IF(ABS($F7)=ABS(V7),5*$Q7,-1*$Q7),0)</f>
        <v>0</v>
      </c>
      <c r="AE7" s="56">
        <f>IF(W7&lt;&gt;"",IF(ABS($F7)=ABS(W7),5*$Q7,-1*$Q7),0)</f>
        <v>0</v>
      </c>
      <c r="AF7" s="56">
        <f>IF(X7&lt;&gt;"",IF(ABS($F7)=ABS(X7),5*$Q7,-1*$Q7),0)</f>
        <v>0</v>
      </c>
      <c r="AG7" s="29">
        <f ca="1">IF(A7&lt;&gt;"",IF(OR($AJ6&lt;&gt;0,$AK6&lt;&gt;0),"0",SUM(AA7:AF7)),0)</f>
        <v>0</v>
      </c>
      <c r="AH7" s="11">
        <f ca="1">IF(A7&lt;&gt;"",IF(OR(AJ6&lt;&gt;0,AK6&lt;&gt;0),0,AG7),0)</f>
        <v>0</v>
      </c>
      <c r="AI7" s="9">
        <f ca="1">IF(A7&lt;&gt;"",AH7+AI6,0)</f>
        <v>0</v>
      </c>
      <c r="AJ7" s="43">
        <f ca="1">IF($A7&lt;&gt;"",IF(AJ6&gt;0,AJ6,IF(AI7&gt;=$V$1,"Profit Target",0)),0)</f>
        <v>0</v>
      </c>
      <c r="AK7" s="43">
        <f ca="1">IF($A7&lt;&gt;"",IF(AK6&lt;&gt;0,AK6,IF(AJ6&lt;&gt;0,AK6,IF(AI7&lt;=$V$2,"Stop Loss",0))),0)</f>
        <v>0</v>
      </c>
      <c r="AL7" s="43">
        <f t="shared" ref="AL7:AL19" ca="1" si="13">IF(AI7&gt;AL6,AI7,AL6)</f>
        <v>0</v>
      </c>
      <c r="AM7" s="95"/>
      <c r="AN7" s="95" t="str">
        <f t="shared" ref="AN7:AN16" si="14">IF(S7&lt;&gt;"","DS"&amp;S7&amp;",","")</f>
        <v/>
      </c>
      <c r="AO7" s="95" t="str">
        <f t="shared" ref="AO7:AO16" si="15">IF(T7&lt;&gt;"","DS"&amp;T7&amp;",","")</f>
        <v/>
      </c>
      <c r="AP7" s="95" t="str">
        <f t="shared" ref="AP7:AP16" si="16">IF(U7&lt;&gt;"","DS"&amp;U7&amp;",","")</f>
        <v/>
      </c>
      <c r="AQ7" s="95" t="str">
        <f t="shared" ref="AQ7:AQ16" si="17">IF(V7&lt;&gt;"","DS"&amp;V7&amp;",","")</f>
        <v/>
      </c>
      <c r="AR7" s="95" t="str">
        <f t="shared" ref="AR7:AR16" si="18">IF(W7&lt;&gt;"","DS"&amp;W7&amp;",","")</f>
        <v/>
      </c>
      <c r="AS7" s="95" t="str">
        <f t="shared" ref="AS7:AS16" si="19">IF(X7&lt;&gt;"","DS"&amp;X7&amp;",","")</f>
        <v/>
      </c>
      <c r="AT7" s="110">
        <v>3</v>
      </c>
      <c r="AU7" s="101">
        <v>1</v>
      </c>
      <c r="AV7" s="139" t="s">
        <v>41</v>
      </c>
      <c r="AW7" s="140"/>
      <c r="AX7" s="140"/>
      <c r="AY7" s="140"/>
      <c r="AZ7" s="140"/>
      <c r="BA7" s="140"/>
      <c r="BB7" s="140"/>
      <c r="BC7" s="141"/>
      <c r="BD7"/>
      <c r="BE7"/>
      <c r="BF7"/>
      <c r="BG7"/>
      <c r="BH7" s="123">
        <f t="shared" ca="1" si="11"/>
        <v>33</v>
      </c>
      <c r="BI7" s="45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12" customFormat="1">
      <c r="A8" s="123">
        <f t="shared" ca="1" si="4"/>
        <v>9</v>
      </c>
      <c r="B8" s="29" t="str">
        <f ca="1">IF(A8="","",IF(COUNTBLANK(AN9:AS9)=6,"DB",AN9&amp;AO9&amp;AP9&amp;AQ9&amp;AR9&amp;AS9))</f>
        <v>DB</v>
      </c>
      <c r="C8" s="6" t="str">
        <f t="shared" ca="1" si="0"/>
        <v/>
      </c>
      <c r="D8" s="3">
        <f t="shared" ca="1" si="1"/>
        <v>0</v>
      </c>
      <c r="E8" s="6" t="str">
        <f t="shared" ca="1" si="2"/>
        <v>1,</v>
      </c>
      <c r="F8" s="73">
        <f t="shared" ca="1" si="3"/>
        <v>2</v>
      </c>
      <c r="G8" s="98">
        <f t="shared" ref="G8:G71" ca="1" si="20">IF($F8&lt;&gt;1,G7+1,0)</f>
        <v>4</v>
      </c>
      <c r="H8" s="98">
        <f t="shared" ref="H8:H71" ca="1" si="21">IF($F8&lt;&gt;2,H7+1,0)</f>
        <v>0</v>
      </c>
      <c r="I8" s="98">
        <f t="shared" ref="I8:I71" ca="1" si="22">IF($F8&lt;&gt;3,I7+1,0)</f>
        <v>4</v>
      </c>
      <c r="J8" s="98">
        <f t="shared" ref="J8:J71" ca="1" si="23">IF($F8&lt;&gt;4,J7+1,0)</f>
        <v>4</v>
      </c>
      <c r="K8" s="98">
        <f t="shared" ref="K8:K71" ca="1" si="24">IF($F8&lt;&gt;5,K7+1,0)</f>
        <v>4</v>
      </c>
      <c r="L8" s="98">
        <f t="shared" ref="L8:L71" ca="1" si="25">IF($F8&lt;&gt;6,L7+1,0)</f>
        <v>2</v>
      </c>
      <c r="M8" s="74"/>
      <c r="N8" s="74">
        <f t="shared" si="12"/>
        <v>4</v>
      </c>
      <c r="O8" s="74"/>
      <c r="P8" s="74">
        <f t="shared" ref="P8:P41" si="26">IF(M7&lt;&gt;2,0,P7+1)</f>
        <v>0</v>
      </c>
      <c r="Q8" s="101">
        <f ca="1">IF($A7&lt;&gt;"",IF($AI7&gt;-1,1,ROUNDUP(ABS($AI7)/$AL$1,0)),"")</f>
        <v>1</v>
      </c>
      <c r="R8" s="101">
        <v>1</v>
      </c>
      <c r="S8" s="106"/>
      <c r="T8" s="106"/>
      <c r="U8" s="106"/>
      <c r="V8" s="106"/>
      <c r="W8" s="106"/>
      <c r="X8" s="106"/>
      <c r="Y8" s="75"/>
      <c r="Z8" s="56">
        <f ca="1">IF(Y8="W",0,IF(AND(A8&lt;&gt;0,A7&lt;&gt;0,Y7="L",Y8="L"),1,0))</f>
        <v>0</v>
      </c>
      <c r="AA8" s="56">
        <f>IF(S8&lt;&gt;"",IF(ABS($F8)=ABS(S8),5*$Q8,-1*$Q8),0)</f>
        <v>0</v>
      </c>
      <c r="AB8" s="56">
        <f>IF(T8&lt;&gt;"",IF(ABS($F8)=ABS(T8),5*$Q8,-1*$Q8),0)</f>
        <v>0</v>
      </c>
      <c r="AC8" s="56">
        <f>IF(U8&lt;&gt;"",IF(ABS($F8)=ABS(U8),5*$Q8,-1*$Q8),0)</f>
        <v>0</v>
      </c>
      <c r="AD8" s="56">
        <f>IF(V8&lt;&gt;"",IF(ABS($F8)=ABS(V8),5*$Q8,-1*$Q8),0)</f>
        <v>0</v>
      </c>
      <c r="AE8" s="56">
        <f>IF(W8&lt;&gt;"",IF(ABS($F8)=ABS(W8),5*$Q8,-1*$Q8),0)</f>
        <v>0</v>
      </c>
      <c r="AF8" s="56">
        <f>IF(X8&lt;&gt;"",IF(ABS($F8)=ABS(X8),5*$Q8,-1*$Q8),0)</f>
        <v>0</v>
      </c>
      <c r="AG8" s="29">
        <f ca="1">IF(A8&lt;&gt;"",IF(OR($AJ7&lt;&gt;0,$AK7&lt;&gt;0),"0",SUM(AA8:AF8)),0)</f>
        <v>0</v>
      </c>
      <c r="AH8" s="11">
        <f ca="1">IF(A8&lt;&gt;"",IF(OR(AJ7&lt;&gt;0,AK7&lt;&gt;0),0,AG8),0)</f>
        <v>0</v>
      </c>
      <c r="AI8" s="9">
        <f ca="1">IF(A8&lt;&gt;"",AH8+AI7,0)</f>
        <v>0</v>
      </c>
      <c r="AJ8" s="43">
        <f ca="1">IF($A8&lt;&gt;"",IF(AJ7&gt;0,AJ7,IF(AI8&gt;=$V$1,"Profit Target",0)),0)</f>
        <v>0</v>
      </c>
      <c r="AK8" s="43">
        <f ca="1">IF($A8&lt;&gt;"",IF(AK7&lt;&gt;0,AK7,IF(AJ7&lt;&gt;0,AK7,IF(AI8&lt;=$V$2,"Stop Loss",0))),0)</f>
        <v>0</v>
      </c>
      <c r="AL8" s="43">
        <f t="shared" ca="1" si="13"/>
        <v>0</v>
      </c>
      <c r="AM8" s="95"/>
      <c r="AN8" s="95" t="str">
        <f t="shared" si="14"/>
        <v/>
      </c>
      <c r="AO8" s="95" t="str">
        <f t="shared" si="15"/>
        <v/>
      </c>
      <c r="AP8" s="95" t="str">
        <f t="shared" si="16"/>
        <v/>
      </c>
      <c r="AQ8" s="95" t="str">
        <f t="shared" si="17"/>
        <v/>
      </c>
      <c r="AR8" s="95" t="str">
        <f t="shared" si="18"/>
        <v/>
      </c>
      <c r="AS8" s="95" t="str">
        <f t="shared" si="19"/>
        <v/>
      </c>
      <c r="AT8" s="110">
        <v>4</v>
      </c>
      <c r="AU8" s="101">
        <v>1</v>
      </c>
      <c r="AV8" s="139" t="s">
        <v>42</v>
      </c>
      <c r="AW8" s="140"/>
      <c r="AX8" s="140"/>
      <c r="AY8" s="140"/>
      <c r="AZ8" s="140"/>
      <c r="BA8" s="140"/>
      <c r="BB8" s="140"/>
      <c r="BC8" s="141"/>
      <c r="BD8" s="38"/>
      <c r="BE8" s="38"/>
      <c r="BF8"/>
      <c r="BG8"/>
      <c r="BH8" s="123">
        <f t="shared" ca="1" si="11"/>
        <v>18</v>
      </c>
      <c r="BI8" s="45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s="12" customFormat="1">
      <c r="A9" s="123">
        <f t="shared" ca="1" si="4"/>
        <v>23</v>
      </c>
      <c r="B9" s="29" t="str">
        <f ca="1">IF(A9="","",IF(COUNTBLANK(AN10:AS10)=6,"DB",AN10&amp;AO10&amp;AP10&amp;AQ10&amp;AR10&amp;AS10))</f>
        <v>DB</v>
      </c>
      <c r="C9" s="6" t="str">
        <f t="shared" ca="1" si="0"/>
        <v/>
      </c>
      <c r="D9" s="3">
        <f t="shared" ca="1" si="1"/>
        <v>0</v>
      </c>
      <c r="E9" s="6" t="str">
        <f t="shared" ca="1" si="2"/>
        <v>1,</v>
      </c>
      <c r="F9" s="73">
        <f t="shared" ca="1" si="3"/>
        <v>4</v>
      </c>
      <c r="G9" s="98">
        <f t="shared" ca="1" si="20"/>
        <v>5</v>
      </c>
      <c r="H9" s="98">
        <f t="shared" ca="1" si="21"/>
        <v>1</v>
      </c>
      <c r="I9" s="98">
        <f t="shared" ca="1" si="22"/>
        <v>5</v>
      </c>
      <c r="J9" s="98">
        <f t="shared" ca="1" si="23"/>
        <v>0</v>
      </c>
      <c r="K9" s="98">
        <f t="shared" ca="1" si="24"/>
        <v>5</v>
      </c>
      <c r="L9" s="98">
        <f t="shared" ca="1" si="25"/>
        <v>3</v>
      </c>
      <c r="M9" s="74" t="str">
        <f ca="1">IF(ABS(G9)&gt;=ABS($AL$1),1,IF(H9&gt;=$AL$1,2,IF(I9&gt;=$AL$1,3,IF(J9&gt;=$AL$1,4,IF(K9&gt;=$AL$1,5,IF(L9&gt;=$AL$1,6,""))))))</f>
        <v/>
      </c>
      <c r="N9" s="74">
        <f t="shared" si="12"/>
        <v>5</v>
      </c>
      <c r="O9" s="74">
        <f>IF(COUNTBLANK(S9:X9)&lt;&gt;6,O8+1,0)</f>
        <v>0</v>
      </c>
      <c r="P9" s="74">
        <f t="shared" si="26"/>
        <v>0</v>
      </c>
      <c r="Q9" s="101">
        <f ca="1">IF($A8&lt;&gt;"",VLOOKUP(R8,$AT$5:$AU$24,2,0),"")</f>
        <v>1</v>
      </c>
      <c r="R9" s="101">
        <f ca="1">IF($AG9&lt;0,R8+1,IF(AG9&gt;0,1,1))</f>
        <v>1</v>
      </c>
      <c r="S9" s="106"/>
      <c r="T9" s="106"/>
      <c r="U9" s="106"/>
      <c r="V9" s="106"/>
      <c r="W9" s="106"/>
      <c r="X9" s="106"/>
      <c r="Y9" s="75"/>
      <c r="Z9" s="100">
        <f ca="1">IF(Y9="W",0,IF(AND(A9&lt;&gt;0,A8&lt;&gt;0,Y8="L",Y9="L"),1,0))</f>
        <v>0</v>
      </c>
      <c r="AA9" s="100">
        <f>IF(S9&lt;&gt;"",IF(ABS($F9)=ABS(S9),5*$Q9,-1*$Q9),0)</f>
        <v>0</v>
      </c>
      <c r="AB9" s="100">
        <f>IF(T9&lt;&gt;"",IF(ABS($F9)=ABS(T9),5*$Q9,-1*$Q9),0)</f>
        <v>0</v>
      </c>
      <c r="AC9" s="100">
        <f>IF(U9&lt;&gt;"",IF(ABS($F9)=ABS(U9),5*$Q9,-1*$Q9),0)</f>
        <v>0</v>
      </c>
      <c r="AD9" s="100">
        <f>IF(V9&lt;&gt;"",IF(ABS($F9)=ABS(V9),5*$Q9,-1*$Q9),0)</f>
        <v>0</v>
      </c>
      <c r="AE9" s="100">
        <f>IF(W9&lt;&gt;"",IF(ABS($F9)=ABS(W9),5*$Q9,-1*$Q9),0)</f>
        <v>0</v>
      </c>
      <c r="AF9" s="100">
        <f>IF(X9&lt;&gt;"",IF(ABS($F9)=ABS(X9),5*$Q9,-1*$Q9),0)</f>
        <v>0</v>
      </c>
      <c r="AG9" s="98">
        <f ca="1">IF(A9&lt;&gt;"",IF(OR($AJ8&lt;&gt;0,$AK8&lt;&gt;0),"0",SUM(AA9:AF9)),0)</f>
        <v>0</v>
      </c>
      <c r="AH9" s="11">
        <f ca="1">IF(A9&lt;&gt;"",IF(OR(AJ8&lt;&gt;0,AK8&lt;&gt;0),0,AG9),0)</f>
        <v>0</v>
      </c>
      <c r="AI9" s="9">
        <f ca="1">IF(A9&lt;&gt;"",AH9+AI8,0)</f>
        <v>0</v>
      </c>
      <c r="AJ9" s="43">
        <f ca="1">IF($A9&lt;&gt;"",IF(AJ8&gt;0,AJ8,IF(AI9&gt;=$V$1,"Profit Target",0)),0)</f>
        <v>0</v>
      </c>
      <c r="AK9" s="43">
        <f ca="1">IF($A9&lt;&gt;"",IF(AK8&lt;&gt;0,AK8,IF(AJ8&lt;&gt;0,AK8,IF(AND(M9=1,AI9&lt;0),"Stop Loss",IF(AI9&lt;=$V$2,"Stop Loss",0)))),0)</f>
        <v>0</v>
      </c>
      <c r="AL9" s="43">
        <f t="shared" ca="1" si="13"/>
        <v>0</v>
      </c>
      <c r="AM9" s="95"/>
      <c r="AN9" s="95" t="str">
        <f t="shared" si="14"/>
        <v/>
      </c>
      <c r="AO9" s="95" t="str">
        <f t="shared" si="15"/>
        <v/>
      </c>
      <c r="AP9" s="95" t="str">
        <f t="shared" si="16"/>
        <v/>
      </c>
      <c r="AQ9" s="95" t="str">
        <f t="shared" si="17"/>
        <v/>
      </c>
      <c r="AR9" s="95" t="str">
        <f t="shared" si="18"/>
        <v/>
      </c>
      <c r="AS9" s="95" t="str">
        <f t="shared" si="19"/>
        <v/>
      </c>
      <c r="AT9" s="110">
        <v>5</v>
      </c>
      <c r="AU9" s="101">
        <v>1</v>
      </c>
      <c r="AV9" s="139" t="s">
        <v>43</v>
      </c>
      <c r="AW9" s="140"/>
      <c r="AX9" s="140"/>
      <c r="AY9" s="140"/>
      <c r="AZ9" s="140"/>
      <c r="BA9" s="140"/>
      <c r="BB9" s="140"/>
      <c r="BC9" s="141"/>
      <c r="BD9" s="38"/>
      <c r="BE9" s="38"/>
      <c r="BF9"/>
      <c r="BG9"/>
      <c r="BH9" s="123">
        <f t="shared" ca="1" si="11"/>
        <v>25</v>
      </c>
      <c r="BI9" s="45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s="13" customFormat="1">
      <c r="A10" s="123">
        <f t="shared" ca="1" si="4"/>
        <v>0</v>
      </c>
      <c r="B10" s="29" t="str">
        <f ca="1">IF(A10="","",IF(COUNTBLANK(AN11:AS11)=6,"DB",AN11&amp;AO11&amp;AP11&amp;AQ11&amp;AR11&amp;AS11))</f>
        <v>DB</v>
      </c>
      <c r="C10" s="6" t="str">
        <f t="shared" ca="1" si="0"/>
        <v/>
      </c>
      <c r="D10" s="3">
        <f t="shared" ca="1" si="1"/>
        <v>0</v>
      </c>
      <c r="E10" s="6" t="str">
        <f t="shared" ca="1" si="2"/>
        <v>1,</v>
      </c>
      <c r="F10" s="73">
        <f t="shared" ca="1" si="3"/>
        <v>0</v>
      </c>
      <c r="G10" s="98">
        <f t="shared" ca="1" si="20"/>
        <v>6</v>
      </c>
      <c r="H10" s="98">
        <f t="shared" ca="1" si="21"/>
        <v>2</v>
      </c>
      <c r="I10" s="98">
        <f t="shared" ca="1" si="22"/>
        <v>6</v>
      </c>
      <c r="J10" s="98">
        <f t="shared" ca="1" si="23"/>
        <v>1</v>
      </c>
      <c r="K10" s="98">
        <f t="shared" ca="1" si="24"/>
        <v>6</v>
      </c>
      <c r="L10" s="98">
        <f t="shared" ca="1" si="25"/>
        <v>4</v>
      </c>
      <c r="M10" s="74" t="str">
        <f t="shared" ref="M10:M73" ca="1" si="27">IF(ABS(G10)&gt;=ABS($AL$1),1,IF(H10&gt;=$AL$1,2,IF(I10&gt;=$AL$1,3,IF(J10&gt;=$AL$1,4,IF(K10&gt;=$AL$1,5,IF(L10&gt;=$AL$1,6,""))))))</f>
        <v/>
      </c>
      <c r="N10" s="74">
        <f t="shared" si="12"/>
        <v>6</v>
      </c>
      <c r="O10" s="74">
        <f ca="1">IF(COUNTBLANK(S10:X10)&lt;&gt;6,O9+1,0)</f>
        <v>0</v>
      </c>
      <c r="P10" s="74">
        <f t="shared" ca="1" si="26"/>
        <v>0</v>
      </c>
      <c r="Q10" s="101">
        <f ca="1">IF($A9&lt;&gt;"",VLOOKUP(R9,$AT$5:$AU$44,2,0),"")</f>
        <v>1</v>
      </c>
      <c r="R10" s="101">
        <f ca="1">IF($AG10&lt;0,R9+1,IF(AG10&gt;0,1,1))</f>
        <v>1</v>
      </c>
      <c r="S10" s="91" t="str">
        <f ca="1">IF($A9&lt;&gt;"",IF(OR($AJ9&lt;&gt;0,$AK9&lt;&gt;0),"",IF($M9=1,S$5,"")))</f>
        <v/>
      </c>
      <c r="T10" s="91" t="str">
        <f ca="1">IF($A9&lt;&gt;"",IF(OR($AJ9&lt;&gt;0,$AK9&lt;&gt;0),"",IF($M9=2,T$5,"")))</f>
        <v/>
      </c>
      <c r="U10" s="91" t="str">
        <f ca="1">IF($A9&lt;&gt;"",IF(OR($AJ9&lt;&gt;0,$AK9&lt;&gt;0),"",IF($M9=3,U$5,"")))</f>
        <v/>
      </c>
      <c r="V10" s="91" t="str">
        <f ca="1">IF($A9&lt;&gt;"",IF(OR($AJ9&lt;&gt;0,$AK9&lt;&gt;0),"",IF($M9=4,V$5,"")))</f>
        <v/>
      </c>
      <c r="W10" s="91" t="str">
        <f ca="1">IF($A9&lt;&gt;"",IF(OR($AJ9&lt;&gt;0,$AK9&lt;&gt;0),"",IF($M9=5,W$5,"")))</f>
        <v/>
      </c>
      <c r="X10" s="91" t="str">
        <f ca="1">IF($A9&lt;&gt;"",IF(OR($AJ9&lt;&gt;0,$AK9&lt;&gt;0),"",IF($M9=6,X$5,"")))</f>
        <v/>
      </c>
      <c r="Y10" s="75"/>
      <c r="Z10" s="56">
        <f ca="1">IF(Y10="W",0,IF(AND(A10&lt;&gt;0,A9&lt;&gt;0,Y9="L",Y10="L"),1,0))</f>
        <v>0</v>
      </c>
      <c r="AA10" s="56">
        <f ca="1">IF(S10&lt;&gt;"",IF(ABS($F10)=ABS(S10),5*$Q10,-1*$Q10),0)</f>
        <v>0</v>
      </c>
      <c r="AB10" s="56">
        <f ca="1">IF(T10&lt;&gt;"",IF(ABS($F10)=ABS(T10),5*$Q10,-1*$Q10),0)</f>
        <v>0</v>
      </c>
      <c r="AC10" s="56">
        <f ca="1">IF(U10&lt;&gt;"",IF(ABS($F10)=ABS(U10),5*$Q10,-1*$Q10),0)</f>
        <v>0</v>
      </c>
      <c r="AD10" s="56">
        <f ca="1">IF(V10&lt;&gt;"",IF(ABS($F10)=ABS(V10),5*$Q10,-1*$Q10),0)</f>
        <v>0</v>
      </c>
      <c r="AE10" s="56">
        <f ca="1">IF(W10&lt;&gt;"",IF(ABS($F10)=ABS(W10),5*$Q10,-1*$Q10),0)</f>
        <v>0</v>
      </c>
      <c r="AF10" s="56">
        <f ca="1">IF(X10&lt;&gt;"",IF(ABS($F10)=ABS(X10),5*$Q10,-1*$Q10),0)</f>
        <v>0</v>
      </c>
      <c r="AG10" s="29">
        <f ca="1">IF(A10&lt;&gt;"",IF(OR($AJ9&lt;&gt;0,$AK9&lt;&gt;0),"0",SUM(AA10:AF10)),0)</f>
        <v>0</v>
      </c>
      <c r="AH10" s="11">
        <f ca="1">IF(A10&lt;&gt;"",IF(OR(AJ9&lt;&gt;0,AK9&lt;&gt;0),0,AG10),0)</f>
        <v>0</v>
      </c>
      <c r="AI10" s="9">
        <f ca="1">IF(A10&lt;&gt;"",AH10+AI9,0)</f>
        <v>0</v>
      </c>
      <c r="AJ10" s="43">
        <f ca="1">IF($A10&lt;&gt;"",IF(AJ9&gt;0,AJ9,IF(AND(AI10&gt;0,AL9&gt;0,AI10&lt;$AL$2*AL9),"Profit Target",IF(AI10&gt;=$V$1,"Profit Target",0))),0)</f>
        <v>0</v>
      </c>
      <c r="AK10" s="43">
        <f ca="1">IF($A10&lt;&gt;"",IF(AK9&lt;&gt;0,AK9,IF(AJ9&lt;&gt;0,AK9,IF(AI10&lt;=$V$2,"Stop Loss",0))),0)</f>
        <v>0</v>
      </c>
      <c r="AL10" s="43">
        <f t="shared" ca="1" si="13"/>
        <v>0</v>
      </c>
      <c r="AM10" s="95"/>
      <c r="AN10" s="95" t="str">
        <f t="shared" ca="1" si="14"/>
        <v/>
      </c>
      <c r="AO10" s="95" t="str">
        <f t="shared" ca="1" si="15"/>
        <v/>
      </c>
      <c r="AP10" s="95" t="str">
        <f t="shared" ca="1" si="16"/>
        <v/>
      </c>
      <c r="AQ10" s="95" t="str">
        <f t="shared" ca="1" si="17"/>
        <v/>
      </c>
      <c r="AR10" s="95" t="str">
        <f t="shared" ca="1" si="18"/>
        <v/>
      </c>
      <c r="AS10" s="95" t="str">
        <f t="shared" ca="1" si="19"/>
        <v/>
      </c>
      <c r="AT10" s="110">
        <v>6</v>
      </c>
      <c r="AU10" s="101">
        <v>2</v>
      </c>
      <c r="AV10" s="142" t="s">
        <v>44</v>
      </c>
      <c r="AW10" s="143"/>
      <c r="AX10" s="143"/>
      <c r="AY10" s="143"/>
      <c r="AZ10" s="143"/>
      <c r="BA10" s="143"/>
      <c r="BB10" s="143"/>
      <c r="BC10" s="144"/>
      <c r="BD10" s="38"/>
      <c r="BE10" s="38"/>
      <c r="BF10" s="38"/>
      <c r="BG10" s="39"/>
      <c r="BH10" s="123">
        <f t="shared" ca="1" si="11"/>
        <v>25</v>
      </c>
      <c r="BI10" s="45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13" customFormat="1">
      <c r="A11" s="123">
        <f t="shared" ca="1" si="4"/>
        <v>22</v>
      </c>
      <c r="B11" s="29" t="str">
        <f ca="1">IF(A11="","",IF(COUNTBLANK(AN12:AS12)=6,"DB",AN12&amp;AO12&amp;AP12&amp;AQ12&amp;AR12&amp;AS12))</f>
        <v>DB</v>
      </c>
      <c r="C11" s="6" t="str">
        <f t="shared" ca="1" si="0"/>
        <v/>
      </c>
      <c r="D11" s="3">
        <f t="shared" ca="1" si="1"/>
        <v>0</v>
      </c>
      <c r="E11" s="6" t="str">
        <f t="shared" ca="1" si="2"/>
        <v>1,</v>
      </c>
      <c r="F11" s="73">
        <f t="shared" ref="F11:F23" ca="1" si="28">VLOOKUP(A11,$AX$107:$BF$144,7,0)</f>
        <v>4</v>
      </c>
      <c r="G11" s="98">
        <f t="shared" ca="1" si="20"/>
        <v>7</v>
      </c>
      <c r="H11" s="98">
        <f t="shared" ca="1" si="21"/>
        <v>3</v>
      </c>
      <c r="I11" s="98">
        <f t="shared" ca="1" si="22"/>
        <v>7</v>
      </c>
      <c r="J11" s="98">
        <f t="shared" ca="1" si="23"/>
        <v>0</v>
      </c>
      <c r="K11" s="98">
        <f t="shared" ca="1" si="24"/>
        <v>7</v>
      </c>
      <c r="L11" s="98">
        <f t="shared" ca="1" si="25"/>
        <v>5</v>
      </c>
      <c r="M11" s="74" t="str">
        <f t="shared" ca="1" si="27"/>
        <v/>
      </c>
      <c r="N11" s="74">
        <f t="shared" si="12"/>
        <v>7</v>
      </c>
      <c r="O11" s="74">
        <f t="shared" ref="O11:O41" ca="1" si="29">IF(COUNTBLANK(S11:X11)&lt;&gt;6,O10+1,0)</f>
        <v>0</v>
      </c>
      <c r="P11" s="74">
        <f t="shared" ca="1" si="26"/>
        <v>0</v>
      </c>
      <c r="Q11" s="101">
        <f t="shared" ref="Q11:Q74" ca="1" si="30">IF($A10&lt;&gt;"",VLOOKUP(R10,$AT$5:$AU$44,2,0),"")</f>
        <v>1</v>
      </c>
      <c r="R11" s="101">
        <f ca="1">IF($AG11&lt;0,R10+1,IF(AG11&gt;0,1,1))</f>
        <v>1</v>
      </c>
      <c r="S11" s="91" t="str">
        <f t="shared" ref="S11:S74" ca="1" si="31">IF($A10&lt;&gt;"",IF(OR($AJ10&lt;&gt;0,$AK10&lt;&gt;0),"",IF($M10=1,S$5,"")))</f>
        <v/>
      </c>
      <c r="T11" s="91" t="str">
        <f t="shared" ref="T11:T74" ca="1" si="32">IF($A10&lt;&gt;"",IF(OR($AJ10&lt;&gt;0,$AK10&lt;&gt;0),"",IF($M10=2,T$5,"")))</f>
        <v/>
      </c>
      <c r="U11" s="91" t="str">
        <f t="shared" ref="U11:U74" ca="1" si="33">IF($A10&lt;&gt;"",IF(OR($AJ10&lt;&gt;0,$AK10&lt;&gt;0),"",IF($M10=3,U$5,"")))</f>
        <v/>
      </c>
      <c r="V11" s="91" t="str">
        <f t="shared" ref="V11:V74" ca="1" si="34">IF($A10&lt;&gt;"",IF(OR($AJ10&lt;&gt;0,$AK10&lt;&gt;0),"",IF($M10=4,V$5,"")))</f>
        <v/>
      </c>
      <c r="W11" s="91" t="str">
        <f t="shared" ref="W11:W74" ca="1" si="35">IF($A10&lt;&gt;"",IF(OR($AJ10&lt;&gt;0,$AK10&lt;&gt;0),"",IF($M10=5,W$5,"")))</f>
        <v/>
      </c>
      <c r="X11" s="91" t="str">
        <f t="shared" ref="X11:X74" ca="1" si="36">IF($A10&lt;&gt;"",IF(OR($AJ10&lt;&gt;0,$AK10&lt;&gt;0),"",IF($M10=6,X$5,"")))</f>
        <v/>
      </c>
      <c r="Y11" s="75"/>
      <c r="Z11" s="56">
        <f ca="1">IF(Y11="W",0,IF(AND(A11&lt;&gt;0,A10&lt;&gt;0,Y10="L",Y11="L"),1,0))</f>
        <v>0</v>
      </c>
      <c r="AA11" s="56">
        <f ca="1">IF(S11&lt;&gt;"",IF(ABS($F11)=ABS(S11),5*$Q11,-1*$Q11),0)</f>
        <v>0</v>
      </c>
      <c r="AB11" s="56">
        <f ca="1">IF(T11&lt;&gt;"",IF(ABS($F11)=ABS(T11),5*$Q11,-1*$Q11),0)</f>
        <v>0</v>
      </c>
      <c r="AC11" s="56">
        <f ca="1">IF(U11&lt;&gt;"",IF(ABS($F11)=ABS(U11),5*$Q11,-1*$Q11),0)</f>
        <v>0</v>
      </c>
      <c r="AD11" s="56">
        <f ca="1">IF(V11&lt;&gt;"",IF(ABS($F11)=ABS(V11),5*$Q11,-1*$Q11),0)</f>
        <v>0</v>
      </c>
      <c r="AE11" s="56">
        <f ca="1">IF(W11&lt;&gt;"",IF(ABS($F11)=ABS(W11),5*$Q11,-1*$Q11),0)</f>
        <v>0</v>
      </c>
      <c r="AF11" s="56">
        <f ca="1">IF(X11&lt;&gt;"",IF(ABS($F11)=ABS(X11),5*$Q11,-1*$Q11),0)</f>
        <v>0</v>
      </c>
      <c r="AG11" s="29">
        <f ca="1">IF(A11&lt;&gt;"",IF(OR($AJ10&lt;&gt;0,$AK10&lt;&gt;0),"0",SUM(AA11:AF11)),0)</f>
        <v>0</v>
      </c>
      <c r="AH11" s="11">
        <f ca="1">IF(A11&lt;&gt;"",IF(OR(AJ10&lt;&gt;0,AK10&lt;&gt;0),0,AG11),0)</f>
        <v>0</v>
      </c>
      <c r="AI11" s="9">
        <f ca="1">IF(A11&lt;&gt;"",AH11+AI10,0)</f>
        <v>0</v>
      </c>
      <c r="AJ11" s="43">
        <f t="shared" ref="AJ11:AJ74" ca="1" si="37">IF($A11&lt;&gt;"",IF(AJ10&gt;0,AJ10,IF(AND(AI11&gt;0,AL10&gt;0,AI11&lt;$AL$2*AL10),"Profit Target",IF(AI11&gt;=$V$1,"Profit Target",0))),0)</f>
        <v>0</v>
      </c>
      <c r="AK11" s="43">
        <f t="shared" ref="AK11:AK74" ca="1" si="38">IF($A11&lt;&gt;"",IF(AK10&lt;&gt;0,AK10,IF(AJ10&lt;&gt;0,AK10,IF(AI11&lt;=$V$2,"Stop Loss",0))),0)</f>
        <v>0</v>
      </c>
      <c r="AL11" s="43">
        <f t="shared" ca="1" si="13"/>
        <v>0</v>
      </c>
      <c r="AM11" s="95"/>
      <c r="AN11" s="95" t="str">
        <f t="shared" ca="1" si="14"/>
        <v/>
      </c>
      <c r="AO11" s="95" t="str">
        <f t="shared" ca="1" si="15"/>
        <v/>
      </c>
      <c r="AP11" s="95" t="str">
        <f t="shared" ca="1" si="16"/>
        <v/>
      </c>
      <c r="AQ11" s="95" t="str">
        <f t="shared" ca="1" si="17"/>
        <v/>
      </c>
      <c r="AR11" s="95" t="str">
        <f t="shared" ca="1" si="18"/>
        <v/>
      </c>
      <c r="AS11" s="95" t="str">
        <f t="shared" ca="1" si="19"/>
        <v/>
      </c>
      <c r="AT11" s="110">
        <v>7</v>
      </c>
      <c r="AU11" s="101">
        <v>2</v>
      </c>
      <c r="AV11" s="40"/>
      <c r="AW11" s="59"/>
      <c r="AX11" s="59"/>
      <c r="AY11" s="77"/>
      <c r="AZ11" s="78"/>
      <c r="BA11" s="78"/>
      <c r="BB11" s="59"/>
      <c r="BC11" s="59"/>
      <c r="BD11" s="38"/>
      <c r="BE11" s="38"/>
      <c r="BF11" s="38"/>
      <c r="BG11" s="39"/>
      <c r="BH11" s="123">
        <f t="shared" ca="1" si="11"/>
        <v>15</v>
      </c>
      <c r="BI11" s="45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</row>
    <row r="12" spans="1:92" s="13" customFormat="1">
      <c r="A12" s="123">
        <f t="shared" ca="1" si="4"/>
        <v>1</v>
      </c>
      <c r="B12" s="29" t="str">
        <f ca="1">IF(A12="","",IF(COUNTBLANK(AN13:AS13)=6,"DB",AN13&amp;AO13&amp;AP13&amp;AQ13&amp;AR13&amp;AS13))</f>
        <v>DB</v>
      </c>
      <c r="C12" s="6" t="str">
        <f t="shared" ca="1" si="0"/>
        <v/>
      </c>
      <c r="D12" s="3">
        <f t="shared" ca="1" si="1"/>
        <v>0</v>
      </c>
      <c r="E12" s="6" t="str">
        <f t="shared" ca="1" si="2"/>
        <v>1,</v>
      </c>
      <c r="F12" s="73">
        <f t="shared" ca="1" si="28"/>
        <v>1</v>
      </c>
      <c r="G12" s="98">
        <f t="shared" ca="1" si="20"/>
        <v>0</v>
      </c>
      <c r="H12" s="98">
        <f t="shared" ca="1" si="21"/>
        <v>4</v>
      </c>
      <c r="I12" s="98">
        <f t="shared" ca="1" si="22"/>
        <v>8</v>
      </c>
      <c r="J12" s="98">
        <f t="shared" ca="1" si="23"/>
        <v>1</v>
      </c>
      <c r="K12" s="98">
        <f t="shared" ca="1" si="24"/>
        <v>8</v>
      </c>
      <c r="L12" s="98">
        <f t="shared" ca="1" si="25"/>
        <v>6</v>
      </c>
      <c r="M12" s="74" t="str">
        <f t="shared" ca="1" si="27"/>
        <v/>
      </c>
      <c r="N12" s="74">
        <f t="shared" si="12"/>
        <v>8</v>
      </c>
      <c r="O12" s="74">
        <f t="shared" ca="1" si="29"/>
        <v>0</v>
      </c>
      <c r="P12" s="74">
        <f t="shared" ca="1" si="26"/>
        <v>0</v>
      </c>
      <c r="Q12" s="101">
        <f t="shared" ca="1" si="30"/>
        <v>1</v>
      </c>
      <c r="R12" s="101">
        <f ca="1">IF($AG12&lt;0,R11+1,IF(AG12&gt;0,1,1))</f>
        <v>1</v>
      </c>
      <c r="S12" s="91" t="str">
        <f t="shared" ca="1" si="31"/>
        <v/>
      </c>
      <c r="T12" s="91" t="str">
        <f t="shared" ca="1" si="32"/>
        <v/>
      </c>
      <c r="U12" s="91" t="str">
        <f t="shared" ca="1" si="33"/>
        <v/>
      </c>
      <c r="V12" s="91" t="str">
        <f t="shared" ca="1" si="34"/>
        <v/>
      </c>
      <c r="W12" s="91" t="str">
        <f t="shared" ca="1" si="35"/>
        <v/>
      </c>
      <c r="X12" s="91" t="str">
        <f t="shared" ca="1" si="36"/>
        <v/>
      </c>
      <c r="Y12" s="75"/>
      <c r="Z12" s="56">
        <f ca="1">IF(Y12="W",0,IF(AND(A12&lt;&gt;0,A11&lt;&gt;0,Y11="L",Y12="L"),1,0))</f>
        <v>0</v>
      </c>
      <c r="AA12" s="56">
        <f ca="1">IF(S12&lt;&gt;"",IF(ABS($F12)=ABS(S12),5*$Q12,-1*$Q12),0)</f>
        <v>0</v>
      </c>
      <c r="AB12" s="56">
        <f ca="1">IF(T12&lt;&gt;"",IF(ABS($F12)=ABS(T12),5*$Q12,-1*$Q12),0)</f>
        <v>0</v>
      </c>
      <c r="AC12" s="56">
        <f ca="1">IF(U12&lt;&gt;"",IF(ABS($F12)=ABS(U12),5*$Q12,-1*$Q12),0)</f>
        <v>0</v>
      </c>
      <c r="AD12" s="56">
        <f ca="1">IF(V12&lt;&gt;"",IF(ABS($F12)=ABS(V12),5*$Q12,-1*$Q12),0)</f>
        <v>0</v>
      </c>
      <c r="AE12" s="56">
        <f ca="1">IF(W12&lt;&gt;"",IF(ABS($F12)=ABS(W12),5*$Q12,-1*$Q12),0)</f>
        <v>0</v>
      </c>
      <c r="AF12" s="56">
        <f ca="1">IF(X12&lt;&gt;"",IF(ABS($F12)=ABS(X12),5*$Q12,-1*$Q12),0)</f>
        <v>0</v>
      </c>
      <c r="AG12" s="29">
        <f ca="1">IF(A12&lt;&gt;"",IF(OR($AJ11&lt;&gt;0,$AK11&lt;&gt;0),"0",SUM(AA12:AF12)),0)</f>
        <v>0</v>
      </c>
      <c r="AH12" s="11">
        <f ca="1">IF(A12&lt;&gt;"",IF(OR(AJ11&lt;&gt;0,AK11&lt;&gt;0),0,AG12),0)</f>
        <v>0</v>
      </c>
      <c r="AI12" s="9">
        <f ca="1">IF(A12&lt;&gt;"",AH12+AI11,0)</f>
        <v>0</v>
      </c>
      <c r="AJ12" s="43">
        <f t="shared" ca="1" si="37"/>
        <v>0</v>
      </c>
      <c r="AK12" s="43">
        <f t="shared" ca="1" si="38"/>
        <v>0</v>
      </c>
      <c r="AL12" s="43">
        <f t="shared" ca="1" si="13"/>
        <v>0</v>
      </c>
      <c r="AM12" s="95"/>
      <c r="AN12" s="95" t="str">
        <f t="shared" ca="1" si="14"/>
        <v/>
      </c>
      <c r="AO12" s="95" t="str">
        <f t="shared" ca="1" si="15"/>
        <v/>
      </c>
      <c r="AP12" s="95" t="str">
        <f t="shared" ca="1" si="16"/>
        <v/>
      </c>
      <c r="AQ12" s="95" t="str">
        <f t="shared" ca="1" si="17"/>
        <v/>
      </c>
      <c r="AR12" s="95" t="str">
        <f t="shared" ca="1" si="18"/>
        <v/>
      </c>
      <c r="AS12" s="95" t="str">
        <f t="shared" ca="1" si="19"/>
        <v/>
      </c>
      <c r="AT12" s="110">
        <v>8</v>
      </c>
      <c r="AU12" s="101">
        <v>3</v>
      </c>
      <c r="AV12" s="40"/>
      <c r="AY12" s="77"/>
      <c r="AZ12" s="78"/>
      <c r="BA12" s="78"/>
      <c r="BD12" s="38"/>
      <c r="BE12" s="38"/>
      <c r="BF12" s="38"/>
      <c r="BG12" s="39"/>
      <c r="BH12" s="123">
        <f t="shared" ca="1" si="11"/>
        <v>30</v>
      </c>
      <c r="BI12" s="45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</row>
    <row r="13" spans="1:92" s="13" customFormat="1">
      <c r="A13" s="123">
        <f t="shared" ca="1" si="4"/>
        <v>28</v>
      </c>
      <c r="B13" s="29" t="str">
        <f ca="1">IF(A13="","",IF(COUNTBLANK(AN14:AS14)=6,"DB",AN14&amp;AO14&amp;AP14&amp;AQ14&amp;AR14&amp;AS14))</f>
        <v>DB</v>
      </c>
      <c r="C13" s="6" t="str">
        <f t="shared" ca="1" si="0"/>
        <v/>
      </c>
      <c r="D13" s="3">
        <f t="shared" ca="1" si="1"/>
        <v>0</v>
      </c>
      <c r="E13" s="6" t="str">
        <f t="shared" ca="1" si="2"/>
        <v>1,</v>
      </c>
      <c r="F13" s="73">
        <f t="shared" ca="1" si="28"/>
        <v>5</v>
      </c>
      <c r="G13" s="98">
        <f t="shared" ca="1" si="20"/>
        <v>1</v>
      </c>
      <c r="H13" s="98">
        <f t="shared" ca="1" si="21"/>
        <v>5</v>
      </c>
      <c r="I13" s="98">
        <f t="shared" ca="1" si="22"/>
        <v>9</v>
      </c>
      <c r="J13" s="98">
        <f t="shared" ca="1" si="23"/>
        <v>2</v>
      </c>
      <c r="K13" s="98">
        <f t="shared" ca="1" si="24"/>
        <v>0</v>
      </c>
      <c r="L13" s="98">
        <f t="shared" ca="1" si="25"/>
        <v>7</v>
      </c>
      <c r="M13" s="74" t="str">
        <f t="shared" ca="1" si="27"/>
        <v/>
      </c>
      <c r="N13" s="74">
        <f t="shared" si="12"/>
        <v>9</v>
      </c>
      <c r="O13" s="74">
        <f t="shared" ca="1" si="29"/>
        <v>0</v>
      </c>
      <c r="P13" s="74">
        <f t="shared" ca="1" si="26"/>
        <v>0</v>
      </c>
      <c r="Q13" s="101">
        <f t="shared" ca="1" si="30"/>
        <v>1</v>
      </c>
      <c r="R13" s="101">
        <f ca="1">IF($AG13&lt;0,R12+1,IF(AG13&gt;0,1,1))</f>
        <v>1</v>
      </c>
      <c r="S13" s="91" t="str">
        <f t="shared" ca="1" si="31"/>
        <v/>
      </c>
      <c r="T13" s="91" t="str">
        <f t="shared" ca="1" si="32"/>
        <v/>
      </c>
      <c r="U13" s="91" t="str">
        <f t="shared" ca="1" si="33"/>
        <v/>
      </c>
      <c r="V13" s="91" t="str">
        <f t="shared" ca="1" si="34"/>
        <v/>
      </c>
      <c r="W13" s="91" t="str">
        <f t="shared" ca="1" si="35"/>
        <v/>
      </c>
      <c r="X13" s="91" t="str">
        <f t="shared" ca="1" si="36"/>
        <v/>
      </c>
      <c r="Y13" s="75"/>
      <c r="Z13" s="56">
        <f ca="1">IF(Y13="W",0,IF(AND(A13&lt;&gt;0,A12&lt;&gt;0,Y12="L",Y13="L"),1,0))</f>
        <v>0</v>
      </c>
      <c r="AA13" s="56">
        <f ca="1">IF(S13&lt;&gt;"",IF(ABS($F13)=ABS(S13),5*$Q13,-1*$Q13),0)</f>
        <v>0</v>
      </c>
      <c r="AB13" s="56">
        <f ca="1">IF(T13&lt;&gt;"",IF(ABS($F13)=ABS(T13),5*$Q13,-1*$Q13),0)</f>
        <v>0</v>
      </c>
      <c r="AC13" s="56">
        <f ca="1">IF(U13&lt;&gt;"",IF(ABS($F13)=ABS(U13),5*$Q13,-1*$Q13),0)</f>
        <v>0</v>
      </c>
      <c r="AD13" s="56">
        <f ca="1">IF(V13&lt;&gt;"",IF(ABS($F13)=ABS(V13),5*$Q13,-1*$Q13),0)</f>
        <v>0</v>
      </c>
      <c r="AE13" s="56">
        <f ca="1">IF(W13&lt;&gt;"",IF(ABS($F13)=ABS(W13),5*$Q13,-1*$Q13),0)</f>
        <v>0</v>
      </c>
      <c r="AF13" s="56">
        <f ca="1">IF(X13&lt;&gt;"",IF(ABS($F13)=ABS(X13),5*$Q13,-1*$Q13),0)</f>
        <v>0</v>
      </c>
      <c r="AG13" s="29">
        <f ca="1">IF(A13&lt;&gt;"",IF(OR($AJ12&lt;&gt;0,$AK12&lt;&gt;0),"0",SUM(AA13:AF13)),0)</f>
        <v>0</v>
      </c>
      <c r="AH13" s="11">
        <f ca="1">IF(A13&lt;&gt;"",IF(OR(AJ12&lt;&gt;0,AK12&lt;&gt;0),0,AG13),0)</f>
        <v>0</v>
      </c>
      <c r="AI13" s="9">
        <f ca="1">IF(A13&lt;&gt;"",AH13+AI12,0)</f>
        <v>0</v>
      </c>
      <c r="AJ13" s="43">
        <f t="shared" ca="1" si="37"/>
        <v>0</v>
      </c>
      <c r="AK13" s="43">
        <f t="shared" ca="1" si="38"/>
        <v>0</v>
      </c>
      <c r="AL13" s="43">
        <f t="shared" ca="1" si="13"/>
        <v>0</v>
      </c>
      <c r="AM13" s="95"/>
      <c r="AN13" s="95" t="str">
        <f t="shared" ca="1" si="14"/>
        <v/>
      </c>
      <c r="AO13" s="95" t="str">
        <f t="shared" ca="1" si="15"/>
        <v/>
      </c>
      <c r="AP13" s="95" t="str">
        <f t="shared" ca="1" si="16"/>
        <v/>
      </c>
      <c r="AQ13" s="95" t="str">
        <f t="shared" ca="1" si="17"/>
        <v/>
      </c>
      <c r="AR13" s="95" t="str">
        <f t="shared" ca="1" si="18"/>
        <v/>
      </c>
      <c r="AS13" s="95" t="str">
        <f t="shared" ca="1" si="19"/>
        <v/>
      </c>
      <c r="AT13" s="110">
        <v>9</v>
      </c>
      <c r="AU13" s="101">
        <v>4</v>
      </c>
      <c r="AV13" s="40"/>
      <c r="AW13" s="35"/>
      <c r="AX13" s="35"/>
      <c r="AY13" s="77"/>
      <c r="AZ13" s="78"/>
      <c r="BA13" s="78"/>
      <c r="BB13"/>
      <c r="BC13"/>
      <c r="BD13"/>
      <c r="BE13"/>
      <c r="BF13"/>
      <c r="BG13"/>
      <c r="BH13" s="123">
        <f t="shared" ca="1" si="11"/>
        <v>10</v>
      </c>
      <c r="BI13" s="45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</row>
    <row r="14" spans="1:92" s="13" customFormat="1">
      <c r="A14" s="123">
        <f t="shared" ca="1" si="4"/>
        <v>21</v>
      </c>
      <c r="B14" s="29" t="str">
        <f ca="1">IF(A14="","",IF(COUNTBLANK(AN15:AS15)=6,"DB",AN15&amp;AO15&amp;AP15&amp;AQ15&amp;AR15&amp;AS15))</f>
        <v>DB</v>
      </c>
      <c r="C14" s="6" t="str">
        <f t="shared" ca="1" si="0"/>
        <v/>
      </c>
      <c r="D14" s="3">
        <f t="shared" ca="1" si="1"/>
        <v>0</v>
      </c>
      <c r="E14" s="6" t="str">
        <f t="shared" ca="1" si="2"/>
        <v>1,</v>
      </c>
      <c r="F14" s="73">
        <f t="shared" ca="1" si="28"/>
        <v>4</v>
      </c>
      <c r="G14" s="98">
        <f t="shared" ca="1" si="20"/>
        <v>2</v>
      </c>
      <c r="H14" s="98">
        <f t="shared" ca="1" si="21"/>
        <v>6</v>
      </c>
      <c r="I14" s="98">
        <f t="shared" ca="1" si="22"/>
        <v>10</v>
      </c>
      <c r="J14" s="98">
        <f t="shared" ca="1" si="23"/>
        <v>0</v>
      </c>
      <c r="K14" s="98">
        <f t="shared" ca="1" si="24"/>
        <v>1</v>
      </c>
      <c r="L14" s="98">
        <f t="shared" ca="1" si="25"/>
        <v>8</v>
      </c>
      <c r="M14" s="74" t="str">
        <f t="shared" ca="1" si="27"/>
        <v/>
      </c>
      <c r="N14" s="74">
        <f t="shared" si="12"/>
        <v>10</v>
      </c>
      <c r="O14" s="74">
        <f t="shared" ca="1" si="29"/>
        <v>0</v>
      </c>
      <c r="P14" s="74">
        <f t="shared" ca="1" si="26"/>
        <v>0</v>
      </c>
      <c r="Q14" s="101">
        <f t="shared" ca="1" si="30"/>
        <v>1</v>
      </c>
      <c r="R14" s="101">
        <f ca="1">IF($AG14&lt;0,R13+1,IF(AG14&gt;0,1,1))</f>
        <v>1</v>
      </c>
      <c r="S14" s="91" t="str">
        <f t="shared" ca="1" si="31"/>
        <v/>
      </c>
      <c r="T14" s="91" t="str">
        <f t="shared" ca="1" si="32"/>
        <v/>
      </c>
      <c r="U14" s="91" t="str">
        <f t="shared" ca="1" si="33"/>
        <v/>
      </c>
      <c r="V14" s="91" t="str">
        <f t="shared" ca="1" si="34"/>
        <v/>
      </c>
      <c r="W14" s="91" t="str">
        <f t="shared" ca="1" si="35"/>
        <v/>
      </c>
      <c r="X14" s="91" t="str">
        <f t="shared" ca="1" si="36"/>
        <v/>
      </c>
      <c r="Y14" s="75"/>
      <c r="Z14" s="56">
        <f ca="1">IF(Y14="W",0,IF(AND(A14&lt;&gt;0,A13&lt;&gt;0,Y13="L",Y14="L"),1,0))</f>
        <v>0</v>
      </c>
      <c r="AA14" s="56">
        <f ca="1">IF(S14&lt;&gt;"",IF(ABS($F14)=ABS(S14),5*$Q14,-1*$Q14),0)</f>
        <v>0</v>
      </c>
      <c r="AB14" s="56">
        <f ca="1">IF(T14&lt;&gt;"",IF(ABS($F14)=ABS(T14),5*$Q14,-1*$Q14),0)</f>
        <v>0</v>
      </c>
      <c r="AC14" s="56">
        <f ca="1">IF(U14&lt;&gt;"",IF(ABS($F14)=ABS(U14),5*$Q14,-1*$Q14),0)</f>
        <v>0</v>
      </c>
      <c r="AD14" s="56">
        <f ca="1">IF(V14&lt;&gt;"",IF(ABS($F14)=ABS(V14),5*$Q14,-1*$Q14),0)</f>
        <v>0</v>
      </c>
      <c r="AE14" s="56">
        <f ca="1">IF(W14&lt;&gt;"",IF(ABS($F14)=ABS(W14),5*$Q14,-1*$Q14),0)</f>
        <v>0</v>
      </c>
      <c r="AF14" s="56">
        <f ca="1">IF(X14&lt;&gt;"",IF(ABS($F14)=ABS(X14),5*$Q14,-1*$Q14),0)</f>
        <v>0</v>
      </c>
      <c r="AG14" s="29">
        <f ca="1">IF(A14&lt;&gt;"",IF(OR($AJ13&lt;&gt;0,$AK13&lt;&gt;0),"0",SUM(AA14:AF14)),0)</f>
        <v>0</v>
      </c>
      <c r="AH14" s="11">
        <f ca="1">IF(A14&lt;&gt;"",IF(OR(AJ13&lt;&gt;0,AK13&lt;&gt;0),0,AG14),0)</f>
        <v>0</v>
      </c>
      <c r="AI14" s="9">
        <f ca="1">IF(A14&lt;&gt;"",AH14+AI13,0)</f>
        <v>0</v>
      </c>
      <c r="AJ14" s="43">
        <f t="shared" ca="1" si="37"/>
        <v>0</v>
      </c>
      <c r="AK14" s="43">
        <f t="shared" ca="1" si="38"/>
        <v>0</v>
      </c>
      <c r="AL14" s="43">
        <f t="shared" ca="1" si="13"/>
        <v>0</v>
      </c>
      <c r="AM14" s="95"/>
      <c r="AN14" s="95" t="str">
        <f t="shared" ca="1" si="14"/>
        <v/>
      </c>
      <c r="AO14" s="95" t="str">
        <f t="shared" ca="1" si="15"/>
        <v/>
      </c>
      <c r="AP14" s="95" t="str">
        <f t="shared" ca="1" si="16"/>
        <v/>
      </c>
      <c r="AQ14" s="95" t="str">
        <f t="shared" ca="1" si="17"/>
        <v/>
      </c>
      <c r="AR14" s="95" t="str">
        <f t="shared" ca="1" si="18"/>
        <v/>
      </c>
      <c r="AS14" s="95" t="str">
        <f t="shared" ca="1" si="19"/>
        <v/>
      </c>
      <c r="AT14" s="119">
        <v>10</v>
      </c>
      <c r="AU14" s="101">
        <v>4</v>
      </c>
      <c r="AV14" s="40"/>
      <c r="AW14" s="35"/>
      <c r="AX14" s="35"/>
      <c r="AY14" s="77"/>
      <c r="AZ14" s="78"/>
      <c r="BA14" s="78"/>
      <c r="BB14"/>
      <c r="BC14"/>
      <c r="BD14"/>
      <c r="BE14"/>
      <c r="BF14"/>
      <c r="BG14"/>
      <c r="BH14" s="123">
        <f t="shared" ca="1" si="11"/>
        <v>17</v>
      </c>
      <c r="BI14" s="45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</row>
    <row r="15" spans="1:92" s="13" customFormat="1">
      <c r="A15" s="123">
        <f t="shared" ca="1" si="4"/>
        <v>36</v>
      </c>
      <c r="B15" s="29" t="str">
        <f ca="1">IF(A15="","",IF(COUNTBLANK(AN16:AS16)=6,"DB",AN16&amp;AO16&amp;AP16&amp;AQ16&amp;AR16&amp;AS16))</f>
        <v>DB</v>
      </c>
      <c r="C15" s="6" t="str">
        <f t="shared" ca="1" si="0"/>
        <v/>
      </c>
      <c r="D15" s="3">
        <f t="shared" ca="1" si="1"/>
        <v>0</v>
      </c>
      <c r="E15" s="6" t="str">
        <f t="shared" ca="1" si="2"/>
        <v>1,</v>
      </c>
      <c r="F15" s="73">
        <f t="shared" ca="1" si="28"/>
        <v>6</v>
      </c>
      <c r="G15" s="98">
        <f t="shared" ca="1" si="20"/>
        <v>3</v>
      </c>
      <c r="H15" s="98">
        <f t="shared" ca="1" si="21"/>
        <v>7</v>
      </c>
      <c r="I15" s="98">
        <f t="shared" ca="1" si="22"/>
        <v>11</v>
      </c>
      <c r="J15" s="98">
        <f t="shared" ca="1" si="23"/>
        <v>1</v>
      </c>
      <c r="K15" s="98">
        <f t="shared" ca="1" si="24"/>
        <v>2</v>
      </c>
      <c r="L15" s="98">
        <f t="shared" ca="1" si="25"/>
        <v>0</v>
      </c>
      <c r="M15" s="74" t="str">
        <f t="shared" ca="1" si="27"/>
        <v/>
      </c>
      <c r="N15" s="74">
        <f t="shared" si="12"/>
        <v>11</v>
      </c>
      <c r="O15" s="74">
        <f t="shared" ca="1" si="29"/>
        <v>0</v>
      </c>
      <c r="P15" s="74">
        <f t="shared" ca="1" si="26"/>
        <v>0</v>
      </c>
      <c r="Q15" s="101">
        <f t="shared" ca="1" si="30"/>
        <v>1</v>
      </c>
      <c r="R15" s="101">
        <f ca="1">IF($AG15&lt;0,R14+1,IF(AG15&gt;0,1,1))</f>
        <v>1</v>
      </c>
      <c r="S15" s="91" t="str">
        <f t="shared" ca="1" si="31"/>
        <v/>
      </c>
      <c r="T15" s="91" t="str">
        <f t="shared" ca="1" si="32"/>
        <v/>
      </c>
      <c r="U15" s="91" t="str">
        <f t="shared" ca="1" si="33"/>
        <v/>
      </c>
      <c r="V15" s="91" t="str">
        <f t="shared" ca="1" si="34"/>
        <v/>
      </c>
      <c r="W15" s="91" t="str">
        <f t="shared" ca="1" si="35"/>
        <v/>
      </c>
      <c r="X15" s="91" t="str">
        <f t="shared" ca="1" si="36"/>
        <v/>
      </c>
      <c r="Y15" s="75"/>
      <c r="Z15" s="56">
        <f ca="1">IF(Y15="W",0,IF(AND(A15&lt;&gt;0,A14&lt;&gt;0,Y14="L",Y15="L"),1,0))</f>
        <v>0</v>
      </c>
      <c r="AA15" s="56">
        <f ca="1">IF(S15&lt;&gt;"",IF(ABS($F15)=ABS(S15),5*$Q15,-1*$Q15),0)</f>
        <v>0</v>
      </c>
      <c r="AB15" s="56">
        <f ca="1">IF(T15&lt;&gt;"",IF(ABS($F15)=ABS(T15),5*$Q15,-1*$Q15),0)</f>
        <v>0</v>
      </c>
      <c r="AC15" s="56">
        <f ca="1">IF(U15&lt;&gt;"",IF(ABS($F15)=ABS(U15),5*$Q15,-1*$Q15),0)</f>
        <v>0</v>
      </c>
      <c r="AD15" s="56">
        <f ca="1">IF(V15&lt;&gt;"",IF(ABS($F15)=ABS(V15),5*$Q15,-1*$Q15),0)</f>
        <v>0</v>
      </c>
      <c r="AE15" s="56">
        <f ca="1">IF(W15&lt;&gt;"",IF(ABS($F15)=ABS(W15),5*$Q15,-1*$Q15),0)</f>
        <v>0</v>
      </c>
      <c r="AF15" s="56">
        <f ca="1">IF(X15&lt;&gt;"",IF(ABS($F15)=ABS(X15),5*$Q15,-1*$Q15),0)</f>
        <v>0</v>
      </c>
      <c r="AG15" s="29">
        <f ca="1">IF(A15&lt;&gt;"",IF(OR($AJ14&lt;&gt;0,$AK14&lt;&gt;0),"0",SUM(AA15:AF15)),0)</f>
        <v>0</v>
      </c>
      <c r="AH15" s="11">
        <f ca="1">IF(A15&lt;&gt;"",IF(OR(AJ14&lt;&gt;0,AK14&lt;&gt;0),0,AG15),0)</f>
        <v>0</v>
      </c>
      <c r="AI15" s="9">
        <f ca="1">IF(A15&lt;&gt;"",AH15+AI14,0)</f>
        <v>0</v>
      </c>
      <c r="AJ15" s="43">
        <f t="shared" ca="1" si="37"/>
        <v>0</v>
      </c>
      <c r="AK15" s="43">
        <f t="shared" ca="1" si="38"/>
        <v>0</v>
      </c>
      <c r="AL15" s="43">
        <f t="shared" ca="1" si="13"/>
        <v>0</v>
      </c>
      <c r="AM15" s="95"/>
      <c r="AN15" s="95" t="str">
        <f t="shared" ca="1" si="14"/>
        <v/>
      </c>
      <c r="AO15" s="95" t="str">
        <f t="shared" ca="1" si="15"/>
        <v/>
      </c>
      <c r="AP15" s="95" t="str">
        <f t="shared" ca="1" si="16"/>
        <v/>
      </c>
      <c r="AQ15" s="95" t="str">
        <f t="shared" ca="1" si="17"/>
        <v/>
      </c>
      <c r="AR15" s="95" t="str">
        <f t="shared" ca="1" si="18"/>
        <v/>
      </c>
      <c r="AS15" s="95" t="str">
        <f t="shared" ca="1" si="19"/>
        <v/>
      </c>
      <c r="AT15" s="119">
        <v>11</v>
      </c>
      <c r="AU15" s="101">
        <v>6</v>
      </c>
      <c r="AV15" s="40"/>
      <c r="AW15" s="35"/>
      <c r="AX15" s="35"/>
      <c r="AY15" s="77"/>
      <c r="AZ15" s="78"/>
      <c r="BA15" s="78"/>
      <c r="BB15"/>
      <c r="BC15"/>
      <c r="BD15"/>
      <c r="BE15"/>
      <c r="BF15"/>
      <c r="BG15"/>
      <c r="BH15" s="123">
        <f t="shared" ca="1" si="11"/>
        <v>7</v>
      </c>
      <c r="BI15" s="4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1:92" s="13" customFormat="1">
      <c r="A16" s="123">
        <f t="shared" ca="1" si="4"/>
        <v>12</v>
      </c>
      <c r="B16" s="29" t="str">
        <f ca="1">IF(A16="","",IF(COUNTBLANK(AN17:AS17)=6,"DB",AN17&amp;AO17&amp;AP17&amp;AQ17&amp;AR17&amp;AS17))</f>
        <v>DB</v>
      </c>
      <c r="C16" s="6" t="str">
        <f t="shared" ca="1" si="0"/>
        <v/>
      </c>
      <c r="D16" s="3">
        <f t="shared" ca="1" si="1"/>
        <v>0</v>
      </c>
      <c r="E16" s="6" t="str">
        <f t="shared" ca="1" si="2"/>
        <v>1,</v>
      </c>
      <c r="F16" s="73">
        <f t="shared" ca="1" si="28"/>
        <v>2</v>
      </c>
      <c r="G16" s="98">
        <f t="shared" ca="1" si="20"/>
        <v>4</v>
      </c>
      <c r="H16" s="98">
        <f t="shared" ca="1" si="21"/>
        <v>0</v>
      </c>
      <c r="I16" s="98">
        <f t="shared" ca="1" si="22"/>
        <v>12</v>
      </c>
      <c r="J16" s="98">
        <f t="shared" ca="1" si="23"/>
        <v>2</v>
      </c>
      <c r="K16" s="98">
        <f t="shared" ca="1" si="24"/>
        <v>3</v>
      </c>
      <c r="L16" s="98">
        <f t="shared" ca="1" si="25"/>
        <v>1</v>
      </c>
      <c r="M16" s="74" t="str">
        <f t="shared" ca="1" si="27"/>
        <v/>
      </c>
      <c r="N16" s="74">
        <f t="shared" si="12"/>
        <v>12</v>
      </c>
      <c r="O16" s="74">
        <f t="shared" ca="1" si="29"/>
        <v>0</v>
      </c>
      <c r="P16" s="74">
        <f t="shared" ca="1" si="26"/>
        <v>0</v>
      </c>
      <c r="Q16" s="101">
        <f t="shared" ca="1" si="30"/>
        <v>1</v>
      </c>
      <c r="R16" s="101">
        <f ca="1">IF($AG16&lt;0,R15+1,IF(AG16&gt;0,1,1))</f>
        <v>1</v>
      </c>
      <c r="S16" s="91" t="str">
        <f t="shared" ca="1" si="31"/>
        <v/>
      </c>
      <c r="T16" s="91" t="str">
        <f t="shared" ca="1" si="32"/>
        <v/>
      </c>
      <c r="U16" s="91" t="str">
        <f t="shared" ca="1" si="33"/>
        <v/>
      </c>
      <c r="V16" s="91" t="str">
        <f t="shared" ca="1" si="34"/>
        <v/>
      </c>
      <c r="W16" s="91" t="str">
        <f t="shared" ca="1" si="35"/>
        <v/>
      </c>
      <c r="X16" s="91" t="str">
        <f t="shared" ca="1" si="36"/>
        <v/>
      </c>
      <c r="Y16" s="75"/>
      <c r="Z16" s="56">
        <f ca="1">IF(Y16="W",0,IF(AND(A16&lt;&gt;0,A15&lt;&gt;0,Y15="L",Y16="L"),1,0))</f>
        <v>0</v>
      </c>
      <c r="AA16" s="56">
        <f ca="1">IF(S16&lt;&gt;"",IF(ABS($F16)=ABS(S16),5*$Q16,-1*$Q16),0)</f>
        <v>0</v>
      </c>
      <c r="AB16" s="56">
        <f ca="1">IF(T16&lt;&gt;"",IF(ABS($F16)=ABS(T16),5*$Q16,-1*$Q16),0)</f>
        <v>0</v>
      </c>
      <c r="AC16" s="56">
        <f ca="1">IF(U16&lt;&gt;"",IF(ABS($F16)=ABS(U16),5*$Q16,-1*$Q16),0)</f>
        <v>0</v>
      </c>
      <c r="AD16" s="56">
        <f ca="1">IF(V16&lt;&gt;"",IF(ABS($F16)=ABS(V16),5*$Q16,-1*$Q16),0)</f>
        <v>0</v>
      </c>
      <c r="AE16" s="56">
        <f ca="1">IF(W16&lt;&gt;"",IF(ABS($F16)=ABS(W16),5*$Q16,-1*$Q16),0)</f>
        <v>0</v>
      </c>
      <c r="AF16" s="56">
        <f ca="1">IF(X16&lt;&gt;"",IF(ABS($F16)=ABS(X16),5*$Q16,-1*$Q16),0)</f>
        <v>0</v>
      </c>
      <c r="AG16" s="29">
        <f ca="1">IF(A16&lt;&gt;"",IF(OR($AJ15&lt;&gt;0,$AK15&lt;&gt;0),"0",SUM(AA16:AF16)),0)</f>
        <v>0</v>
      </c>
      <c r="AH16" s="11">
        <f ca="1">IF(A16&lt;&gt;"",IF(OR(AJ15&lt;&gt;0,AK15&lt;&gt;0),0,AG16),0)</f>
        <v>0</v>
      </c>
      <c r="AI16" s="9">
        <f ca="1">IF(A16&lt;&gt;"",AH16+AI15,0)</f>
        <v>0</v>
      </c>
      <c r="AJ16" s="43">
        <f t="shared" ca="1" si="37"/>
        <v>0</v>
      </c>
      <c r="AK16" s="43">
        <f t="shared" ca="1" si="38"/>
        <v>0</v>
      </c>
      <c r="AL16" s="43">
        <f t="shared" ca="1" si="13"/>
        <v>0</v>
      </c>
      <c r="AM16" s="95"/>
      <c r="AN16" s="95" t="str">
        <f t="shared" ca="1" si="14"/>
        <v/>
      </c>
      <c r="AO16" s="95" t="str">
        <f t="shared" ca="1" si="15"/>
        <v/>
      </c>
      <c r="AP16" s="95" t="str">
        <f t="shared" ca="1" si="16"/>
        <v/>
      </c>
      <c r="AQ16" s="95" t="str">
        <f t="shared" ca="1" si="17"/>
        <v/>
      </c>
      <c r="AR16" s="95" t="str">
        <f t="shared" ca="1" si="18"/>
        <v/>
      </c>
      <c r="AS16" s="95" t="str">
        <f t="shared" ca="1" si="19"/>
        <v/>
      </c>
      <c r="AT16" s="119">
        <v>12</v>
      </c>
      <c r="AU16" s="101">
        <v>6</v>
      </c>
      <c r="AV16" s="40"/>
      <c r="AW16" s="35"/>
      <c r="AX16" s="35"/>
      <c r="AY16" s="77"/>
      <c r="AZ16" s="78"/>
      <c r="BA16" s="78"/>
      <c r="BB16"/>
      <c r="BC16"/>
      <c r="BD16"/>
      <c r="BE16"/>
      <c r="BF16"/>
      <c r="BG16"/>
      <c r="BH16" s="123">
        <f t="shared" ca="1" si="11"/>
        <v>13</v>
      </c>
      <c r="BI16" s="45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</row>
    <row r="17" spans="1:92" s="13" customFormat="1">
      <c r="A17" s="123">
        <f t="shared" ca="1" si="4"/>
        <v>22</v>
      </c>
      <c r="B17" s="29" t="str">
        <f ca="1">IF(A17="","",IF(COUNTBLANK(AN18:AS18)=6,"DB",AN18&amp;AO18&amp;AP18&amp;AQ18&amp;AR18&amp;AS18))</f>
        <v>DB</v>
      </c>
      <c r="C17" s="6" t="str">
        <f t="shared" ca="1" si="0"/>
        <v/>
      </c>
      <c r="D17" s="3">
        <f t="shared" ca="1" si="1"/>
        <v>0</v>
      </c>
      <c r="E17" s="6" t="str">
        <f t="shared" ca="1" si="2"/>
        <v>1,</v>
      </c>
      <c r="F17" s="73">
        <f t="shared" ca="1" si="28"/>
        <v>4</v>
      </c>
      <c r="G17" s="98">
        <f t="shared" ca="1" si="20"/>
        <v>5</v>
      </c>
      <c r="H17" s="98">
        <f t="shared" ca="1" si="21"/>
        <v>1</v>
      </c>
      <c r="I17" s="98">
        <f t="shared" ca="1" si="22"/>
        <v>13</v>
      </c>
      <c r="J17" s="98">
        <f t="shared" ca="1" si="23"/>
        <v>0</v>
      </c>
      <c r="K17" s="98">
        <f t="shared" ca="1" si="24"/>
        <v>4</v>
      </c>
      <c r="L17" s="98">
        <f t="shared" ca="1" si="25"/>
        <v>2</v>
      </c>
      <c r="M17" s="74" t="str">
        <f t="shared" ca="1" si="27"/>
        <v/>
      </c>
      <c r="N17" s="74">
        <f t="shared" si="12"/>
        <v>13</v>
      </c>
      <c r="O17" s="74">
        <f t="shared" ca="1" si="29"/>
        <v>0</v>
      </c>
      <c r="P17" s="74">
        <f t="shared" ca="1" si="26"/>
        <v>0</v>
      </c>
      <c r="Q17" s="101">
        <f t="shared" ca="1" si="30"/>
        <v>1</v>
      </c>
      <c r="R17" s="101">
        <f ca="1">IF($AG17&lt;0,R16+1,IF(AG17&gt;0,1,1))</f>
        <v>1</v>
      </c>
      <c r="S17" s="91" t="str">
        <f t="shared" ca="1" si="31"/>
        <v/>
      </c>
      <c r="T17" s="91" t="str">
        <f t="shared" ca="1" si="32"/>
        <v/>
      </c>
      <c r="U17" s="91" t="str">
        <f t="shared" ca="1" si="33"/>
        <v/>
      </c>
      <c r="V17" s="91" t="str">
        <f t="shared" ca="1" si="34"/>
        <v/>
      </c>
      <c r="W17" s="91" t="str">
        <f t="shared" ca="1" si="35"/>
        <v/>
      </c>
      <c r="X17" s="91" t="str">
        <f t="shared" ca="1" si="36"/>
        <v/>
      </c>
      <c r="Y17" s="75"/>
      <c r="Z17" s="56">
        <f ca="1">IF(Y17="W",0,IF(AND(A17&lt;&gt;0,A16&lt;&gt;0,Y16="L",Y17="L"),1,0))</f>
        <v>0</v>
      </c>
      <c r="AA17" s="56">
        <f ca="1">IF(S17&lt;&gt;"",IF(ABS($F17)=ABS(S17),5*$Q17,-1*$Q17),0)</f>
        <v>0</v>
      </c>
      <c r="AB17" s="56">
        <f ca="1">IF(T17&lt;&gt;"",IF(ABS($F17)=ABS(T17),5*$Q17,-1*$Q17),0)</f>
        <v>0</v>
      </c>
      <c r="AC17" s="56">
        <f ca="1">IF(U17&lt;&gt;"",IF(ABS($F17)=ABS(U17),5*$Q17,-1*$Q17),0)</f>
        <v>0</v>
      </c>
      <c r="AD17" s="56">
        <f ca="1">IF(V17&lt;&gt;"",IF(ABS($F17)=ABS(V17),5*$Q17,-1*$Q17),0)</f>
        <v>0</v>
      </c>
      <c r="AE17" s="56">
        <f ca="1">IF(W17&lt;&gt;"",IF(ABS($F17)=ABS(W17),5*$Q17,-1*$Q17),0)</f>
        <v>0</v>
      </c>
      <c r="AF17" s="56">
        <f ca="1">IF(X17&lt;&gt;"",IF(ABS($F17)=ABS(X17),5*$Q17,-1*$Q17),0)</f>
        <v>0</v>
      </c>
      <c r="AG17" s="29">
        <f ca="1">IF(A17&lt;&gt;"",IF(OR($AJ16&lt;&gt;0,$AK16&lt;&gt;0),"0",SUM(AA17:AF17)),0)</f>
        <v>0</v>
      </c>
      <c r="AH17" s="11">
        <f ca="1">IF(A17&lt;&gt;"",IF(OR(AJ16&lt;&gt;0,AK16&lt;&gt;0),0,AG17),0)</f>
        <v>0</v>
      </c>
      <c r="AI17" s="9">
        <f ca="1">IF(A17&lt;&gt;"",AH17+AI16,0)</f>
        <v>0</v>
      </c>
      <c r="AJ17" s="43">
        <f t="shared" ca="1" si="37"/>
        <v>0</v>
      </c>
      <c r="AK17" s="43">
        <f t="shared" ca="1" si="38"/>
        <v>0</v>
      </c>
      <c r="AL17" s="43">
        <f t="shared" ca="1" si="13"/>
        <v>0</v>
      </c>
      <c r="AM17" s="24"/>
      <c r="AN17" s="24" t="str">
        <f t="shared" ref="AN17:AN22" ca="1" si="39">IF(S17&lt;&gt;"","DS"&amp;S17&amp;",","")</f>
        <v/>
      </c>
      <c r="AO17" s="24" t="str">
        <f t="shared" ref="AO17:AO22" ca="1" si="40">IF(T17&lt;&gt;"","DS"&amp;T17&amp;",","")</f>
        <v/>
      </c>
      <c r="AP17" s="24" t="str">
        <f t="shared" ref="AP17:AP22" ca="1" si="41">IF(U17&lt;&gt;"","DS"&amp;U17&amp;",","")</f>
        <v/>
      </c>
      <c r="AQ17" s="24" t="str">
        <f t="shared" ref="AQ17:AQ22" ca="1" si="42">IF(V17&lt;&gt;"","DS"&amp;V17&amp;",","")</f>
        <v/>
      </c>
      <c r="AR17" s="24" t="str">
        <f t="shared" ref="AR17:AR22" ca="1" si="43">IF(W17&lt;&gt;"","DS"&amp;W17&amp;",","")</f>
        <v/>
      </c>
      <c r="AS17" s="24" t="str">
        <f t="shared" ref="AS17:AS22" ca="1" si="44">IF(X17&lt;&gt;"","DS"&amp;X17&amp;",","")</f>
        <v/>
      </c>
      <c r="AT17" s="119">
        <v>13</v>
      </c>
      <c r="AU17" s="101">
        <v>8</v>
      </c>
      <c r="AV17" s="40"/>
      <c r="AW17" s="35"/>
      <c r="AX17" s="35"/>
      <c r="AY17" s="77"/>
      <c r="AZ17" s="78"/>
      <c r="BA17" s="78"/>
      <c r="BB17"/>
      <c r="BC17"/>
      <c r="BD17"/>
      <c r="BE17"/>
      <c r="BF17"/>
      <c r="BG17"/>
      <c r="BH17" s="123">
        <f t="shared" ca="1" si="11"/>
        <v>6</v>
      </c>
      <c r="BI17" s="45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s="13" customFormat="1">
      <c r="A18" s="123">
        <f t="shared" ca="1" si="4"/>
        <v>0</v>
      </c>
      <c r="B18" s="29" t="str">
        <f ca="1">IF(A18="","",IF(COUNTBLANK(AN19:AS19)=6,"DB",AN19&amp;AO19&amp;AP19&amp;AQ19&amp;AR19&amp;AS19))</f>
        <v>DB</v>
      </c>
      <c r="C18" s="6" t="str">
        <f t="shared" ca="1" si="0"/>
        <v/>
      </c>
      <c r="D18" s="3">
        <f t="shared" ca="1" si="1"/>
        <v>0</v>
      </c>
      <c r="E18" s="6" t="str">
        <f t="shared" ca="1" si="2"/>
        <v>1,</v>
      </c>
      <c r="F18" s="73">
        <f t="shared" ca="1" si="28"/>
        <v>0</v>
      </c>
      <c r="G18" s="98">
        <f t="shared" ca="1" si="20"/>
        <v>6</v>
      </c>
      <c r="H18" s="98">
        <f t="shared" ca="1" si="21"/>
        <v>2</v>
      </c>
      <c r="I18" s="98">
        <f t="shared" ca="1" si="22"/>
        <v>14</v>
      </c>
      <c r="J18" s="98">
        <f t="shared" ca="1" si="23"/>
        <v>1</v>
      </c>
      <c r="K18" s="98">
        <f t="shared" ca="1" si="24"/>
        <v>5</v>
      </c>
      <c r="L18" s="98">
        <f t="shared" ca="1" si="25"/>
        <v>3</v>
      </c>
      <c r="M18" s="74" t="str">
        <f t="shared" ca="1" si="27"/>
        <v/>
      </c>
      <c r="N18" s="74">
        <f t="shared" si="12"/>
        <v>14</v>
      </c>
      <c r="O18" s="74">
        <f t="shared" ca="1" si="29"/>
        <v>0</v>
      </c>
      <c r="P18" s="74">
        <f t="shared" ca="1" si="26"/>
        <v>0</v>
      </c>
      <c r="Q18" s="101">
        <f t="shared" ca="1" si="30"/>
        <v>1</v>
      </c>
      <c r="R18" s="101">
        <f ca="1">IF($AG18&lt;0,R17+1,IF(AG18&gt;0,1,1))</f>
        <v>1</v>
      </c>
      <c r="S18" s="91" t="str">
        <f t="shared" ca="1" si="31"/>
        <v/>
      </c>
      <c r="T18" s="91" t="str">
        <f t="shared" ca="1" si="32"/>
        <v/>
      </c>
      <c r="U18" s="91" t="str">
        <f t="shared" ca="1" si="33"/>
        <v/>
      </c>
      <c r="V18" s="91" t="str">
        <f t="shared" ca="1" si="34"/>
        <v/>
      </c>
      <c r="W18" s="91" t="str">
        <f t="shared" ca="1" si="35"/>
        <v/>
      </c>
      <c r="X18" s="91" t="str">
        <f t="shared" ca="1" si="36"/>
        <v/>
      </c>
      <c r="Y18" s="75"/>
      <c r="Z18" s="56">
        <f ca="1">IF(Y18="W",0,IF(AND(A18&lt;&gt;0,A17&lt;&gt;0,Y17="L",Y18="L"),1,0))</f>
        <v>0</v>
      </c>
      <c r="AA18" s="56">
        <f ca="1">IF(S18&lt;&gt;"",IF(ABS($F18)=ABS(S18),5*$Q18,-1*$Q18),0)</f>
        <v>0</v>
      </c>
      <c r="AB18" s="56">
        <f ca="1">IF(T18&lt;&gt;"",IF(ABS($F18)=ABS(T18),5*$Q18,-1*$Q18),0)</f>
        <v>0</v>
      </c>
      <c r="AC18" s="56">
        <f ca="1">IF(U18&lt;&gt;"",IF(ABS($F18)=ABS(U18),5*$Q18,-1*$Q18),0)</f>
        <v>0</v>
      </c>
      <c r="AD18" s="56">
        <f ca="1">IF(V18&lt;&gt;"",IF(ABS($F18)=ABS(V18),5*$Q18,-1*$Q18),0)</f>
        <v>0</v>
      </c>
      <c r="AE18" s="56">
        <f ca="1">IF(W18&lt;&gt;"",IF(ABS($F18)=ABS(W18),5*$Q18,-1*$Q18),0)</f>
        <v>0</v>
      </c>
      <c r="AF18" s="56">
        <f ca="1">IF(X18&lt;&gt;"",IF(ABS($F18)=ABS(X18),5*$Q18,-1*$Q18),0)</f>
        <v>0</v>
      </c>
      <c r="AG18" s="29">
        <f ca="1">IF(A18&lt;&gt;"",IF(OR($AJ17&lt;&gt;0,$AK17&lt;&gt;0),"0",SUM(AA18:AF18)),0)</f>
        <v>0</v>
      </c>
      <c r="AH18" s="11">
        <f ca="1">IF(A18&lt;&gt;"",IF(OR(AJ17&lt;&gt;0,AK17&lt;&gt;0),0,AG18),0)</f>
        <v>0</v>
      </c>
      <c r="AI18" s="9">
        <f ca="1">IF(A18&lt;&gt;"",AH18+AI17,0)</f>
        <v>0</v>
      </c>
      <c r="AJ18" s="43">
        <f t="shared" ca="1" si="37"/>
        <v>0</v>
      </c>
      <c r="AK18" s="43">
        <f t="shared" ca="1" si="38"/>
        <v>0</v>
      </c>
      <c r="AL18" s="43">
        <f t="shared" ca="1" si="13"/>
        <v>0</v>
      </c>
      <c r="AM18" s="24"/>
      <c r="AN18" s="24" t="str">
        <f t="shared" ca="1" si="39"/>
        <v/>
      </c>
      <c r="AO18" s="24" t="str">
        <f t="shared" ca="1" si="40"/>
        <v/>
      </c>
      <c r="AP18" s="24" t="str">
        <f t="shared" ca="1" si="41"/>
        <v/>
      </c>
      <c r="AQ18" s="24" t="str">
        <f t="shared" ca="1" si="42"/>
        <v/>
      </c>
      <c r="AR18" s="24" t="str">
        <f t="shared" ca="1" si="43"/>
        <v/>
      </c>
      <c r="AS18" s="24" t="str">
        <f t="shared" ca="1" si="44"/>
        <v/>
      </c>
      <c r="AT18" s="119">
        <v>14</v>
      </c>
      <c r="AU18" s="101">
        <v>9</v>
      </c>
      <c r="AV18" s="40"/>
      <c r="AW18" s="35"/>
      <c r="AX18" s="35"/>
      <c r="AY18" s="77"/>
      <c r="AZ18" s="78"/>
      <c r="BA18" s="78"/>
      <c r="BB18"/>
      <c r="BC18"/>
      <c r="BD18"/>
      <c r="BE18"/>
      <c r="BF18"/>
      <c r="BG18"/>
      <c r="BH18" s="123">
        <f t="shared" ca="1" si="11"/>
        <v>10</v>
      </c>
      <c r="BI18" s="45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spans="1:92" s="13" customFormat="1">
      <c r="A19" s="123">
        <f t="shared" ca="1" si="4"/>
        <v>24</v>
      </c>
      <c r="B19" s="29" t="str">
        <f ca="1">IF(A19="","",IF(COUNTBLANK(AN20:AS20)=6,"DB",AN20&amp;AO20&amp;AP20&amp;AQ20&amp;AR20&amp;AS20))</f>
        <v>DB</v>
      </c>
      <c r="C19" s="28" t="str">
        <f t="shared" ca="1" si="0"/>
        <v/>
      </c>
      <c r="D19" s="70">
        <f t="shared" ca="1" si="1"/>
        <v>0</v>
      </c>
      <c r="E19" s="82" t="str">
        <f t="shared" ca="1" si="2"/>
        <v>1,</v>
      </c>
      <c r="F19" s="73">
        <f t="shared" ca="1" si="28"/>
        <v>4</v>
      </c>
      <c r="G19" s="98">
        <f t="shared" ca="1" si="20"/>
        <v>7</v>
      </c>
      <c r="H19" s="98">
        <f t="shared" ca="1" si="21"/>
        <v>3</v>
      </c>
      <c r="I19" s="98">
        <f t="shared" ca="1" si="22"/>
        <v>15</v>
      </c>
      <c r="J19" s="98">
        <f t="shared" ca="1" si="23"/>
        <v>0</v>
      </c>
      <c r="K19" s="98">
        <f t="shared" ca="1" si="24"/>
        <v>6</v>
      </c>
      <c r="L19" s="98">
        <f t="shared" ca="1" si="25"/>
        <v>4</v>
      </c>
      <c r="M19" s="74" t="str">
        <f t="shared" ca="1" si="27"/>
        <v/>
      </c>
      <c r="N19" s="74">
        <f t="shared" si="12"/>
        <v>15</v>
      </c>
      <c r="O19" s="74">
        <f t="shared" ca="1" si="29"/>
        <v>0</v>
      </c>
      <c r="P19" s="74">
        <f t="shared" ca="1" si="26"/>
        <v>0</v>
      </c>
      <c r="Q19" s="101">
        <f t="shared" ca="1" si="30"/>
        <v>1</v>
      </c>
      <c r="R19" s="101">
        <f ca="1">IF($AG19&lt;0,R18+1,IF(AG19&gt;0,1,1))</f>
        <v>1</v>
      </c>
      <c r="S19" s="91" t="str">
        <f t="shared" ca="1" si="31"/>
        <v/>
      </c>
      <c r="T19" s="91" t="str">
        <f t="shared" ca="1" si="32"/>
        <v/>
      </c>
      <c r="U19" s="91" t="str">
        <f t="shared" ca="1" si="33"/>
        <v/>
      </c>
      <c r="V19" s="91" t="str">
        <f t="shared" ca="1" si="34"/>
        <v/>
      </c>
      <c r="W19" s="91" t="str">
        <f t="shared" ca="1" si="35"/>
        <v/>
      </c>
      <c r="X19" s="91" t="str">
        <f t="shared" ca="1" si="36"/>
        <v/>
      </c>
      <c r="Y19" s="75"/>
      <c r="Z19" s="56">
        <f ca="1">IF(Y19="W",0,IF(AND(A19&lt;&gt;0,A18&lt;&gt;0,Y18="L",Y19="L"),1,0))</f>
        <v>0</v>
      </c>
      <c r="AA19" s="56">
        <f ca="1">IF(S19&lt;&gt;"",IF(ABS($F19)=ABS(S19),5*$Q19,-1*$Q19),0)</f>
        <v>0</v>
      </c>
      <c r="AB19" s="56">
        <f ca="1">IF(T19&lt;&gt;"",IF(ABS($F19)=ABS(T19),5*$Q19,-1*$Q19),0)</f>
        <v>0</v>
      </c>
      <c r="AC19" s="56">
        <f ca="1">IF(U19&lt;&gt;"",IF(ABS($F19)=ABS(U19),5*$Q19,-1*$Q19),0)</f>
        <v>0</v>
      </c>
      <c r="AD19" s="56">
        <f ca="1">IF(V19&lt;&gt;"",IF(ABS($F19)=ABS(V19),5*$Q19,-1*$Q19),0)</f>
        <v>0</v>
      </c>
      <c r="AE19" s="56">
        <f ca="1">IF(W19&lt;&gt;"",IF(ABS($F19)=ABS(W19),5*$Q19,-1*$Q19),0)</f>
        <v>0</v>
      </c>
      <c r="AF19" s="56">
        <f ca="1">IF(X19&lt;&gt;"",IF(ABS($F19)=ABS(X19),5*$Q19,-1*$Q19),0)</f>
        <v>0</v>
      </c>
      <c r="AG19" s="29">
        <f ca="1">IF(A19&lt;&gt;"",IF(OR($AJ18&lt;&gt;0,$AK18&lt;&gt;0),"0",SUM(AA19:AF19)),0)</f>
        <v>0</v>
      </c>
      <c r="AH19" s="11">
        <f ca="1">IF(A19&lt;&gt;"",IF(OR(AJ18&lt;&gt;0,AK18&lt;&gt;0),0,AG19),0)</f>
        <v>0</v>
      </c>
      <c r="AI19" s="79">
        <f ca="1">IF(A19&lt;&gt;"",AH19+AI18,0)</f>
        <v>0</v>
      </c>
      <c r="AJ19" s="43">
        <f t="shared" ca="1" si="37"/>
        <v>0</v>
      </c>
      <c r="AK19" s="43">
        <f t="shared" ca="1" si="38"/>
        <v>0</v>
      </c>
      <c r="AL19" s="80">
        <f t="shared" ca="1" si="13"/>
        <v>0</v>
      </c>
      <c r="AM19" s="24"/>
      <c r="AN19" s="24" t="str">
        <f t="shared" ca="1" si="39"/>
        <v/>
      </c>
      <c r="AO19" s="24" t="str">
        <f t="shared" ca="1" si="40"/>
        <v/>
      </c>
      <c r="AP19" s="24" t="str">
        <f t="shared" ca="1" si="41"/>
        <v/>
      </c>
      <c r="AQ19" s="24" t="str">
        <f t="shared" ca="1" si="42"/>
        <v/>
      </c>
      <c r="AR19" s="24" t="str">
        <f t="shared" ca="1" si="43"/>
        <v/>
      </c>
      <c r="AS19" s="24" t="str">
        <f t="shared" ca="1" si="44"/>
        <v/>
      </c>
      <c r="AT19" s="119">
        <v>15</v>
      </c>
      <c r="AU19" s="101">
        <v>11</v>
      </c>
      <c r="AV19" s="40"/>
      <c r="AW19" s="35"/>
      <c r="AX19" s="35"/>
      <c r="AY19" s="77"/>
      <c r="AZ19" s="78"/>
      <c r="BA19" s="78"/>
      <c r="BB19"/>
      <c r="BC19"/>
      <c r="BD19"/>
      <c r="BE19"/>
      <c r="BF19"/>
      <c r="BG19"/>
      <c r="BH19" s="123">
        <f t="shared" ca="1" si="11"/>
        <v>18</v>
      </c>
      <c r="BI19" s="45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13" customFormat="1">
      <c r="A20" s="123">
        <f t="shared" ca="1" si="4"/>
        <v>10</v>
      </c>
      <c r="B20" s="29" t="str">
        <f ca="1">IF(A20="","",IF(COUNTBLANK(AN21:AS21)=6,"DB",AN21&amp;AO21&amp;AP21&amp;AQ21&amp;AR21&amp;AS21))</f>
        <v>DB</v>
      </c>
      <c r="C20" s="28" t="str">
        <f t="shared" ref="C20:C22" ca="1" si="45">IF(AND(AJ20=0,AK20=0),"",IF(AJ20="Profit Target","profit target",IF(AK20="Stop Loss","stop loss","")))</f>
        <v/>
      </c>
      <c r="D20" s="70">
        <f t="shared" ref="D20:D22" ca="1" si="46">AH20</f>
        <v>0</v>
      </c>
      <c r="E20" s="82" t="str">
        <f t="shared" ref="E20:E22" ca="1" si="47">Q21&amp;","</f>
        <v>1,</v>
      </c>
      <c r="F20" s="73">
        <f t="shared" ca="1" si="28"/>
        <v>2</v>
      </c>
      <c r="G20" s="98">
        <f t="shared" ca="1" si="20"/>
        <v>8</v>
      </c>
      <c r="H20" s="98">
        <f t="shared" ca="1" si="21"/>
        <v>0</v>
      </c>
      <c r="I20" s="98">
        <f t="shared" ca="1" si="22"/>
        <v>16</v>
      </c>
      <c r="J20" s="98">
        <f t="shared" ca="1" si="23"/>
        <v>1</v>
      </c>
      <c r="K20" s="98">
        <f t="shared" ca="1" si="24"/>
        <v>7</v>
      </c>
      <c r="L20" s="98">
        <f t="shared" ca="1" si="25"/>
        <v>5</v>
      </c>
      <c r="M20" s="74" t="str">
        <f t="shared" ca="1" si="27"/>
        <v/>
      </c>
      <c r="N20" s="74">
        <f t="shared" si="12"/>
        <v>16</v>
      </c>
      <c r="O20" s="74">
        <f t="shared" ca="1" si="29"/>
        <v>0</v>
      </c>
      <c r="P20" s="74">
        <f t="shared" ca="1" si="26"/>
        <v>0</v>
      </c>
      <c r="Q20" s="101">
        <f t="shared" ca="1" si="30"/>
        <v>1</v>
      </c>
      <c r="R20" s="101">
        <f ca="1">IF($AG20&lt;0,R19+1,IF(AG20&gt;0,1,1))</f>
        <v>1</v>
      </c>
      <c r="S20" s="91" t="str">
        <f t="shared" ca="1" si="31"/>
        <v/>
      </c>
      <c r="T20" s="91" t="str">
        <f t="shared" ca="1" si="32"/>
        <v/>
      </c>
      <c r="U20" s="91" t="str">
        <f t="shared" ca="1" si="33"/>
        <v/>
      </c>
      <c r="V20" s="91" t="str">
        <f t="shared" ca="1" si="34"/>
        <v/>
      </c>
      <c r="W20" s="91" t="str">
        <f t="shared" ca="1" si="35"/>
        <v/>
      </c>
      <c r="X20" s="91" t="str">
        <f t="shared" ca="1" si="36"/>
        <v/>
      </c>
      <c r="Y20" s="75"/>
      <c r="Z20" s="56">
        <f ca="1">IF(Y20="W",0,IF(AND(A20&lt;&gt;0,A19&lt;&gt;0,Y19="L",Y20="L"),1,0))</f>
        <v>0</v>
      </c>
      <c r="AA20" s="56">
        <f ca="1">IF(S20&lt;&gt;"",IF(ABS($F20)=ABS(S20),5*$Q20,-1*$Q20),0)</f>
        <v>0</v>
      </c>
      <c r="AB20" s="56">
        <f ca="1">IF(T20&lt;&gt;"",IF(ABS($F20)=ABS(T20),5*$Q20,-1*$Q20),0)</f>
        <v>0</v>
      </c>
      <c r="AC20" s="56">
        <f ca="1">IF(U20&lt;&gt;"",IF(ABS($F20)=ABS(U20),5*$Q20,-1*$Q20),0)</f>
        <v>0</v>
      </c>
      <c r="AD20" s="56">
        <f ca="1">IF(V20&lt;&gt;"",IF(ABS($F20)=ABS(V20),5*$Q20,-1*$Q20),0)</f>
        <v>0</v>
      </c>
      <c r="AE20" s="56">
        <f ca="1">IF(W20&lt;&gt;"",IF(ABS($F20)=ABS(W20),5*$Q20,-1*$Q20),0)</f>
        <v>0</v>
      </c>
      <c r="AF20" s="56">
        <f ca="1">IF(X20&lt;&gt;"",IF(ABS($F20)=ABS(X20),5*$Q20,-1*$Q20),0)</f>
        <v>0</v>
      </c>
      <c r="AG20" s="29">
        <f ca="1">IF(A20&lt;&gt;"",IF(OR($AJ19&lt;&gt;0,$AK19&lt;&gt;0),"0",SUM(AA20:AF20)),0)</f>
        <v>0</v>
      </c>
      <c r="AH20" s="11">
        <f ca="1">IF(A20&lt;&gt;"",IF(OR(AJ19&lt;&gt;0,AK19&lt;&gt;0),0,AG20),0)</f>
        <v>0</v>
      </c>
      <c r="AI20" s="79">
        <f ca="1">IF(A20&lt;&gt;"",AH20+AI19,0)</f>
        <v>0</v>
      </c>
      <c r="AJ20" s="43">
        <f t="shared" ca="1" si="37"/>
        <v>0</v>
      </c>
      <c r="AK20" s="43">
        <f t="shared" ca="1" si="38"/>
        <v>0</v>
      </c>
      <c r="AL20" s="80">
        <f t="shared" ref="AL20:AL22" ca="1" si="48">IF(AI20&gt;AL19,AI20,AL19)</f>
        <v>0</v>
      </c>
      <c r="AM20" s="24"/>
      <c r="AN20" s="24" t="str">
        <f t="shared" ca="1" si="39"/>
        <v/>
      </c>
      <c r="AO20" s="24" t="str">
        <f t="shared" ca="1" si="40"/>
        <v/>
      </c>
      <c r="AP20" s="24" t="str">
        <f t="shared" ca="1" si="41"/>
        <v/>
      </c>
      <c r="AQ20" s="24" t="str">
        <f t="shared" ca="1" si="42"/>
        <v/>
      </c>
      <c r="AR20" s="24" t="str">
        <f t="shared" ca="1" si="43"/>
        <v/>
      </c>
      <c r="AS20" s="24" t="str">
        <f t="shared" ca="1" si="44"/>
        <v/>
      </c>
      <c r="AT20" s="119">
        <v>16</v>
      </c>
      <c r="AU20" s="101">
        <v>13</v>
      </c>
      <c r="AV20" s="40"/>
      <c r="AW20" s="35"/>
      <c r="AX20" s="35"/>
      <c r="AY20" s="77"/>
      <c r="AZ20" s="78"/>
      <c r="BA20" s="78"/>
      <c r="BB20"/>
      <c r="BC20"/>
      <c r="BD20"/>
      <c r="BE20"/>
      <c r="BF20"/>
      <c r="BG20"/>
      <c r="BH20" s="123">
        <f t="shared" ca="1" si="11"/>
        <v>23</v>
      </c>
      <c r="BI20" s="45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s="13" customFormat="1">
      <c r="A21" s="123">
        <f t="shared" ca="1" si="4"/>
        <v>26</v>
      </c>
      <c r="B21" s="29" t="str">
        <f ca="1">IF(A21="","",IF(COUNTBLANK(AN22:AS22)=6,"DB",AN22&amp;AO22&amp;AP22&amp;AQ22&amp;AR22&amp;AS22))</f>
        <v>DB</v>
      </c>
      <c r="C21" s="28" t="str">
        <f t="shared" ca="1" si="45"/>
        <v/>
      </c>
      <c r="D21" s="70">
        <f t="shared" ca="1" si="46"/>
        <v>0</v>
      </c>
      <c r="E21" s="82" t="str">
        <f t="shared" ca="1" si="47"/>
        <v>1,</v>
      </c>
      <c r="F21" s="73">
        <f t="shared" ca="1" si="28"/>
        <v>5</v>
      </c>
      <c r="G21" s="98">
        <f t="shared" ca="1" si="20"/>
        <v>9</v>
      </c>
      <c r="H21" s="98">
        <f t="shared" ca="1" si="21"/>
        <v>1</v>
      </c>
      <c r="I21" s="98">
        <f t="shared" ca="1" si="22"/>
        <v>17</v>
      </c>
      <c r="J21" s="98">
        <f t="shared" ca="1" si="23"/>
        <v>2</v>
      </c>
      <c r="K21" s="98">
        <f t="shared" ca="1" si="24"/>
        <v>0</v>
      </c>
      <c r="L21" s="98">
        <f t="shared" ca="1" si="25"/>
        <v>6</v>
      </c>
      <c r="M21" s="74" t="str">
        <f t="shared" ca="1" si="27"/>
        <v/>
      </c>
      <c r="N21" s="74">
        <f t="shared" si="12"/>
        <v>17</v>
      </c>
      <c r="O21" s="74">
        <f t="shared" ca="1" si="29"/>
        <v>0</v>
      </c>
      <c r="P21" s="74">
        <f t="shared" ca="1" si="26"/>
        <v>0</v>
      </c>
      <c r="Q21" s="101">
        <f t="shared" ca="1" si="30"/>
        <v>1</v>
      </c>
      <c r="R21" s="101">
        <f ca="1">IF($AG21&lt;0,R20+1,IF(AG21&gt;0,1,1))</f>
        <v>1</v>
      </c>
      <c r="S21" s="91" t="str">
        <f t="shared" ca="1" si="31"/>
        <v/>
      </c>
      <c r="T21" s="91" t="str">
        <f t="shared" ca="1" si="32"/>
        <v/>
      </c>
      <c r="U21" s="91" t="str">
        <f t="shared" ca="1" si="33"/>
        <v/>
      </c>
      <c r="V21" s="91" t="str">
        <f t="shared" ca="1" si="34"/>
        <v/>
      </c>
      <c r="W21" s="91" t="str">
        <f t="shared" ca="1" si="35"/>
        <v/>
      </c>
      <c r="X21" s="91" t="str">
        <f t="shared" ca="1" si="36"/>
        <v/>
      </c>
      <c r="Y21" s="75"/>
      <c r="Z21" s="56">
        <f ca="1">IF(Y21="W",0,IF(AND(A21&lt;&gt;0,A20&lt;&gt;0,Y20="L",Y21="L"),1,0))</f>
        <v>0</v>
      </c>
      <c r="AA21" s="100">
        <f ca="1">IF(S21&lt;&gt;"",IF(ABS($F21)=ABS(S21),5*$Q21,-1*$Q21),0)</f>
        <v>0</v>
      </c>
      <c r="AB21" s="100">
        <f ca="1">IF(T21&lt;&gt;"",IF(ABS($F21)=ABS(T21),5*$Q21,-1*$Q21),0)</f>
        <v>0</v>
      </c>
      <c r="AC21" s="100">
        <f ca="1">IF(U21&lt;&gt;"",IF(ABS($F21)=ABS(U21),5*$Q21,-1*$Q21),0)</f>
        <v>0</v>
      </c>
      <c r="AD21" s="100">
        <f ca="1">IF(V21&lt;&gt;"",IF(ABS($F21)=ABS(V21),5*$Q21,-1*$Q21),0)</f>
        <v>0</v>
      </c>
      <c r="AE21" s="100">
        <f ca="1">IF(W21&lt;&gt;"",IF(ABS($F21)=ABS(W21),5*$Q21,-1*$Q21),0)</f>
        <v>0</v>
      </c>
      <c r="AF21" s="100">
        <f ca="1">IF(X21&lt;&gt;"",IF(ABS($F21)=ABS(X21),5*$Q21,-1*$Q21),0)</f>
        <v>0</v>
      </c>
      <c r="AG21" s="98">
        <f ca="1">IF(A21&lt;&gt;"",IF(OR($AJ20&lt;&gt;0,$AK20&lt;&gt;0),"0",SUM(AA21:AF21)),0)</f>
        <v>0</v>
      </c>
      <c r="AH21" s="11">
        <f ca="1">IF(A21&lt;&gt;"",IF(OR(AJ20&lt;&gt;0,AK20&lt;&gt;0),0,AG21),0)</f>
        <v>0</v>
      </c>
      <c r="AI21" s="79">
        <f ca="1">IF(A21&lt;&gt;"",AH21+AI20,0)</f>
        <v>0</v>
      </c>
      <c r="AJ21" s="43">
        <f t="shared" ca="1" si="37"/>
        <v>0</v>
      </c>
      <c r="AK21" s="43">
        <f t="shared" ca="1" si="38"/>
        <v>0</v>
      </c>
      <c r="AL21" s="80">
        <f t="shared" ca="1" si="48"/>
        <v>0</v>
      </c>
      <c r="AM21" s="24"/>
      <c r="AN21" s="24" t="str">
        <f t="shared" ca="1" si="39"/>
        <v/>
      </c>
      <c r="AO21" s="24" t="str">
        <f t="shared" ca="1" si="40"/>
        <v/>
      </c>
      <c r="AP21" s="24" t="str">
        <f t="shared" ca="1" si="41"/>
        <v/>
      </c>
      <c r="AQ21" s="24" t="str">
        <f t="shared" ca="1" si="42"/>
        <v/>
      </c>
      <c r="AR21" s="24" t="str">
        <f t="shared" ca="1" si="43"/>
        <v/>
      </c>
      <c r="AS21" s="24" t="str">
        <f t="shared" ca="1" si="44"/>
        <v/>
      </c>
      <c r="AT21" s="119">
        <v>17</v>
      </c>
      <c r="AU21" s="101">
        <v>16</v>
      </c>
      <c r="AV21" s="40"/>
      <c r="AW21" s="35"/>
      <c r="AX21" s="35"/>
      <c r="AY21" s="77"/>
      <c r="AZ21" s="78"/>
      <c r="BA21" s="78"/>
      <c r="BB21"/>
      <c r="BC21"/>
      <c r="BD21"/>
      <c r="BE21"/>
      <c r="BF21"/>
      <c r="BG21"/>
      <c r="BH21" s="123">
        <f t="shared" ca="1" si="11"/>
        <v>32</v>
      </c>
      <c r="BI21" s="45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s="13" customFormat="1">
      <c r="A22" s="123">
        <f t="shared" ca="1" si="4"/>
        <v>35</v>
      </c>
      <c r="B22" s="29" t="str">
        <f ca="1">IF(A22="","",IF(COUNTBLANK(AN23:AS23)=6,"DB",AN23&amp;AO23&amp;AP23&amp;AQ23&amp;AR23&amp;AS23))</f>
        <v>DB</v>
      </c>
      <c r="C22" s="28" t="str">
        <f t="shared" ca="1" si="45"/>
        <v/>
      </c>
      <c r="D22" s="70">
        <f t="shared" ca="1" si="46"/>
        <v>0</v>
      </c>
      <c r="E22" s="82" t="str">
        <f t="shared" ca="1" si="47"/>
        <v>1,</v>
      </c>
      <c r="F22" s="73">
        <f t="shared" ca="1" si="28"/>
        <v>6</v>
      </c>
      <c r="G22" s="98">
        <f t="shared" ca="1" si="20"/>
        <v>10</v>
      </c>
      <c r="H22" s="98">
        <f t="shared" ca="1" si="21"/>
        <v>2</v>
      </c>
      <c r="I22" s="98">
        <f t="shared" ca="1" si="22"/>
        <v>18</v>
      </c>
      <c r="J22" s="98">
        <f t="shared" ca="1" si="23"/>
        <v>3</v>
      </c>
      <c r="K22" s="98">
        <f t="shared" ca="1" si="24"/>
        <v>1</v>
      </c>
      <c r="L22" s="98">
        <f t="shared" ca="1" si="25"/>
        <v>0</v>
      </c>
      <c r="M22" s="74" t="str">
        <f t="shared" ca="1" si="27"/>
        <v/>
      </c>
      <c r="N22" s="74">
        <f t="shared" si="12"/>
        <v>18</v>
      </c>
      <c r="O22" s="74">
        <f t="shared" ca="1" si="29"/>
        <v>0</v>
      </c>
      <c r="P22" s="74">
        <f t="shared" ca="1" si="26"/>
        <v>0</v>
      </c>
      <c r="Q22" s="101">
        <f t="shared" ca="1" si="30"/>
        <v>1</v>
      </c>
      <c r="R22" s="101">
        <f ca="1">IF($AG22&lt;0,R21+1,IF(AG22&gt;0,1,1))</f>
        <v>1</v>
      </c>
      <c r="S22" s="91" t="str">
        <f t="shared" ca="1" si="31"/>
        <v/>
      </c>
      <c r="T22" s="91" t="str">
        <f t="shared" ca="1" si="32"/>
        <v/>
      </c>
      <c r="U22" s="91" t="str">
        <f t="shared" ca="1" si="33"/>
        <v/>
      </c>
      <c r="V22" s="91" t="str">
        <f t="shared" ca="1" si="34"/>
        <v/>
      </c>
      <c r="W22" s="91" t="str">
        <f t="shared" ca="1" si="35"/>
        <v/>
      </c>
      <c r="X22" s="91" t="str">
        <f t="shared" ca="1" si="36"/>
        <v/>
      </c>
      <c r="Y22" s="75"/>
      <c r="Z22" s="56">
        <f ca="1">IF(Y22="W",0,IF(AND(A22&lt;&gt;0,A21&lt;&gt;0,Y21="L",Y22="L"),1,0))</f>
        <v>0</v>
      </c>
      <c r="AA22" s="100">
        <f ca="1">IF(S22&lt;&gt;"",IF(ABS($F22)=ABS(S22),5*$Q22,-1*$Q22),0)</f>
        <v>0</v>
      </c>
      <c r="AB22" s="100">
        <f ca="1">IF(T22&lt;&gt;"",IF(ABS($F22)=ABS(T22),5*$Q22,-1*$Q22),0)</f>
        <v>0</v>
      </c>
      <c r="AC22" s="100">
        <f ca="1">IF(U22&lt;&gt;"",IF(ABS($F22)=ABS(U22),5*$Q22,-1*$Q22),0)</f>
        <v>0</v>
      </c>
      <c r="AD22" s="100">
        <f ca="1">IF(V22&lt;&gt;"",IF(ABS($F22)=ABS(V22),5*$Q22,-1*$Q22),0)</f>
        <v>0</v>
      </c>
      <c r="AE22" s="100">
        <f ca="1">IF(W22&lt;&gt;"",IF(ABS($F22)=ABS(W22),5*$Q22,-1*$Q22),0)</f>
        <v>0</v>
      </c>
      <c r="AF22" s="100">
        <f ca="1">IF(X22&lt;&gt;"",IF(ABS($F22)=ABS(X22),5*$Q22,-1*$Q22),0)</f>
        <v>0</v>
      </c>
      <c r="AG22" s="98">
        <f ca="1">IF(A22&lt;&gt;"",IF(OR($AJ21&lt;&gt;0,$AK21&lt;&gt;0),"0",SUM(AA22:AF22)),0)</f>
        <v>0</v>
      </c>
      <c r="AH22" s="11">
        <f ca="1">IF(A22&lt;&gt;"",IF(OR(AJ21&lt;&gt;0,AK21&lt;&gt;0),0,AG22),0)</f>
        <v>0</v>
      </c>
      <c r="AI22" s="79">
        <f ca="1">IF(A22&lt;&gt;"",AH22+AI21,0)</f>
        <v>0</v>
      </c>
      <c r="AJ22" s="43">
        <f t="shared" ca="1" si="37"/>
        <v>0</v>
      </c>
      <c r="AK22" s="43">
        <f t="shared" ca="1" si="38"/>
        <v>0</v>
      </c>
      <c r="AL22" s="80">
        <f t="shared" ca="1" si="48"/>
        <v>0</v>
      </c>
      <c r="AM22" s="24"/>
      <c r="AN22" s="24" t="str">
        <f t="shared" ca="1" si="39"/>
        <v/>
      </c>
      <c r="AO22" s="24" t="str">
        <f t="shared" ca="1" si="40"/>
        <v/>
      </c>
      <c r="AP22" s="24" t="str">
        <f t="shared" ca="1" si="41"/>
        <v/>
      </c>
      <c r="AQ22" s="24" t="str">
        <f t="shared" ca="1" si="42"/>
        <v/>
      </c>
      <c r="AR22" s="24" t="str">
        <f t="shared" ca="1" si="43"/>
        <v/>
      </c>
      <c r="AS22" s="24" t="str">
        <f t="shared" ca="1" si="44"/>
        <v/>
      </c>
      <c r="AT22" s="119">
        <v>18</v>
      </c>
      <c r="AU22" s="101">
        <v>19</v>
      </c>
      <c r="AV22" s="40"/>
      <c r="AW22" s="35"/>
      <c r="AX22" s="35"/>
      <c r="AY22" s="77"/>
      <c r="AZ22" s="78"/>
      <c r="BA22" s="78"/>
      <c r="BB22"/>
      <c r="BC22"/>
      <c r="BD22"/>
      <c r="BE22"/>
      <c r="BF22"/>
      <c r="BG22"/>
      <c r="BH22" s="123">
        <f t="shared" ca="1" si="11"/>
        <v>10</v>
      </c>
      <c r="BI22" s="45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s="13" customFormat="1">
      <c r="A23" s="123">
        <f t="shared" ca="1" si="4"/>
        <v>15</v>
      </c>
      <c r="B23" s="29" t="str">
        <f ca="1">IF(A23="","",IF(COUNTBLANK(AN24:AS24)=6,"DB",AN24&amp;AO24&amp;AP24&amp;AQ24&amp;AR24&amp;AS24))</f>
        <v>DB</v>
      </c>
      <c r="C23" s="28" t="str">
        <f t="shared" ref="C23:C41" ca="1" si="49">IF(AND(AJ23=0,AK23=0),"",IF(AJ23="Profit Target","profit target",IF(AK23="Stop Loss","stop loss","")))</f>
        <v/>
      </c>
      <c r="D23" s="70">
        <f ca="1">AH23</f>
        <v>0</v>
      </c>
      <c r="E23" s="82" t="str">
        <f ca="1">Q24&amp;","</f>
        <v>1,</v>
      </c>
      <c r="F23" s="73">
        <f t="shared" ca="1" si="28"/>
        <v>3</v>
      </c>
      <c r="G23" s="98">
        <f t="shared" ca="1" si="20"/>
        <v>11</v>
      </c>
      <c r="H23" s="98">
        <f t="shared" ca="1" si="21"/>
        <v>3</v>
      </c>
      <c r="I23" s="98">
        <f t="shared" ca="1" si="22"/>
        <v>0</v>
      </c>
      <c r="J23" s="98">
        <f t="shared" ca="1" si="23"/>
        <v>4</v>
      </c>
      <c r="K23" s="98">
        <f t="shared" ca="1" si="24"/>
        <v>2</v>
      </c>
      <c r="L23" s="98">
        <f t="shared" ca="1" si="25"/>
        <v>1</v>
      </c>
      <c r="M23" s="74" t="str">
        <f t="shared" ca="1" si="27"/>
        <v/>
      </c>
      <c r="N23" s="74">
        <f t="shared" si="12"/>
        <v>19</v>
      </c>
      <c r="O23" s="74">
        <f t="shared" ca="1" si="29"/>
        <v>0</v>
      </c>
      <c r="P23" s="74">
        <f t="shared" ca="1" si="26"/>
        <v>0</v>
      </c>
      <c r="Q23" s="101">
        <f t="shared" ca="1" si="30"/>
        <v>1</v>
      </c>
      <c r="R23" s="101">
        <f ca="1">IF($AG23&lt;0,R22+1,IF(AG23&gt;0,1,1))</f>
        <v>1</v>
      </c>
      <c r="S23" s="91" t="str">
        <f t="shared" ca="1" si="31"/>
        <v/>
      </c>
      <c r="T23" s="91" t="str">
        <f t="shared" ca="1" si="32"/>
        <v/>
      </c>
      <c r="U23" s="91" t="str">
        <f t="shared" ca="1" si="33"/>
        <v/>
      </c>
      <c r="V23" s="91" t="str">
        <f t="shared" ca="1" si="34"/>
        <v/>
      </c>
      <c r="W23" s="91" t="str">
        <f t="shared" ca="1" si="35"/>
        <v/>
      </c>
      <c r="X23" s="91" t="str">
        <f t="shared" ca="1" si="36"/>
        <v/>
      </c>
      <c r="Y23" s="75"/>
      <c r="Z23" s="56">
        <f ca="1">IF(Y23="W",0,IF(AND(A23&lt;&gt;0,A22&lt;&gt;0,Y22="L",Y23="L"),1,0))</f>
        <v>0</v>
      </c>
      <c r="AA23" s="100">
        <f ca="1">IF(S23&lt;&gt;"",IF(ABS($F23)=ABS(S23),5*$Q23,-1*$Q23),0)</f>
        <v>0</v>
      </c>
      <c r="AB23" s="100">
        <f ca="1">IF(T23&lt;&gt;"",IF(ABS($F23)=ABS(T23),5*$Q23,-1*$Q23),0)</f>
        <v>0</v>
      </c>
      <c r="AC23" s="100">
        <f ca="1">IF(U23&lt;&gt;"",IF(ABS($F23)=ABS(U23),5*$Q23,-1*$Q23),0)</f>
        <v>0</v>
      </c>
      <c r="AD23" s="100">
        <f ca="1">IF(V23&lt;&gt;"",IF(ABS($F23)=ABS(V23),5*$Q23,-1*$Q23),0)</f>
        <v>0</v>
      </c>
      <c r="AE23" s="100">
        <f ca="1">IF(W23&lt;&gt;"",IF(ABS($F23)=ABS(W23),5*$Q23,-1*$Q23),0)</f>
        <v>0</v>
      </c>
      <c r="AF23" s="100">
        <f ca="1">IF(X23&lt;&gt;"",IF(ABS($F23)=ABS(X23),5*$Q23,-1*$Q23),0)</f>
        <v>0</v>
      </c>
      <c r="AG23" s="98">
        <f ca="1">IF(A23&lt;&gt;"",IF(OR($AJ22&lt;&gt;0,$AK22&lt;&gt;0),"0",SUM(AA23:AF23)),0)</f>
        <v>0</v>
      </c>
      <c r="AH23" s="11">
        <f ca="1">IF(A23&lt;&gt;"",IF(OR(AJ22&lt;&gt;0,AK22&lt;&gt;0),0,AG23),0)</f>
        <v>0</v>
      </c>
      <c r="AI23" s="79">
        <f ca="1">IF(A23&lt;&gt;"",AH23+AI22,0)</f>
        <v>0</v>
      </c>
      <c r="AJ23" s="43">
        <f t="shared" ca="1" si="37"/>
        <v>0</v>
      </c>
      <c r="AK23" s="43">
        <f t="shared" ca="1" si="38"/>
        <v>0</v>
      </c>
      <c r="AL23" s="80">
        <f t="shared" ref="AL23:AL41" ca="1" si="50">IF(AI23&gt;AL22,AI23,AL22)</f>
        <v>0</v>
      </c>
      <c r="AM23" s="24"/>
      <c r="AN23" s="24" t="str">
        <f t="shared" ref="AN23:AN41" ca="1" si="51">IF(S23&lt;&gt;"","DS"&amp;S23&amp;",","")</f>
        <v/>
      </c>
      <c r="AO23" s="24" t="str">
        <f t="shared" ref="AO23:AO41" ca="1" si="52">IF(T23&lt;&gt;"","DS"&amp;T23&amp;",","")</f>
        <v/>
      </c>
      <c r="AP23" s="24" t="str">
        <f t="shared" ref="AP23:AP41" ca="1" si="53">IF(U23&lt;&gt;"","DS"&amp;U23&amp;",","")</f>
        <v/>
      </c>
      <c r="AQ23" s="24" t="str">
        <f t="shared" ref="AQ23:AQ41" ca="1" si="54">IF(V23&lt;&gt;"","DS"&amp;V23&amp;",","")</f>
        <v/>
      </c>
      <c r="AR23" s="24" t="str">
        <f t="shared" ref="AR23:AR41" ca="1" si="55">IF(W23&lt;&gt;"","DS"&amp;W23&amp;",","")</f>
        <v/>
      </c>
      <c r="AS23" s="24" t="str">
        <f t="shared" ref="AS23:AS41" ca="1" si="56">IF(X23&lt;&gt;"","DS"&amp;X23&amp;",","")</f>
        <v/>
      </c>
      <c r="AT23" s="119">
        <v>19</v>
      </c>
      <c r="AU23" s="101">
        <v>23</v>
      </c>
      <c r="AV23" s="40"/>
      <c r="AW23" s="35"/>
      <c r="AX23" s="35"/>
      <c r="AY23"/>
      <c r="AZ23"/>
      <c r="BA23" s="6"/>
      <c r="BB23"/>
      <c r="BC23"/>
      <c r="BD23"/>
      <c r="BE23"/>
      <c r="BF23"/>
      <c r="BG23"/>
      <c r="BH23" s="123">
        <f t="shared" ca="1" si="11"/>
        <v>18</v>
      </c>
      <c r="BI23" s="45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13" customFormat="1">
      <c r="A24" s="123">
        <f t="shared" ca="1" si="4"/>
        <v>36</v>
      </c>
      <c r="B24" s="29" t="str">
        <f ca="1">IF(A24="","",IF(COUNTBLANK(AN25:AS25)=6,"DB",AN25&amp;AO25&amp;AP25&amp;AQ25&amp;AR25&amp;AS25))</f>
        <v>DB</v>
      </c>
      <c r="C24" s="28" t="str">
        <f t="shared" ca="1" si="49"/>
        <v/>
      </c>
      <c r="D24" s="70">
        <f ca="1">AH24</f>
        <v>0</v>
      </c>
      <c r="E24" s="82" t="str">
        <f ca="1">Q25&amp;","</f>
        <v>1,</v>
      </c>
      <c r="F24" s="73">
        <f ca="1">VLOOKUP(A24,$AX$107:$BF$144,7,0)</f>
        <v>6</v>
      </c>
      <c r="G24" s="98">
        <f t="shared" ca="1" si="20"/>
        <v>12</v>
      </c>
      <c r="H24" s="98">
        <f t="shared" ca="1" si="21"/>
        <v>4</v>
      </c>
      <c r="I24" s="98">
        <f t="shared" ca="1" si="22"/>
        <v>1</v>
      </c>
      <c r="J24" s="98">
        <f t="shared" ca="1" si="23"/>
        <v>5</v>
      </c>
      <c r="K24" s="98">
        <f t="shared" ca="1" si="24"/>
        <v>3</v>
      </c>
      <c r="L24" s="98">
        <f t="shared" ca="1" si="25"/>
        <v>0</v>
      </c>
      <c r="M24" s="74" t="str">
        <f t="shared" ca="1" si="27"/>
        <v/>
      </c>
      <c r="N24" s="74">
        <f t="shared" si="12"/>
        <v>20</v>
      </c>
      <c r="O24" s="74">
        <f t="shared" ca="1" si="29"/>
        <v>0</v>
      </c>
      <c r="P24" s="74">
        <f t="shared" ca="1" si="26"/>
        <v>0</v>
      </c>
      <c r="Q24" s="101">
        <f t="shared" ca="1" si="30"/>
        <v>1</v>
      </c>
      <c r="R24" s="101">
        <f ca="1">IF($AG24&lt;0,R23+1,IF(AG24&gt;0,1,1))</f>
        <v>1</v>
      </c>
      <c r="S24" s="91" t="str">
        <f t="shared" ca="1" si="31"/>
        <v/>
      </c>
      <c r="T24" s="91" t="str">
        <f t="shared" ca="1" si="32"/>
        <v/>
      </c>
      <c r="U24" s="91" t="str">
        <f t="shared" ca="1" si="33"/>
        <v/>
      </c>
      <c r="V24" s="91" t="str">
        <f t="shared" ca="1" si="34"/>
        <v/>
      </c>
      <c r="W24" s="91" t="str">
        <f t="shared" ca="1" si="35"/>
        <v/>
      </c>
      <c r="X24" s="91" t="str">
        <f t="shared" ca="1" si="36"/>
        <v/>
      </c>
      <c r="Y24" s="75"/>
      <c r="Z24" s="56">
        <f ca="1">IF(Y24="W",0,IF(AND(A24&lt;&gt;0,A23&lt;&gt;0,Y23="L",Y24="L"),1,0))</f>
        <v>0</v>
      </c>
      <c r="AA24" s="100">
        <f ca="1">IF(S24&lt;&gt;"",IF(ABS($F24)=ABS(S24),5*$Q24,-1*$Q24),0)</f>
        <v>0</v>
      </c>
      <c r="AB24" s="100">
        <f ca="1">IF(T24&lt;&gt;"",IF(ABS($F24)=ABS(T24),5*$Q24,-1*$Q24),0)</f>
        <v>0</v>
      </c>
      <c r="AC24" s="100">
        <f ca="1">IF(U24&lt;&gt;"",IF(ABS($F24)=ABS(U24),5*$Q24,-1*$Q24),0)</f>
        <v>0</v>
      </c>
      <c r="AD24" s="100">
        <f ca="1">IF(V24&lt;&gt;"",IF(ABS($F24)=ABS(V24),5*$Q24,-1*$Q24),0)</f>
        <v>0</v>
      </c>
      <c r="AE24" s="100">
        <f ca="1">IF(W24&lt;&gt;"",IF(ABS($F24)=ABS(W24),5*$Q24,-1*$Q24),0)</f>
        <v>0</v>
      </c>
      <c r="AF24" s="100">
        <f ca="1">IF(X24&lt;&gt;"",IF(ABS($F24)=ABS(X24),5*$Q24,-1*$Q24),0)</f>
        <v>0</v>
      </c>
      <c r="AG24" s="98">
        <f ca="1">IF(A24&lt;&gt;"",IF(OR($AJ23&lt;&gt;0,$AK23&lt;&gt;0),"0",SUM(AA24:AF24)),0)</f>
        <v>0</v>
      </c>
      <c r="AH24" s="11">
        <f ca="1">IF(A24&lt;&gt;"",IF(OR(AJ23&lt;&gt;0,AK23&lt;&gt;0),0,AG24),0)</f>
        <v>0</v>
      </c>
      <c r="AI24" s="79">
        <f ca="1">IF(A24&lt;&gt;"",AH24+AI23,0)</f>
        <v>0</v>
      </c>
      <c r="AJ24" s="43">
        <f t="shared" ca="1" si="37"/>
        <v>0</v>
      </c>
      <c r="AK24" s="43">
        <f t="shared" ca="1" si="38"/>
        <v>0</v>
      </c>
      <c r="AL24" s="80">
        <f t="shared" ca="1" si="50"/>
        <v>0</v>
      </c>
      <c r="AM24" s="24"/>
      <c r="AN24" s="24" t="str">
        <f t="shared" ca="1" si="51"/>
        <v/>
      </c>
      <c r="AO24" s="24" t="str">
        <f t="shared" ca="1" si="52"/>
        <v/>
      </c>
      <c r="AP24" s="24" t="str">
        <f t="shared" ca="1" si="53"/>
        <v/>
      </c>
      <c r="AQ24" s="24" t="str">
        <f t="shared" ca="1" si="54"/>
        <v/>
      </c>
      <c r="AR24" s="24" t="str">
        <f t="shared" ca="1" si="55"/>
        <v/>
      </c>
      <c r="AS24" s="24" t="str">
        <f t="shared" ca="1" si="56"/>
        <v/>
      </c>
      <c r="AT24" s="119">
        <f>AT23+1</f>
        <v>20</v>
      </c>
      <c r="AU24" s="101">
        <v>27</v>
      </c>
      <c r="AV24" s="40"/>
      <c r="AW24" s="35"/>
      <c r="AX24" s="35"/>
      <c r="AY24"/>
      <c r="AZ24"/>
      <c r="BA24" s="6"/>
      <c r="BB24"/>
      <c r="BC24"/>
      <c r="BD24"/>
      <c r="BE24"/>
      <c r="BF24"/>
      <c r="BG24"/>
      <c r="BH24" s="123">
        <f t="shared" ca="1" si="11"/>
        <v>1</v>
      </c>
      <c r="BI24" s="45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2" s="13" customFormat="1">
      <c r="A25" s="123">
        <f t="shared" ca="1" si="4"/>
        <v>7</v>
      </c>
      <c r="B25" s="29" t="str">
        <f ca="1">IF(A25="","",IF(COUNTBLANK(AN26:AS26)=6,"DB",AN26&amp;AO26&amp;AP26&amp;AQ26&amp;AR26&amp;AS26))</f>
        <v>DB</v>
      </c>
      <c r="C25" s="28" t="str">
        <f t="shared" ca="1" si="49"/>
        <v/>
      </c>
      <c r="D25" s="70">
        <f ca="1">AH25</f>
        <v>0</v>
      </c>
      <c r="E25" s="82" t="str">
        <f ca="1">Q26&amp;","</f>
        <v>1,</v>
      </c>
      <c r="F25" s="73">
        <f ca="1">VLOOKUP(A25,$AX$107:$BF$144,7,0)</f>
        <v>2</v>
      </c>
      <c r="G25" s="98">
        <f t="shared" ca="1" si="20"/>
        <v>13</v>
      </c>
      <c r="H25" s="98">
        <f t="shared" ca="1" si="21"/>
        <v>0</v>
      </c>
      <c r="I25" s="98">
        <f t="shared" ca="1" si="22"/>
        <v>2</v>
      </c>
      <c r="J25" s="98">
        <f t="shared" ca="1" si="23"/>
        <v>6</v>
      </c>
      <c r="K25" s="98">
        <f t="shared" ca="1" si="24"/>
        <v>4</v>
      </c>
      <c r="L25" s="98">
        <f t="shared" ca="1" si="25"/>
        <v>1</v>
      </c>
      <c r="M25" s="74" t="str">
        <f t="shared" ca="1" si="27"/>
        <v/>
      </c>
      <c r="N25" s="74">
        <f t="shared" si="12"/>
        <v>21</v>
      </c>
      <c r="O25" s="74">
        <f t="shared" ca="1" si="29"/>
        <v>0</v>
      </c>
      <c r="P25" s="74">
        <f t="shared" ca="1" si="26"/>
        <v>0</v>
      </c>
      <c r="Q25" s="101">
        <f t="shared" ca="1" si="30"/>
        <v>1</v>
      </c>
      <c r="R25" s="101">
        <f ca="1">IF($AG25&lt;0,R24+1,IF(AG25&gt;0,1,1))</f>
        <v>1</v>
      </c>
      <c r="S25" s="91" t="str">
        <f t="shared" ca="1" si="31"/>
        <v/>
      </c>
      <c r="T25" s="91" t="str">
        <f t="shared" ca="1" si="32"/>
        <v/>
      </c>
      <c r="U25" s="91" t="str">
        <f t="shared" ca="1" si="33"/>
        <v/>
      </c>
      <c r="V25" s="91" t="str">
        <f t="shared" ca="1" si="34"/>
        <v/>
      </c>
      <c r="W25" s="91" t="str">
        <f t="shared" ca="1" si="35"/>
        <v/>
      </c>
      <c r="X25" s="91" t="str">
        <f t="shared" ca="1" si="36"/>
        <v/>
      </c>
      <c r="Y25" s="75"/>
      <c r="Z25" s="56">
        <f ca="1">IF(Y25="W",0,IF(AND(A25&lt;&gt;0,A24&lt;&gt;0,Y24="L",Y25="L"),1,0))</f>
        <v>0</v>
      </c>
      <c r="AA25" s="100">
        <f ca="1">IF(S25&lt;&gt;"",IF(ABS($F25)=ABS(S25),5*$Q25,-1*$Q25),0)</f>
        <v>0</v>
      </c>
      <c r="AB25" s="100">
        <f ca="1">IF(T25&lt;&gt;"",IF(ABS($F25)=ABS(T25),5*$Q25,-1*$Q25),0)</f>
        <v>0</v>
      </c>
      <c r="AC25" s="100">
        <f ca="1">IF(U25&lt;&gt;"",IF(ABS($F25)=ABS(U25),5*$Q25,-1*$Q25),0)</f>
        <v>0</v>
      </c>
      <c r="AD25" s="100">
        <f ca="1">IF(V25&lt;&gt;"",IF(ABS($F25)=ABS(V25),5*$Q25,-1*$Q25),0)</f>
        <v>0</v>
      </c>
      <c r="AE25" s="100">
        <f ca="1">IF(W25&lt;&gt;"",IF(ABS($F25)=ABS(W25),5*$Q25,-1*$Q25),0)</f>
        <v>0</v>
      </c>
      <c r="AF25" s="100">
        <f ca="1">IF(X25&lt;&gt;"",IF(ABS($F25)=ABS(X25),5*$Q25,-1*$Q25),0)</f>
        <v>0</v>
      </c>
      <c r="AG25" s="98">
        <f ca="1">IF(A25&lt;&gt;"",IF(OR($AJ24&lt;&gt;0,$AK24&lt;&gt;0),"0",SUM(AA25:AF25)),0)</f>
        <v>0</v>
      </c>
      <c r="AH25" s="11">
        <f ca="1">IF(A25&lt;&gt;"",IF(OR(AJ24&lt;&gt;0,AK24&lt;&gt;0),0,AG25),0)</f>
        <v>0</v>
      </c>
      <c r="AI25" s="79">
        <f ca="1">IF(A25&lt;&gt;"",AH25+AI24,0)</f>
        <v>0</v>
      </c>
      <c r="AJ25" s="43">
        <f t="shared" ca="1" si="37"/>
        <v>0</v>
      </c>
      <c r="AK25" s="43">
        <f t="shared" ca="1" si="38"/>
        <v>0</v>
      </c>
      <c r="AL25" s="80">
        <f t="shared" ca="1" si="50"/>
        <v>0</v>
      </c>
      <c r="AM25" s="24"/>
      <c r="AN25" s="24" t="str">
        <f t="shared" ca="1" si="51"/>
        <v/>
      </c>
      <c r="AO25" s="24" t="str">
        <f t="shared" ca="1" si="52"/>
        <v/>
      </c>
      <c r="AP25" s="24" t="str">
        <f t="shared" ca="1" si="53"/>
        <v/>
      </c>
      <c r="AQ25" s="24" t="str">
        <f t="shared" ca="1" si="54"/>
        <v/>
      </c>
      <c r="AR25" s="24" t="str">
        <f t="shared" ca="1" si="55"/>
        <v/>
      </c>
      <c r="AS25" s="24" t="str">
        <f t="shared" ca="1" si="56"/>
        <v/>
      </c>
      <c r="AT25" s="119">
        <f t="shared" ref="AT25:AT44" si="57">AT24+1</f>
        <v>21</v>
      </c>
      <c r="AU25" s="101">
        <v>33</v>
      </c>
      <c r="AV25" s="32"/>
      <c r="AW25" s="35"/>
      <c r="AX25" s="35"/>
      <c r="AY25"/>
      <c r="AZ25"/>
      <c r="BA25" s="6"/>
      <c r="BB25"/>
      <c r="BC25"/>
      <c r="BD25"/>
      <c r="BE25"/>
      <c r="BF25"/>
      <c r="BG25"/>
      <c r="BH25" s="123">
        <f t="shared" ca="1" si="11"/>
        <v>27</v>
      </c>
      <c r="BI25" s="94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 s="13" customFormat="1">
      <c r="A26" s="123">
        <f t="shared" ca="1" si="4"/>
        <v>11</v>
      </c>
      <c r="B26" s="29" t="str">
        <f ca="1">IF(A26="","",IF(COUNTBLANK(AN27:AS27)=6,"DB",AN27&amp;AO27&amp;AP27&amp;AQ27&amp;AR27&amp;AS27))</f>
        <v>DB</v>
      </c>
      <c r="C26" s="28" t="str">
        <f t="shared" ca="1" si="49"/>
        <v/>
      </c>
      <c r="D26" s="70">
        <f ca="1">AH26</f>
        <v>0</v>
      </c>
      <c r="E26" s="82" t="str">
        <f ca="1">Q27&amp;","</f>
        <v>1,</v>
      </c>
      <c r="F26" s="73">
        <f ca="1">VLOOKUP(A26,$AX$107:$BF$144,7,0)</f>
        <v>2</v>
      </c>
      <c r="G26" s="98">
        <f t="shared" ca="1" si="20"/>
        <v>14</v>
      </c>
      <c r="H26" s="98">
        <f t="shared" ca="1" si="21"/>
        <v>0</v>
      </c>
      <c r="I26" s="98">
        <f t="shared" ca="1" si="22"/>
        <v>3</v>
      </c>
      <c r="J26" s="98">
        <f t="shared" ca="1" si="23"/>
        <v>7</v>
      </c>
      <c r="K26" s="98">
        <f t="shared" ca="1" si="24"/>
        <v>5</v>
      </c>
      <c r="L26" s="98">
        <f t="shared" ca="1" si="25"/>
        <v>2</v>
      </c>
      <c r="M26" s="74" t="str">
        <f t="shared" ca="1" si="27"/>
        <v/>
      </c>
      <c r="N26" s="74">
        <f t="shared" si="12"/>
        <v>22</v>
      </c>
      <c r="O26" s="74">
        <f t="shared" ca="1" si="29"/>
        <v>0</v>
      </c>
      <c r="P26" s="74">
        <f t="shared" ca="1" si="26"/>
        <v>0</v>
      </c>
      <c r="Q26" s="101">
        <f t="shared" ca="1" si="30"/>
        <v>1</v>
      </c>
      <c r="R26" s="101">
        <f ca="1">IF($AG26&lt;0,R25+1,IF(AG26&gt;0,1,1))</f>
        <v>1</v>
      </c>
      <c r="S26" s="91" t="str">
        <f t="shared" ca="1" si="31"/>
        <v/>
      </c>
      <c r="T26" s="91" t="str">
        <f t="shared" ca="1" si="32"/>
        <v/>
      </c>
      <c r="U26" s="91" t="str">
        <f t="shared" ca="1" si="33"/>
        <v/>
      </c>
      <c r="V26" s="91" t="str">
        <f t="shared" ca="1" si="34"/>
        <v/>
      </c>
      <c r="W26" s="91" t="str">
        <f t="shared" ca="1" si="35"/>
        <v/>
      </c>
      <c r="X26" s="91" t="str">
        <f t="shared" ca="1" si="36"/>
        <v/>
      </c>
      <c r="Y26" s="75"/>
      <c r="Z26" s="56">
        <f ca="1">IF(Y26="W",0,IF(AND(A26&lt;&gt;0,A25&lt;&gt;0,Y25="L",Y26="L"),1,0))</f>
        <v>0</v>
      </c>
      <c r="AA26" s="100">
        <f ca="1">IF(S26&lt;&gt;"",IF(ABS($F26)=ABS(S26),5*$Q26,-1*$Q26),0)</f>
        <v>0</v>
      </c>
      <c r="AB26" s="100">
        <f ca="1">IF(T26&lt;&gt;"",IF(ABS($F26)=ABS(T26),5*$Q26,-1*$Q26),0)</f>
        <v>0</v>
      </c>
      <c r="AC26" s="100">
        <f ca="1">IF(U26&lt;&gt;"",IF(ABS($F26)=ABS(U26),5*$Q26,-1*$Q26),0)</f>
        <v>0</v>
      </c>
      <c r="AD26" s="100">
        <f ca="1">IF(V26&lt;&gt;"",IF(ABS($F26)=ABS(V26),5*$Q26,-1*$Q26),0)</f>
        <v>0</v>
      </c>
      <c r="AE26" s="100">
        <f ca="1">IF(W26&lt;&gt;"",IF(ABS($F26)=ABS(W26),5*$Q26,-1*$Q26),0)</f>
        <v>0</v>
      </c>
      <c r="AF26" s="100">
        <f ca="1">IF(X26&lt;&gt;"",IF(ABS($F26)=ABS(X26),5*$Q26,-1*$Q26),0)</f>
        <v>0</v>
      </c>
      <c r="AG26" s="98">
        <f ca="1">IF(A26&lt;&gt;"",IF(OR($AJ25&lt;&gt;0,$AK25&lt;&gt;0),"0",SUM(AA26:AF26)),0)</f>
        <v>0</v>
      </c>
      <c r="AH26" s="11">
        <f ca="1">IF(A26&lt;&gt;"",IF(OR(AJ25&lt;&gt;0,AK25&lt;&gt;0),0,AG26),0)</f>
        <v>0</v>
      </c>
      <c r="AI26" s="79">
        <f ca="1">IF(A26&lt;&gt;"",AH26+AI25,0)</f>
        <v>0</v>
      </c>
      <c r="AJ26" s="43">
        <f t="shared" ca="1" si="37"/>
        <v>0</v>
      </c>
      <c r="AK26" s="43">
        <f t="shared" ca="1" si="38"/>
        <v>0</v>
      </c>
      <c r="AL26" s="80">
        <f t="shared" ca="1" si="50"/>
        <v>0</v>
      </c>
      <c r="AM26" s="24"/>
      <c r="AN26" s="24" t="str">
        <f t="shared" ca="1" si="51"/>
        <v/>
      </c>
      <c r="AO26" s="24" t="str">
        <f t="shared" ca="1" si="52"/>
        <v/>
      </c>
      <c r="AP26" s="24" t="str">
        <f t="shared" ca="1" si="53"/>
        <v/>
      </c>
      <c r="AQ26" s="24" t="str">
        <f t="shared" ca="1" si="54"/>
        <v/>
      </c>
      <c r="AR26" s="24" t="str">
        <f t="shared" ca="1" si="55"/>
        <v/>
      </c>
      <c r="AS26" s="24" t="str">
        <f t="shared" ca="1" si="56"/>
        <v/>
      </c>
      <c r="AT26" s="119">
        <f t="shared" si="57"/>
        <v>22</v>
      </c>
      <c r="AU26" s="101">
        <v>39</v>
      </c>
      <c r="AV26" s="32"/>
      <c r="AW26" s="35"/>
      <c r="AX26" s="35"/>
      <c r="AY26"/>
      <c r="AZ26"/>
      <c r="BA26" s="6"/>
      <c r="BB26"/>
      <c r="BC26"/>
      <c r="BD26"/>
      <c r="BE26"/>
      <c r="BF26"/>
      <c r="BG26"/>
      <c r="BH26" s="123">
        <f t="shared" ca="1" si="11"/>
        <v>17</v>
      </c>
      <c r="BI26" s="94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</row>
    <row r="27" spans="1:92" s="13" customFormat="1">
      <c r="A27" s="123">
        <f t="shared" ca="1" si="4"/>
        <v>15</v>
      </c>
      <c r="B27" s="29" t="str">
        <f ca="1">IF(A27="","",IF(COUNTBLANK(AN28:AS28)=6,"DB",AN28&amp;AO28&amp;AP28&amp;AQ28&amp;AR28&amp;AS28))</f>
        <v>DB</v>
      </c>
      <c r="C27" s="28" t="str">
        <f t="shared" ca="1" si="49"/>
        <v/>
      </c>
      <c r="D27" s="70">
        <f ca="1">AH27</f>
        <v>0</v>
      </c>
      <c r="E27" s="82" t="str">
        <f ca="1">Q28&amp;","</f>
        <v>1,</v>
      </c>
      <c r="F27" s="73">
        <f ca="1">VLOOKUP(A27,$AX$107:$BF$144,7,0)</f>
        <v>3</v>
      </c>
      <c r="G27" s="98">
        <f t="shared" ca="1" si="20"/>
        <v>15</v>
      </c>
      <c r="H27" s="98">
        <f t="shared" ca="1" si="21"/>
        <v>1</v>
      </c>
      <c r="I27" s="98">
        <f t="shared" ca="1" si="22"/>
        <v>0</v>
      </c>
      <c r="J27" s="98">
        <f t="shared" ca="1" si="23"/>
        <v>8</v>
      </c>
      <c r="K27" s="98">
        <f t="shared" ca="1" si="24"/>
        <v>6</v>
      </c>
      <c r="L27" s="98">
        <f t="shared" ca="1" si="25"/>
        <v>3</v>
      </c>
      <c r="M27" s="74" t="str">
        <f t="shared" ca="1" si="27"/>
        <v/>
      </c>
      <c r="N27" s="74">
        <f t="shared" si="12"/>
        <v>23</v>
      </c>
      <c r="O27" s="74">
        <f t="shared" ca="1" si="29"/>
        <v>0</v>
      </c>
      <c r="P27" s="74">
        <f t="shared" ca="1" si="26"/>
        <v>0</v>
      </c>
      <c r="Q27" s="101">
        <f t="shared" ca="1" si="30"/>
        <v>1</v>
      </c>
      <c r="R27" s="101">
        <f ca="1">IF($AG27&lt;0,R26+1,IF(AG27&gt;0,1,1))</f>
        <v>1</v>
      </c>
      <c r="S27" s="91" t="str">
        <f t="shared" ca="1" si="31"/>
        <v/>
      </c>
      <c r="T27" s="91" t="str">
        <f t="shared" ca="1" si="32"/>
        <v/>
      </c>
      <c r="U27" s="91" t="str">
        <f t="shared" ca="1" si="33"/>
        <v/>
      </c>
      <c r="V27" s="91" t="str">
        <f t="shared" ca="1" si="34"/>
        <v/>
      </c>
      <c r="W27" s="91" t="str">
        <f t="shared" ca="1" si="35"/>
        <v/>
      </c>
      <c r="X27" s="91" t="str">
        <f t="shared" ca="1" si="36"/>
        <v/>
      </c>
      <c r="Y27" s="75"/>
      <c r="Z27" s="56">
        <f ca="1">IF(Y27="W",0,IF(AND(A27&lt;&gt;0,A26&lt;&gt;0,Y26="L",Y27="L"),1,0))</f>
        <v>0</v>
      </c>
      <c r="AA27" s="100">
        <f ca="1">IF(S27&lt;&gt;"",IF(ABS($F27)=ABS(S27),5*$Q27,-1*$Q27),0)</f>
        <v>0</v>
      </c>
      <c r="AB27" s="100">
        <f ca="1">IF(T27&lt;&gt;"",IF(ABS($F27)=ABS(T27),5*$Q27,-1*$Q27),0)</f>
        <v>0</v>
      </c>
      <c r="AC27" s="100">
        <f ca="1">IF(U27&lt;&gt;"",IF(ABS($F27)=ABS(U27),5*$Q27,-1*$Q27),0)</f>
        <v>0</v>
      </c>
      <c r="AD27" s="100">
        <f ca="1">IF(V27&lt;&gt;"",IF(ABS($F27)=ABS(V27),5*$Q27,-1*$Q27),0)</f>
        <v>0</v>
      </c>
      <c r="AE27" s="100">
        <f ca="1">IF(W27&lt;&gt;"",IF(ABS($F27)=ABS(W27),5*$Q27,-1*$Q27),0)</f>
        <v>0</v>
      </c>
      <c r="AF27" s="100">
        <f ca="1">IF(X27&lt;&gt;"",IF(ABS($F27)=ABS(X27),5*$Q27,-1*$Q27),0)</f>
        <v>0</v>
      </c>
      <c r="AG27" s="98">
        <f ca="1">IF(A27&lt;&gt;"",IF(OR($AJ26&lt;&gt;0,$AK26&lt;&gt;0),"0",SUM(AA27:AF27)),0)</f>
        <v>0</v>
      </c>
      <c r="AH27" s="11">
        <f ca="1">IF(A27&lt;&gt;"",IF(OR(AJ26&lt;&gt;0,AK26&lt;&gt;0),0,AG27),0)</f>
        <v>0</v>
      </c>
      <c r="AI27" s="79">
        <f ca="1">IF(A27&lt;&gt;"",AH27+AI26,0)</f>
        <v>0</v>
      </c>
      <c r="AJ27" s="43">
        <f t="shared" ca="1" si="37"/>
        <v>0</v>
      </c>
      <c r="AK27" s="43">
        <f t="shared" ca="1" si="38"/>
        <v>0</v>
      </c>
      <c r="AL27" s="80">
        <f t="shared" ca="1" si="50"/>
        <v>0</v>
      </c>
      <c r="AM27" s="24"/>
      <c r="AN27" s="24" t="str">
        <f t="shared" ca="1" si="51"/>
        <v/>
      </c>
      <c r="AO27" s="24" t="str">
        <f t="shared" ca="1" si="52"/>
        <v/>
      </c>
      <c r="AP27" s="24" t="str">
        <f t="shared" ca="1" si="53"/>
        <v/>
      </c>
      <c r="AQ27" s="24" t="str">
        <f t="shared" ca="1" si="54"/>
        <v/>
      </c>
      <c r="AR27" s="24" t="str">
        <f t="shared" ca="1" si="55"/>
        <v/>
      </c>
      <c r="AS27" s="24" t="str">
        <f t="shared" ca="1" si="56"/>
        <v/>
      </c>
      <c r="AT27" s="119">
        <f t="shared" si="57"/>
        <v>23</v>
      </c>
      <c r="AU27" s="101">
        <v>47</v>
      </c>
      <c r="AV27" s="23"/>
      <c r="AW27" s="4"/>
      <c r="AX27" s="4"/>
      <c r="AY27"/>
      <c r="AZ27"/>
      <c r="BA27" s="6"/>
      <c r="BB27"/>
      <c r="BC27"/>
      <c r="BD27"/>
      <c r="BE27"/>
      <c r="BF27"/>
      <c r="BG27"/>
      <c r="BH27" s="123">
        <f t="shared" ca="1" si="11"/>
        <v>19</v>
      </c>
      <c r="BI27" s="94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</row>
    <row r="28" spans="1:92" s="13" customFormat="1">
      <c r="A28" s="123">
        <f t="shared" ca="1" si="4"/>
        <v>18</v>
      </c>
      <c r="B28" s="29" t="str">
        <f ca="1">IF(A28="","",IF(COUNTBLANK(AN29:AS29)=6,"DB",AN29&amp;AO29&amp;AP29&amp;AQ29&amp;AR29&amp;AS29))</f>
        <v>DB</v>
      </c>
      <c r="C28" s="28" t="str">
        <f t="shared" ca="1" si="49"/>
        <v/>
      </c>
      <c r="D28" s="70">
        <f ca="1">AH28</f>
        <v>0</v>
      </c>
      <c r="E28" s="82" t="str">
        <f ca="1">Q29&amp;","</f>
        <v>1,</v>
      </c>
      <c r="F28" s="73">
        <f ca="1">VLOOKUP(A28,$AX$107:$BF$144,7,0)</f>
        <v>3</v>
      </c>
      <c r="G28" s="98">
        <f t="shared" ca="1" si="20"/>
        <v>16</v>
      </c>
      <c r="H28" s="98">
        <f t="shared" ca="1" si="21"/>
        <v>2</v>
      </c>
      <c r="I28" s="98">
        <f t="shared" ca="1" si="22"/>
        <v>0</v>
      </c>
      <c r="J28" s="98">
        <f t="shared" ca="1" si="23"/>
        <v>9</v>
      </c>
      <c r="K28" s="98">
        <f t="shared" ca="1" si="24"/>
        <v>7</v>
      </c>
      <c r="L28" s="98">
        <f t="shared" ca="1" si="25"/>
        <v>4</v>
      </c>
      <c r="M28" s="74" t="str">
        <f t="shared" ca="1" si="27"/>
        <v/>
      </c>
      <c r="N28" s="74">
        <f t="shared" si="12"/>
        <v>24</v>
      </c>
      <c r="O28" s="74">
        <f t="shared" ca="1" si="29"/>
        <v>0</v>
      </c>
      <c r="P28" s="74">
        <f t="shared" ca="1" si="26"/>
        <v>0</v>
      </c>
      <c r="Q28" s="101">
        <f t="shared" ca="1" si="30"/>
        <v>1</v>
      </c>
      <c r="R28" s="101">
        <f ca="1">IF($AG28&lt;0,R27+1,IF(AG28&gt;0,1,1))</f>
        <v>1</v>
      </c>
      <c r="S28" s="91" t="str">
        <f t="shared" ca="1" si="31"/>
        <v/>
      </c>
      <c r="T28" s="91" t="str">
        <f t="shared" ca="1" si="32"/>
        <v/>
      </c>
      <c r="U28" s="91" t="str">
        <f t="shared" ca="1" si="33"/>
        <v/>
      </c>
      <c r="V28" s="91" t="str">
        <f t="shared" ca="1" si="34"/>
        <v/>
      </c>
      <c r="W28" s="91" t="str">
        <f t="shared" ca="1" si="35"/>
        <v/>
      </c>
      <c r="X28" s="91" t="str">
        <f t="shared" ca="1" si="36"/>
        <v/>
      </c>
      <c r="Y28" s="75"/>
      <c r="Z28" s="56">
        <f ca="1">IF(Y28="W",0,IF(AND(A28&lt;&gt;0,A27&lt;&gt;0,Y27="L",Y28="L"),1,0))</f>
        <v>0</v>
      </c>
      <c r="AA28" s="100">
        <f ca="1">IF(S28&lt;&gt;"",IF(ABS($F28)=ABS(S28),5*$Q28,-1*$Q28),0)</f>
        <v>0</v>
      </c>
      <c r="AB28" s="100">
        <f ca="1">IF(T28&lt;&gt;"",IF(ABS($F28)=ABS(T28),5*$Q28,-1*$Q28),0)</f>
        <v>0</v>
      </c>
      <c r="AC28" s="100">
        <f ca="1">IF(U28&lt;&gt;"",IF(ABS($F28)=ABS(U28),5*$Q28,-1*$Q28),0)</f>
        <v>0</v>
      </c>
      <c r="AD28" s="100">
        <f ca="1">IF(V28&lt;&gt;"",IF(ABS($F28)=ABS(V28),5*$Q28,-1*$Q28),0)</f>
        <v>0</v>
      </c>
      <c r="AE28" s="100">
        <f ca="1">IF(W28&lt;&gt;"",IF(ABS($F28)=ABS(W28),5*$Q28,-1*$Q28),0)</f>
        <v>0</v>
      </c>
      <c r="AF28" s="100">
        <f ca="1">IF(X28&lt;&gt;"",IF(ABS($F28)=ABS(X28),5*$Q28,-1*$Q28),0)</f>
        <v>0</v>
      </c>
      <c r="AG28" s="98">
        <f ca="1">IF(A28&lt;&gt;"",IF(OR($AJ27&lt;&gt;0,$AK27&lt;&gt;0),"0",SUM(AA28:AF28)),0)</f>
        <v>0</v>
      </c>
      <c r="AH28" s="11">
        <f ca="1">IF(A28&lt;&gt;"",IF(OR(AJ27&lt;&gt;0,AK27&lt;&gt;0),0,AG28),0)</f>
        <v>0</v>
      </c>
      <c r="AI28" s="79">
        <f ca="1">IF(A28&lt;&gt;"",AH28+AI27,0)</f>
        <v>0</v>
      </c>
      <c r="AJ28" s="43">
        <f t="shared" ca="1" si="37"/>
        <v>0</v>
      </c>
      <c r="AK28" s="43">
        <f t="shared" ca="1" si="38"/>
        <v>0</v>
      </c>
      <c r="AL28" s="80">
        <f t="shared" ca="1" si="50"/>
        <v>0</v>
      </c>
      <c r="AM28" s="24"/>
      <c r="AN28" s="24" t="str">
        <f t="shared" ca="1" si="51"/>
        <v/>
      </c>
      <c r="AO28" s="24" t="str">
        <f t="shared" ca="1" si="52"/>
        <v/>
      </c>
      <c r="AP28" s="24" t="str">
        <f t="shared" ca="1" si="53"/>
        <v/>
      </c>
      <c r="AQ28" s="24" t="str">
        <f t="shared" ca="1" si="54"/>
        <v/>
      </c>
      <c r="AR28" s="24" t="str">
        <f t="shared" ca="1" si="55"/>
        <v/>
      </c>
      <c r="AS28" s="24" t="str">
        <f t="shared" ca="1" si="56"/>
        <v/>
      </c>
      <c r="AT28" s="119">
        <f t="shared" si="57"/>
        <v>24</v>
      </c>
      <c r="AU28" s="101">
        <v>57</v>
      </c>
      <c r="AV28" s="23"/>
      <c r="AW28" s="4"/>
      <c r="AX28" s="4"/>
      <c r="AY28"/>
      <c r="AZ28"/>
      <c r="BA28" s="6"/>
      <c r="BB28"/>
      <c r="BC28"/>
      <c r="BD28"/>
      <c r="BE28"/>
      <c r="BF28"/>
      <c r="BG28"/>
      <c r="BH28" s="123">
        <f t="shared" ca="1" si="11"/>
        <v>18</v>
      </c>
      <c r="BI28" s="23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13" customFormat="1">
      <c r="A29" s="123">
        <f t="shared" ca="1" si="4"/>
        <v>9</v>
      </c>
      <c r="B29" s="29" t="str">
        <f ca="1">IF(A29="","",IF(COUNTBLANK(AN30:AS30)=6,"DB",AN30&amp;AO30&amp;AP30&amp;AQ30&amp;AR30&amp;AS30))</f>
        <v>DB</v>
      </c>
      <c r="C29" s="28" t="str">
        <f t="shared" ca="1" si="49"/>
        <v/>
      </c>
      <c r="D29" s="70">
        <f ca="1">AH29</f>
        <v>0</v>
      </c>
      <c r="E29" s="82" t="str">
        <f ca="1">Q30&amp;","</f>
        <v>1,</v>
      </c>
      <c r="F29" s="73">
        <f ca="1">VLOOKUP(A29,$AX$107:$BF$144,7,0)</f>
        <v>2</v>
      </c>
      <c r="G29" s="98">
        <f t="shared" ca="1" si="20"/>
        <v>17</v>
      </c>
      <c r="H29" s="98">
        <f t="shared" ca="1" si="21"/>
        <v>0</v>
      </c>
      <c r="I29" s="98">
        <f t="shared" ca="1" si="22"/>
        <v>1</v>
      </c>
      <c r="J29" s="98">
        <f t="shared" ca="1" si="23"/>
        <v>10</v>
      </c>
      <c r="K29" s="98">
        <f t="shared" ca="1" si="24"/>
        <v>8</v>
      </c>
      <c r="L29" s="98">
        <f t="shared" ca="1" si="25"/>
        <v>5</v>
      </c>
      <c r="M29" s="74" t="str">
        <f t="shared" ca="1" si="27"/>
        <v/>
      </c>
      <c r="N29" s="74">
        <f t="shared" si="12"/>
        <v>25</v>
      </c>
      <c r="O29" s="74">
        <f t="shared" ca="1" si="29"/>
        <v>0</v>
      </c>
      <c r="P29" s="74">
        <f t="shared" ca="1" si="26"/>
        <v>0</v>
      </c>
      <c r="Q29" s="101">
        <f t="shared" ca="1" si="30"/>
        <v>1</v>
      </c>
      <c r="R29" s="101">
        <f ca="1">IF($AG29&lt;0,R28+1,IF(AG29&gt;0,1,1))</f>
        <v>1</v>
      </c>
      <c r="S29" s="91" t="str">
        <f t="shared" ca="1" si="31"/>
        <v/>
      </c>
      <c r="T29" s="91" t="str">
        <f t="shared" ca="1" si="32"/>
        <v/>
      </c>
      <c r="U29" s="91" t="str">
        <f t="shared" ca="1" si="33"/>
        <v/>
      </c>
      <c r="V29" s="91" t="str">
        <f t="shared" ca="1" si="34"/>
        <v/>
      </c>
      <c r="W29" s="91" t="str">
        <f t="shared" ca="1" si="35"/>
        <v/>
      </c>
      <c r="X29" s="91" t="str">
        <f t="shared" ca="1" si="36"/>
        <v/>
      </c>
      <c r="Y29" s="75"/>
      <c r="Z29" s="56">
        <f ca="1">IF(Y29="W",0,IF(AND(A29&lt;&gt;0,A28&lt;&gt;0,Y28="L",Y29="L"),1,0))</f>
        <v>0</v>
      </c>
      <c r="AA29" s="100">
        <f ca="1">IF(S29&lt;&gt;"",IF(ABS($F29)=ABS(S29),5*$Q29,-1*$Q29),0)</f>
        <v>0</v>
      </c>
      <c r="AB29" s="100">
        <f ca="1">IF(T29&lt;&gt;"",IF(ABS($F29)=ABS(T29),5*$Q29,-1*$Q29),0)</f>
        <v>0</v>
      </c>
      <c r="AC29" s="100">
        <f ca="1">IF(U29&lt;&gt;"",IF(ABS($F29)=ABS(U29),5*$Q29,-1*$Q29),0)</f>
        <v>0</v>
      </c>
      <c r="AD29" s="100">
        <f ca="1">IF(V29&lt;&gt;"",IF(ABS($F29)=ABS(V29),5*$Q29,-1*$Q29),0)</f>
        <v>0</v>
      </c>
      <c r="AE29" s="100">
        <f ca="1">IF(W29&lt;&gt;"",IF(ABS($F29)=ABS(W29),5*$Q29,-1*$Q29),0)</f>
        <v>0</v>
      </c>
      <c r="AF29" s="100">
        <f ca="1">IF(X29&lt;&gt;"",IF(ABS($F29)=ABS(X29),5*$Q29,-1*$Q29),0)</f>
        <v>0</v>
      </c>
      <c r="AG29" s="98">
        <f ca="1">IF(A29&lt;&gt;"",IF(OR($AJ28&lt;&gt;0,$AK28&lt;&gt;0),"0",SUM(AA29:AF29)),0)</f>
        <v>0</v>
      </c>
      <c r="AH29" s="11">
        <f ca="1">IF(A29&lt;&gt;"",IF(OR(AJ28&lt;&gt;0,AK28&lt;&gt;0),0,AG29),0)</f>
        <v>0</v>
      </c>
      <c r="AI29" s="79">
        <f ca="1">IF(A29&lt;&gt;"",AH29+AI28,0)</f>
        <v>0</v>
      </c>
      <c r="AJ29" s="43">
        <f t="shared" ca="1" si="37"/>
        <v>0</v>
      </c>
      <c r="AK29" s="43">
        <f t="shared" ca="1" si="38"/>
        <v>0</v>
      </c>
      <c r="AL29" s="80">
        <f t="shared" ca="1" si="50"/>
        <v>0</v>
      </c>
      <c r="AM29" s="24"/>
      <c r="AN29" s="24" t="str">
        <f t="shared" ca="1" si="51"/>
        <v/>
      </c>
      <c r="AO29" s="24" t="str">
        <f t="shared" ca="1" si="52"/>
        <v/>
      </c>
      <c r="AP29" s="24" t="str">
        <f t="shared" ca="1" si="53"/>
        <v/>
      </c>
      <c r="AQ29" s="24" t="str">
        <f t="shared" ca="1" si="54"/>
        <v/>
      </c>
      <c r="AR29" s="24" t="str">
        <f t="shared" ca="1" si="55"/>
        <v/>
      </c>
      <c r="AS29" s="24" t="str">
        <f t="shared" ca="1" si="56"/>
        <v/>
      </c>
      <c r="AT29" s="119">
        <f t="shared" si="57"/>
        <v>25</v>
      </c>
      <c r="AU29" s="101">
        <v>68</v>
      </c>
      <c r="AV29" s="23"/>
      <c r="AW29" s="4"/>
      <c r="AX29" s="4"/>
      <c r="AY29"/>
      <c r="AZ29"/>
      <c r="BA29" s="6"/>
      <c r="BB29"/>
      <c r="BC29"/>
      <c r="BD29"/>
      <c r="BE29"/>
      <c r="BF29"/>
      <c r="BG29"/>
      <c r="BH29" s="123">
        <f t="shared" ca="1" si="11"/>
        <v>4</v>
      </c>
      <c r="BI29" s="23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</row>
    <row r="30" spans="1:92" s="13" customFormat="1">
      <c r="A30" s="123">
        <f t="shared" ca="1" si="4"/>
        <v>21</v>
      </c>
      <c r="B30" s="29" t="str">
        <f ca="1">IF(A30="","",IF(COUNTBLANK(AN31:AS31)=6,"DB",AN31&amp;AO31&amp;AP31&amp;AQ31&amp;AR31&amp;AS31))</f>
        <v>DB</v>
      </c>
      <c r="C30" s="28" t="str">
        <f t="shared" ca="1" si="49"/>
        <v/>
      </c>
      <c r="D30" s="70">
        <f ca="1">AH30</f>
        <v>0</v>
      </c>
      <c r="E30" s="82" t="str">
        <f ca="1">Q31&amp;","</f>
        <v>1,</v>
      </c>
      <c r="F30" s="73">
        <f ca="1">VLOOKUP(A30,$AX$107:$BF$144,7,0)</f>
        <v>4</v>
      </c>
      <c r="G30" s="98">
        <f t="shared" ca="1" si="20"/>
        <v>18</v>
      </c>
      <c r="H30" s="98">
        <f t="shared" ca="1" si="21"/>
        <v>1</v>
      </c>
      <c r="I30" s="98">
        <f t="shared" ca="1" si="22"/>
        <v>2</v>
      </c>
      <c r="J30" s="98">
        <f t="shared" ca="1" si="23"/>
        <v>0</v>
      </c>
      <c r="K30" s="98">
        <f t="shared" ca="1" si="24"/>
        <v>9</v>
      </c>
      <c r="L30" s="98">
        <f t="shared" ca="1" si="25"/>
        <v>6</v>
      </c>
      <c r="M30" s="74" t="str">
        <f t="shared" ca="1" si="27"/>
        <v/>
      </c>
      <c r="N30" s="74">
        <f t="shared" si="12"/>
        <v>26</v>
      </c>
      <c r="O30" s="74">
        <f t="shared" ca="1" si="29"/>
        <v>0</v>
      </c>
      <c r="P30" s="74">
        <f t="shared" ca="1" si="26"/>
        <v>0</v>
      </c>
      <c r="Q30" s="101">
        <f t="shared" ca="1" si="30"/>
        <v>1</v>
      </c>
      <c r="R30" s="101">
        <f ca="1">IF($AG30&lt;0,R29+1,IF(AG30&gt;0,1,1))</f>
        <v>1</v>
      </c>
      <c r="S30" s="91" t="str">
        <f t="shared" ca="1" si="31"/>
        <v/>
      </c>
      <c r="T30" s="91" t="str">
        <f t="shared" ca="1" si="32"/>
        <v/>
      </c>
      <c r="U30" s="91" t="str">
        <f t="shared" ca="1" si="33"/>
        <v/>
      </c>
      <c r="V30" s="91" t="str">
        <f t="shared" ca="1" si="34"/>
        <v/>
      </c>
      <c r="W30" s="91" t="str">
        <f t="shared" ca="1" si="35"/>
        <v/>
      </c>
      <c r="X30" s="91" t="str">
        <f t="shared" ca="1" si="36"/>
        <v/>
      </c>
      <c r="Y30" s="75"/>
      <c r="Z30" s="56">
        <f ca="1">IF(Y30="W",0,IF(AND(A30&lt;&gt;0,A29&lt;&gt;0,Y29="L",Y30="L"),1,0))</f>
        <v>0</v>
      </c>
      <c r="AA30" s="100">
        <f ca="1">IF(S30&lt;&gt;"",IF(ABS($F30)=ABS(S30),5*$Q30,-1*$Q30),0)</f>
        <v>0</v>
      </c>
      <c r="AB30" s="100">
        <f ca="1">IF(T30&lt;&gt;"",IF(ABS($F30)=ABS(T30),5*$Q30,-1*$Q30),0)</f>
        <v>0</v>
      </c>
      <c r="AC30" s="100">
        <f ca="1">IF(U30&lt;&gt;"",IF(ABS($F30)=ABS(U30),5*$Q30,-1*$Q30),0)</f>
        <v>0</v>
      </c>
      <c r="AD30" s="100">
        <f ca="1">IF(V30&lt;&gt;"",IF(ABS($F30)=ABS(V30),5*$Q30,-1*$Q30),0)</f>
        <v>0</v>
      </c>
      <c r="AE30" s="100">
        <f ca="1">IF(W30&lt;&gt;"",IF(ABS($F30)=ABS(W30),5*$Q30,-1*$Q30),0)</f>
        <v>0</v>
      </c>
      <c r="AF30" s="100">
        <f ca="1">IF(X30&lt;&gt;"",IF(ABS($F30)=ABS(X30),5*$Q30,-1*$Q30),0)</f>
        <v>0</v>
      </c>
      <c r="AG30" s="98">
        <f ca="1">IF(A30&lt;&gt;"",IF(OR($AJ29&lt;&gt;0,$AK29&lt;&gt;0),"0",SUM(AA30:AF30)),0)</f>
        <v>0</v>
      </c>
      <c r="AH30" s="11">
        <f ca="1">IF(A30&lt;&gt;"",IF(OR(AJ29&lt;&gt;0,AK29&lt;&gt;0),0,AG30),0)</f>
        <v>0</v>
      </c>
      <c r="AI30" s="79">
        <f ca="1">IF(A30&lt;&gt;"",AH30+AI29,0)</f>
        <v>0</v>
      </c>
      <c r="AJ30" s="43">
        <f t="shared" ca="1" si="37"/>
        <v>0</v>
      </c>
      <c r="AK30" s="43">
        <f t="shared" ca="1" si="38"/>
        <v>0</v>
      </c>
      <c r="AL30" s="80">
        <f t="shared" ca="1" si="50"/>
        <v>0</v>
      </c>
      <c r="AM30" s="24"/>
      <c r="AN30" s="24" t="str">
        <f t="shared" ca="1" si="51"/>
        <v/>
      </c>
      <c r="AO30" s="24" t="str">
        <f t="shared" ca="1" si="52"/>
        <v/>
      </c>
      <c r="AP30" s="24" t="str">
        <f t="shared" ca="1" si="53"/>
        <v/>
      </c>
      <c r="AQ30" s="24" t="str">
        <f t="shared" ca="1" si="54"/>
        <v/>
      </c>
      <c r="AR30" s="24" t="str">
        <f t="shared" ca="1" si="55"/>
        <v/>
      </c>
      <c r="AS30" s="24" t="str">
        <f t="shared" ca="1" si="56"/>
        <v/>
      </c>
      <c r="AT30" s="119">
        <f t="shared" si="57"/>
        <v>26</v>
      </c>
      <c r="AU30" s="101">
        <v>81</v>
      </c>
      <c r="AV30" s="23"/>
      <c r="AW30" s="4"/>
      <c r="AX30" s="4"/>
      <c r="AY30"/>
      <c r="AZ30"/>
      <c r="BA30" s="6"/>
      <c r="BB30"/>
      <c r="BC30"/>
      <c r="BD30"/>
      <c r="BE30"/>
      <c r="BF30"/>
      <c r="BG30"/>
      <c r="BH30" s="123">
        <f t="shared" ca="1" si="11"/>
        <v>8</v>
      </c>
      <c r="BI30" s="23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</row>
    <row r="31" spans="1:92" s="13" customFormat="1">
      <c r="A31" s="123">
        <f t="shared" ca="1" si="4"/>
        <v>23</v>
      </c>
      <c r="B31" s="29" t="str">
        <f ca="1">IF(A31="","",IF(COUNTBLANK(AN32:AS32)=6,"DB",AN32&amp;AO32&amp;AP32&amp;AQ32&amp;AR32&amp;AS32))</f>
        <v>DB</v>
      </c>
      <c r="C31" s="28" t="str">
        <f t="shared" ca="1" si="49"/>
        <v/>
      </c>
      <c r="D31" s="70">
        <f ca="1">AH31</f>
        <v>0</v>
      </c>
      <c r="E31" s="82" t="str">
        <f ca="1">Q32&amp;","</f>
        <v>1,</v>
      </c>
      <c r="F31" s="73">
        <f ca="1">VLOOKUP(A31,$AX$107:$BF$144,7,0)</f>
        <v>4</v>
      </c>
      <c r="G31" s="98">
        <f t="shared" ca="1" si="20"/>
        <v>19</v>
      </c>
      <c r="H31" s="98">
        <f t="shared" ca="1" si="21"/>
        <v>2</v>
      </c>
      <c r="I31" s="98">
        <f t="shared" ca="1" si="22"/>
        <v>3</v>
      </c>
      <c r="J31" s="98">
        <f t="shared" ca="1" si="23"/>
        <v>0</v>
      </c>
      <c r="K31" s="98">
        <f t="shared" ca="1" si="24"/>
        <v>10</v>
      </c>
      <c r="L31" s="98">
        <f t="shared" ca="1" si="25"/>
        <v>7</v>
      </c>
      <c r="M31" s="74" t="str">
        <f t="shared" ca="1" si="27"/>
        <v/>
      </c>
      <c r="N31" s="74">
        <f t="shared" si="12"/>
        <v>27</v>
      </c>
      <c r="O31" s="74">
        <f t="shared" ca="1" si="29"/>
        <v>0</v>
      </c>
      <c r="P31" s="74">
        <f t="shared" ca="1" si="26"/>
        <v>0</v>
      </c>
      <c r="Q31" s="101">
        <f t="shared" ca="1" si="30"/>
        <v>1</v>
      </c>
      <c r="R31" s="101">
        <f ca="1">IF($AG31&lt;0,R30+1,IF(AG31&gt;0,1,1))</f>
        <v>1</v>
      </c>
      <c r="S31" s="91" t="str">
        <f t="shared" ca="1" si="31"/>
        <v/>
      </c>
      <c r="T31" s="91" t="str">
        <f t="shared" ca="1" si="32"/>
        <v/>
      </c>
      <c r="U31" s="91" t="str">
        <f t="shared" ca="1" si="33"/>
        <v/>
      </c>
      <c r="V31" s="91" t="str">
        <f t="shared" ca="1" si="34"/>
        <v/>
      </c>
      <c r="W31" s="91" t="str">
        <f t="shared" ca="1" si="35"/>
        <v/>
      </c>
      <c r="X31" s="91" t="str">
        <f t="shared" ca="1" si="36"/>
        <v/>
      </c>
      <c r="Y31" s="75"/>
      <c r="Z31" s="56">
        <f ca="1">IF(Y31="W",0,IF(AND(A31&lt;&gt;0,A30&lt;&gt;0,Y30="L",Y31="L"),1,0))</f>
        <v>0</v>
      </c>
      <c r="AA31" s="100">
        <f ca="1">IF(S31&lt;&gt;"",IF(ABS($F31)=ABS(S31),5*$Q31,-1*$Q31),0)</f>
        <v>0</v>
      </c>
      <c r="AB31" s="100">
        <f ca="1">IF(T31&lt;&gt;"",IF(ABS($F31)=ABS(T31),5*$Q31,-1*$Q31),0)</f>
        <v>0</v>
      </c>
      <c r="AC31" s="100">
        <f ca="1">IF(U31&lt;&gt;"",IF(ABS($F31)=ABS(U31),5*$Q31,-1*$Q31),0)</f>
        <v>0</v>
      </c>
      <c r="AD31" s="100">
        <f ca="1">IF(V31&lt;&gt;"",IF(ABS($F31)=ABS(V31),5*$Q31,-1*$Q31),0)</f>
        <v>0</v>
      </c>
      <c r="AE31" s="100">
        <f ca="1">IF(W31&lt;&gt;"",IF(ABS($F31)=ABS(W31),5*$Q31,-1*$Q31),0)</f>
        <v>0</v>
      </c>
      <c r="AF31" s="100">
        <f ca="1">IF(X31&lt;&gt;"",IF(ABS($F31)=ABS(X31),5*$Q31,-1*$Q31),0)</f>
        <v>0</v>
      </c>
      <c r="AG31" s="98">
        <f ca="1">IF(A31&lt;&gt;"",IF(OR($AJ30&lt;&gt;0,$AK30&lt;&gt;0),"0",SUM(AA31:AF31)),0)</f>
        <v>0</v>
      </c>
      <c r="AH31" s="11">
        <f ca="1">IF(A31&lt;&gt;"",IF(OR(AJ30&lt;&gt;0,AK30&lt;&gt;0),0,AG31),0)</f>
        <v>0</v>
      </c>
      <c r="AI31" s="79">
        <f ca="1">IF(A31&lt;&gt;"",AH31+AI30,0)</f>
        <v>0</v>
      </c>
      <c r="AJ31" s="43">
        <f t="shared" ca="1" si="37"/>
        <v>0</v>
      </c>
      <c r="AK31" s="43">
        <f t="shared" ca="1" si="38"/>
        <v>0</v>
      </c>
      <c r="AL31" s="80">
        <f t="shared" ca="1" si="50"/>
        <v>0</v>
      </c>
      <c r="AM31" s="24"/>
      <c r="AN31" s="24" t="str">
        <f t="shared" ca="1" si="51"/>
        <v/>
      </c>
      <c r="AO31" s="24" t="str">
        <f t="shared" ca="1" si="52"/>
        <v/>
      </c>
      <c r="AP31" s="24" t="str">
        <f t="shared" ca="1" si="53"/>
        <v/>
      </c>
      <c r="AQ31" s="24" t="str">
        <f t="shared" ca="1" si="54"/>
        <v/>
      </c>
      <c r="AR31" s="24" t="str">
        <f t="shared" ca="1" si="55"/>
        <v/>
      </c>
      <c r="AS31" s="24" t="str">
        <f t="shared" ca="1" si="56"/>
        <v/>
      </c>
      <c r="AT31" s="119">
        <f t="shared" si="57"/>
        <v>27</v>
      </c>
      <c r="AU31" s="101">
        <v>97</v>
      </c>
      <c r="AV31" s="23"/>
      <c r="AW31" s="4"/>
      <c r="AX31" s="4"/>
      <c r="AY31"/>
      <c r="AZ31"/>
      <c r="BA31" s="6"/>
      <c r="BB31"/>
      <c r="BC31"/>
      <c r="BD31"/>
      <c r="BE31"/>
      <c r="BF31"/>
      <c r="BG31"/>
      <c r="BH31" s="123">
        <f t="shared" ca="1" si="11"/>
        <v>32</v>
      </c>
      <c r="BI31" s="23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s="13" customFormat="1">
      <c r="A32" s="123">
        <f t="shared" ca="1" si="4"/>
        <v>14</v>
      </c>
      <c r="B32" s="29" t="str">
        <f ca="1">IF(A32="","",IF(COUNTBLANK(AN33:AS33)=6,"DB",AN33&amp;AO33&amp;AP33&amp;AQ33&amp;AR33&amp;AS33))</f>
        <v>DB</v>
      </c>
      <c r="C32" s="28" t="str">
        <f t="shared" ca="1" si="49"/>
        <v/>
      </c>
      <c r="D32" s="70">
        <f ca="1">AH32</f>
        <v>0</v>
      </c>
      <c r="E32" s="82" t="str">
        <f ca="1">Q33&amp;","</f>
        <v>1,</v>
      </c>
      <c r="F32" s="73">
        <f ca="1">VLOOKUP(A32,$AX$107:$BF$144,7,0)</f>
        <v>3</v>
      </c>
      <c r="G32" s="98">
        <f t="shared" ca="1" si="20"/>
        <v>20</v>
      </c>
      <c r="H32" s="98">
        <f t="shared" ca="1" si="21"/>
        <v>3</v>
      </c>
      <c r="I32" s="98">
        <f t="shared" ca="1" si="22"/>
        <v>0</v>
      </c>
      <c r="J32" s="98">
        <f t="shared" ca="1" si="23"/>
        <v>1</v>
      </c>
      <c r="K32" s="98">
        <f t="shared" ca="1" si="24"/>
        <v>11</v>
      </c>
      <c r="L32" s="98">
        <f t="shared" ca="1" si="25"/>
        <v>8</v>
      </c>
      <c r="M32" s="74" t="str">
        <f t="shared" ca="1" si="27"/>
        <v/>
      </c>
      <c r="N32" s="74">
        <f t="shared" si="12"/>
        <v>28</v>
      </c>
      <c r="O32" s="74">
        <f t="shared" ca="1" si="29"/>
        <v>0</v>
      </c>
      <c r="P32" s="74">
        <f t="shared" ca="1" si="26"/>
        <v>0</v>
      </c>
      <c r="Q32" s="101">
        <f t="shared" ca="1" si="30"/>
        <v>1</v>
      </c>
      <c r="R32" s="101">
        <f ca="1">IF($AG32&lt;0,R31+1,IF(AG32&gt;0,1,1))</f>
        <v>1</v>
      </c>
      <c r="S32" s="91" t="str">
        <f t="shared" ca="1" si="31"/>
        <v/>
      </c>
      <c r="T32" s="91" t="str">
        <f t="shared" ca="1" si="32"/>
        <v/>
      </c>
      <c r="U32" s="91" t="str">
        <f t="shared" ca="1" si="33"/>
        <v/>
      </c>
      <c r="V32" s="91" t="str">
        <f t="shared" ca="1" si="34"/>
        <v/>
      </c>
      <c r="W32" s="91" t="str">
        <f t="shared" ca="1" si="35"/>
        <v/>
      </c>
      <c r="X32" s="91" t="str">
        <f t="shared" ca="1" si="36"/>
        <v/>
      </c>
      <c r="Y32" s="75"/>
      <c r="Z32" s="56">
        <f ca="1">IF(Y32="W",0,IF(AND(A32&lt;&gt;0,A31&lt;&gt;0,Y31="L",Y32="L"),1,0))</f>
        <v>0</v>
      </c>
      <c r="AA32" s="100">
        <f ca="1">IF(S32&lt;&gt;"",IF(ABS($F32)=ABS(S32),5*$Q32,-1*$Q32),0)</f>
        <v>0</v>
      </c>
      <c r="AB32" s="100">
        <f ca="1">IF(T32&lt;&gt;"",IF(ABS($F32)=ABS(T32),5*$Q32,-1*$Q32),0)</f>
        <v>0</v>
      </c>
      <c r="AC32" s="100">
        <f ca="1">IF(U32&lt;&gt;"",IF(ABS($F32)=ABS(U32),5*$Q32,-1*$Q32),0)</f>
        <v>0</v>
      </c>
      <c r="AD32" s="100">
        <f ca="1">IF(V32&lt;&gt;"",IF(ABS($F32)=ABS(V32),5*$Q32,-1*$Q32),0)</f>
        <v>0</v>
      </c>
      <c r="AE32" s="100">
        <f ca="1">IF(W32&lt;&gt;"",IF(ABS($F32)=ABS(W32),5*$Q32,-1*$Q32),0)</f>
        <v>0</v>
      </c>
      <c r="AF32" s="100">
        <f ca="1">IF(X32&lt;&gt;"",IF(ABS($F32)=ABS(X32),5*$Q32,-1*$Q32),0)</f>
        <v>0</v>
      </c>
      <c r="AG32" s="98">
        <f ca="1">IF(A32&lt;&gt;"",IF(OR($AJ31&lt;&gt;0,$AK31&lt;&gt;0),"0",SUM(AA32:AF32)),0)</f>
        <v>0</v>
      </c>
      <c r="AH32" s="11">
        <f ca="1">IF(A32&lt;&gt;"",IF(OR(AJ31&lt;&gt;0,AK31&lt;&gt;0),0,AG32),0)</f>
        <v>0</v>
      </c>
      <c r="AI32" s="79">
        <f ca="1">IF(A32&lt;&gt;"",AH32+AI31,0)</f>
        <v>0</v>
      </c>
      <c r="AJ32" s="43">
        <f t="shared" ca="1" si="37"/>
        <v>0</v>
      </c>
      <c r="AK32" s="43">
        <f t="shared" ca="1" si="38"/>
        <v>0</v>
      </c>
      <c r="AL32" s="80">
        <f t="shared" ca="1" si="50"/>
        <v>0</v>
      </c>
      <c r="AM32" s="24"/>
      <c r="AN32" s="24" t="str">
        <f t="shared" ca="1" si="51"/>
        <v/>
      </c>
      <c r="AO32" s="24" t="str">
        <f t="shared" ca="1" si="52"/>
        <v/>
      </c>
      <c r="AP32" s="24" t="str">
        <f t="shared" ca="1" si="53"/>
        <v/>
      </c>
      <c r="AQ32" s="24" t="str">
        <f t="shared" ca="1" si="54"/>
        <v/>
      </c>
      <c r="AR32" s="24" t="str">
        <f t="shared" ca="1" si="55"/>
        <v/>
      </c>
      <c r="AS32" s="24" t="str">
        <f t="shared" ca="1" si="56"/>
        <v/>
      </c>
      <c r="AT32" s="119">
        <f t="shared" si="57"/>
        <v>28</v>
      </c>
      <c r="AU32" s="101">
        <v>117</v>
      </c>
      <c r="AV32" s="23"/>
      <c r="AW32"/>
      <c r="AX32"/>
      <c r="AY32"/>
      <c r="AZ32"/>
      <c r="BA32" s="6"/>
      <c r="BB32"/>
      <c r="BC32"/>
      <c r="BD32"/>
      <c r="BE32"/>
      <c r="BF32"/>
      <c r="BG32"/>
      <c r="BH32" s="123">
        <f t="shared" ca="1" si="11"/>
        <v>23</v>
      </c>
      <c r="BI32" s="23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</row>
    <row r="33" spans="1:92" s="13" customFormat="1">
      <c r="A33" s="123">
        <f t="shared" ca="1" si="4"/>
        <v>21</v>
      </c>
      <c r="B33" s="29" t="str">
        <f ca="1">IF(A33="","",IF(COUNTBLANK(AN34:AS34)=6,"DB",AN34&amp;AO34&amp;AP34&amp;AQ34&amp;AR34&amp;AS34))</f>
        <v>DB</v>
      </c>
      <c r="C33" s="28" t="str">
        <f t="shared" ca="1" si="49"/>
        <v/>
      </c>
      <c r="D33" s="70">
        <f ca="1">AH33</f>
        <v>0</v>
      </c>
      <c r="E33" s="82" t="str">
        <f ca="1">Q34&amp;","</f>
        <v>1,</v>
      </c>
      <c r="F33" s="73">
        <f ca="1">VLOOKUP(A33,$AX$107:$BF$144,7,0)</f>
        <v>4</v>
      </c>
      <c r="G33" s="98">
        <f t="shared" ca="1" si="20"/>
        <v>21</v>
      </c>
      <c r="H33" s="98">
        <f t="shared" ca="1" si="21"/>
        <v>4</v>
      </c>
      <c r="I33" s="98">
        <f t="shared" ca="1" si="22"/>
        <v>1</v>
      </c>
      <c r="J33" s="98">
        <f t="shared" ca="1" si="23"/>
        <v>0</v>
      </c>
      <c r="K33" s="98">
        <f t="shared" ca="1" si="24"/>
        <v>12</v>
      </c>
      <c r="L33" s="98">
        <f t="shared" ca="1" si="25"/>
        <v>9</v>
      </c>
      <c r="M33" s="74" t="str">
        <f t="shared" ca="1" si="27"/>
        <v/>
      </c>
      <c r="N33" s="74">
        <f t="shared" si="12"/>
        <v>29</v>
      </c>
      <c r="O33" s="74">
        <f t="shared" ca="1" si="29"/>
        <v>0</v>
      </c>
      <c r="P33" s="74">
        <f t="shared" ca="1" si="26"/>
        <v>0</v>
      </c>
      <c r="Q33" s="101">
        <f t="shared" ca="1" si="30"/>
        <v>1</v>
      </c>
      <c r="R33" s="101">
        <f ca="1">IF($AG33&lt;0,R32+1,IF(AG33&gt;0,1,1))</f>
        <v>1</v>
      </c>
      <c r="S33" s="91" t="str">
        <f t="shared" ca="1" si="31"/>
        <v/>
      </c>
      <c r="T33" s="91" t="str">
        <f t="shared" ca="1" si="32"/>
        <v/>
      </c>
      <c r="U33" s="91" t="str">
        <f t="shared" ca="1" si="33"/>
        <v/>
      </c>
      <c r="V33" s="91" t="str">
        <f t="shared" ca="1" si="34"/>
        <v/>
      </c>
      <c r="W33" s="91" t="str">
        <f t="shared" ca="1" si="35"/>
        <v/>
      </c>
      <c r="X33" s="91" t="str">
        <f t="shared" ca="1" si="36"/>
        <v/>
      </c>
      <c r="Y33" s="75"/>
      <c r="Z33" s="56">
        <f ca="1">IF(Y33="W",0,IF(AND(A33&lt;&gt;0,A32&lt;&gt;0,Y32="L",Y33="L"),1,0))</f>
        <v>0</v>
      </c>
      <c r="AA33" s="100">
        <f ca="1">IF(S33&lt;&gt;"",IF(ABS($F33)=ABS(S33),5*$Q33,-1*$Q33),0)</f>
        <v>0</v>
      </c>
      <c r="AB33" s="100">
        <f ca="1">IF(T33&lt;&gt;"",IF(ABS($F33)=ABS(T33),5*$Q33,-1*$Q33),0)</f>
        <v>0</v>
      </c>
      <c r="AC33" s="100">
        <f ca="1">IF(U33&lt;&gt;"",IF(ABS($F33)=ABS(U33),5*$Q33,-1*$Q33),0)</f>
        <v>0</v>
      </c>
      <c r="AD33" s="100">
        <f ca="1">IF(V33&lt;&gt;"",IF(ABS($F33)=ABS(V33),5*$Q33,-1*$Q33),0)</f>
        <v>0</v>
      </c>
      <c r="AE33" s="100">
        <f ca="1">IF(W33&lt;&gt;"",IF(ABS($F33)=ABS(W33),5*$Q33,-1*$Q33),0)</f>
        <v>0</v>
      </c>
      <c r="AF33" s="100">
        <f ca="1">IF(X33&lt;&gt;"",IF(ABS($F33)=ABS(X33),5*$Q33,-1*$Q33),0)</f>
        <v>0</v>
      </c>
      <c r="AG33" s="98">
        <f ca="1">IF(A33&lt;&gt;"",IF(OR($AJ32&lt;&gt;0,$AK32&lt;&gt;0),"0",SUM(AA33:AF33)),0)</f>
        <v>0</v>
      </c>
      <c r="AH33" s="11">
        <f ca="1">IF(A33&lt;&gt;"",IF(OR(AJ32&lt;&gt;0,AK32&lt;&gt;0),0,AG33),0)</f>
        <v>0</v>
      </c>
      <c r="AI33" s="79">
        <f ca="1">IF(A33&lt;&gt;"",AH33+AI32,0)</f>
        <v>0</v>
      </c>
      <c r="AJ33" s="43">
        <f t="shared" ca="1" si="37"/>
        <v>0</v>
      </c>
      <c r="AK33" s="43">
        <f t="shared" ca="1" si="38"/>
        <v>0</v>
      </c>
      <c r="AL33" s="80">
        <f t="shared" ca="1" si="50"/>
        <v>0</v>
      </c>
      <c r="AM33" s="24"/>
      <c r="AN33" s="24" t="str">
        <f t="shared" ca="1" si="51"/>
        <v/>
      </c>
      <c r="AO33" s="24" t="str">
        <f t="shared" ca="1" si="52"/>
        <v/>
      </c>
      <c r="AP33" s="24" t="str">
        <f t="shared" ca="1" si="53"/>
        <v/>
      </c>
      <c r="AQ33" s="24" t="str">
        <f t="shared" ca="1" si="54"/>
        <v/>
      </c>
      <c r="AR33" s="24" t="str">
        <f t="shared" ca="1" si="55"/>
        <v/>
      </c>
      <c r="AS33" s="24" t="str">
        <f t="shared" ca="1" si="56"/>
        <v/>
      </c>
      <c r="AT33" s="119">
        <f t="shared" si="57"/>
        <v>29</v>
      </c>
      <c r="AU33" s="101">
        <v>140</v>
      </c>
      <c r="AV33"/>
      <c r="AW33"/>
      <c r="AX33"/>
      <c r="AY33"/>
      <c r="AZ33"/>
      <c r="BA33" s="6"/>
      <c r="BB33"/>
      <c r="BC33"/>
      <c r="BD33"/>
      <c r="BE33"/>
      <c r="BF33"/>
      <c r="BG33"/>
      <c r="BH33" s="123">
        <f t="shared" ca="1" si="11"/>
        <v>15</v>
      </c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s="13" customFormat="1">
      <c r="A34" s="123">
        <f t="shared" ca="1" si="4"/>
        <v>20</v>
      </c>
      <c r="B34" s="29" t="str">
        <f ca="1">IF(A34="","",IF(COUNTBLANK(AN35:AS35)=6,"DB",AN35&amp;AO35&amp;AP35&amp;AQ35&amp;AR35&amp;AS35))</f>
        <v>DB</v>
      </c>
      <c r="C34" s="28" t="str">
        <f t="shared" ca="1" si="49"/>
        <v/>
      </c>
      <c r="D34" s="70">
        <f ca="1">AH34</f>
        <v>0</v>
      </c>
      <c r="E34" s="82" t="str">
        <f ca="1">Q35&amp;","</f>
        <v>1,</v>
      </c>
      <c r="F34" s="73">
        <f ca="1">VLOOKUP(A34,$AX$107:$BF$144,7,0)</f>
        <v>4</v>
      </c>
      <c r="G34" s="98">
        <f t="shared" ca="1" si="20"/>
        <v>22</v>
      </c>
      <c r="H34" s="98">
        <f t="shared" ca="1" si="21"/>
        <v>5</v>
      </c>
      <c r="I34" s="98">
        <f t="shared" ca="1" si="22"/>
        <v>2</v>
      </c>
      <c r="J34" s="98">
        <f t="shared" ca="1" si="23"/>
        <v>0</v>
      </c>
      <c r="K34" s="98">
        <f t="shared" ca="1" si="24"/>
        <v>13</v>
      </c>
      <c r="L34" s="98">
        <f t="shared" ca="1" si="25"/>
        <v>10</v>
      </c>
      <c r="M34" s="74" t="str">
        <f t="shared" ca="1" si="27"/>
        <v/>
      </c>
      <c r="N34" s="74">
        <f t="shared" si="12"/>
        <v>30</v>
      </c>
      <c r="O34" s="74">
        <f t="shared" ca="1" si="29"/>
        <v>0</v>
      </c>
      <c r="P34" s="74">
        <f t="shared" ca="1" si="26"/>
        <v>0</v>
      </c>
      <c r="Q34" s="101">
        <f t="shared" ca="1" si="30"/>
        <v>1</v>
      </c>
      <c r="R34" s="101">
        <f ca="1">IF($AG34&lt;0,R33+1,IF(AG34&gt;0,1,1))</f>
        <v>1</v>
      </c>
      <c r="S34" s="91" t="str">
        <f t="shared" ca="1" si="31"/>
        <v/>
      </c>
      <c r="T34" s="91" t="str">
        <f t="shared" ca="1" si="32"/>
        <v/>
      </c>
      <c r="U34" s="91" t="str">
        <f t="shared" ca="1" si="33"/>
        <v/>
      </c>
      <c r="V34" s="91" t="str">
        <f t="shared" ca="1" si="34"/>
        <v/>
      </c>
      <c r="W34" s="91" t="str">
        <f t="shared" ca="1" si="35"/>
        <v/>
      </c>
      <c r="X34" s="91" t="str">
        <f t="shared" ca="1" si="36"/>
        <v/>
      </c>
      <c r="Y34" s="75"/>
      <c r="Z34" s="56">
        <f ca="1">IF(Y34="W",0,IF(AND(A34&lt;&gt;0,A33&lt;&gt;0,Y33="L",Y34="L"),1,0))</f>
        <v>0</v>
      </c>
      <c r="AA34" s="100">
        <f ca="1">IF(S34&lt;&gt;"",IF(ABS($F34)=ABS(S34),5*$Q34,-1*$Q34),0)</f>
        <v>0</v>
      </c>
      <c r="AB34" s="100">
        <f ca="1">IF(T34&lt;&gt;"",IF(ABS($F34)=ABS(T34),5*$Q34,-1*$Q34),0)</f>
        <v>0</v>
      </c>
      <c r="AC34" s="100">
        <f ca="1">IF(U34&lt;&gt;"",IF(ABS($F34)=ABS(U34),5*$Q34,-1*$Q34),0)</f>
        <v>0</v>
      </c>
      <c r="AD34" s="100">
        <f ca="1">IF(V34&lt;&gt;"",IF(ABS($F34)=ABS(V34),5*$Q34,-1*$Q34),0)</f>
        <v>0</v>
      </c>
      <c r="AE34" s="100">
        <f ca="1">IF(W34&lt;&gt;"",IF(ABS($F34)=ABS(W34),5*$Q34,-1*$Q34),0)</f>
        <v>0</v>
      </c>
      <c r="AF34" s="100">
        <f ca="1">IF(X34&lt;&gt;"",IF(ABS($F34)=ABS(X34),5*$Q34,-1*$Q34),0)</f>
        <v>0</v>
      </c>
      <c r="AG34" s="98">
        <f ca="1">IF(A34&lt;&gt;"",IF(OR($AJ33&lt;&gt;0,$AK33&lt;&gt;0),"0",SUM(AA34:AF34)),0)</f>
        <v>0</v>
      </c>
      <c r="AH34" s="11">
        <f ca="1">IF(A34&lt;&gt;"",IF(OR(AJ33&lt;&gt;0,AK33&lt;&gt;0),0,AG34),0)</f>
        <v>0</v>
      </c>
      <c r="AI34" s="79">
        <f ca="1">IF(A34&lt;&gt;"",AH34+AI33,0)</f>
        <v>0</v>
      </c>
      <c r="AJ34" s="43">
        <f t="shared" ca="1" si="37"/>
        <v>0</v>
      </c>
      <c r="AK34" s="43">
        <f t="shared" ca="1" si="38"/>
        <v>0</v>
      </c>
      <c r="AL34" s="80">
        <f t="shared" ca="1" si="50"/>
        <v>0</v>
      </c>
      <c r="AM34" s="24"/>
      <c r="AN34" s="24" t="str">
        <f t="shared" ca="1" si="51"/>
        <v/>
      </c>
      <c r="AO34" s="24" t="str">
        <f t="shared" ca="1" si="52"/>
        <v/>
      </c>
      <c r="AP34" s="24" t="str">
        <f t="shared" ca="1" si="53"/>
        <v/>
      </c>
      <c r="AQ34" s="24" t="str">
        <f t="shared" ca="1" si="54"/>
        <v/>
      </c>
      <c r="AR34" s="24" t="str">
        <f t="shared" ca="1" si="55"/>
        <v/>
      </c>
      <c r="AS34" s="24" t="str">
        <f t="shared" ca="1" si="56"/>
        <v/>
      </c>
      <c r="AT34" s="119">
        <f t="shared" si="57"/>
        <v>30</v>
      </c>
      <c r="AU34" s="101">
        <v>168</v>
      </c>
      <c r="AV34"/>
      <c r="AW34"/>
      <c r="AX34"/>
      <c r="AY34"/>
      <c r="AZ34"/>
      <c r="BA34" s="6"/>
      <c r="BB34"/>
      <c r="BC34"/>
      <c r="BD34"/>
      <c r="BE34"/>
      <c r="BF34"/>
      <c r="BG34"/>
      <c r="BH34" s="123">
        <f t="shared" ca="1" si="11"/>
        <v>14</v>
      </c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</row>
    <row r="35" spans="1:92" s="13" customFormat="1">
      <c r="A35" s="123">
        <f t="shared" ca="1" si="4"/>
        <v>2</v>
      </c>
      <c r="B35" s="29" t="str">
        <f ca="1">IF(A35="","",IF(COUNTBLANK(AN36:AS36)=6,"DB",AN36&amp;AO36&amp;AP36&amp;AQ36&amp;AR36&amp;AS36))</f>
        <v>DB</v>
      </c>
      <c r="C35" s="28" t="str">
        <f t="shared" ca="1" si="49"/>
        <v/>
      </c>
      <c r="D35" s="70">
        <f ca="1">AH35</f>
        <v>0</v>
      </c>
      <c r="E35" s="82" t="str">
        <f ca="1">Q36&amp;","</f>
        <v>1,</v>
      </c>
      <c r="F35" s="73">
        <f ca="1">VLOOKUP(A35,$AX$107:$BF$144,7,0)</f>
        <v>1</v>
      </c>
      <c r="G35" s="98">
        <f t="shared" ca="1" si="20"/>
        <v>0</v>
      </c>
      <c r="H35" s="98">
        <f t="shared" ca="1" si="21"/>
        <v>6</v>
      </c>
      <c r="I35" s="98">
        <f t="shared" ca="1" si="22"/>
        <v>3</v>
      </c>
      <c r="J35" s="98">
        <f t="shared" ca="1" si="23"/>
        <v>1</v>
      </c>
      <c r="K35" s="98">
        <f t="shared" ca="1" si="24"/>
        <v>14</v>
      </c>
      <c r="L35" s="98">
        <f t="shared" ca="1" si="25"/>
        <v>11</v>
      </c>
      <c r="M35" s="74" t="str">
        <f t="shared" ca="1" si="27"/>
        <v/>
      </c>
      <c r="N35" s="74">
        <f t="shared" si="12"/>
        <v>31</v>
      </c>
      <c r="O35" s="74">
        <f t="shared" ca="1" si="29"/>
        <v>0</v>
      </c>
      <c r="P35" s="74">
        <f t="shared" ca="1" si="26"/>
        <v>0</v>
      </c>
      <c r="Q35" s="101">
        <f t="shared" ca="1" si="30"/>
        <v>1</v>
      </c>
      <c r="R35" s="101">
        <f ca="1">IF($AG35&lt;0,R34+1,IF(AG35&gt;0,1,1))</f>
        <v>1</v>
      </c>
      <c r="S35" s="91" t="str">
        <f t="shared" ca="1" si="31"/>
        <v/>
      </c>
      <c r="T35" s="91" t="str">
        <f t="shared" ca="1" si="32"/>
        <v/>
      </c>
      <c r="U35" s="91" t="str">
        <f t="shared" ca="1" si="33"/>
        <v/>
      </c>
      <c r="V35" s="91" t="str">
        <f t="shared" ca="1" si="34"/>
        <v/>
      </c>
      <c r="W35" s="91" t="str">
        <f t="shared" ca="1" si="35"/>
        <v/>
      </c>
      <c r="X35" s="91" t="str">
        <f t="shared" ca="1" si="36"/>
        <v/>
      </c>
      <c r="Y35" s="75"/>
      <c r="Z35" s="56">
        <f ca="1">IF(Y35="W",0,IF(AND(A35&lt;&gt;0,A34&lt;&gt;0,Y34="L",Y35="L"),1,0))</f>
        <v>0</v>
      </c>
      <c r="AA35" s="100">
        <f ca="1">IF(S35&lt;&gt;"",IF(ABS($F35)=ABS(S35),5*$Q35,-1*$Q35),0)</f>
        <v>0</v>
      </c>
      <c r="AB35" s="100">
        <f ca="1">IF(T35&lt;&gt;"",IF(ABS($F35)=ABS(T35),5*$Q35,-1*$Q35),0)</f>
        <v>0</v>
      </c>
      <c r="AC35" s="100">
        <f ca="1">IF(U35&lt;&gt;"",IF(ABS($F35)=ABS(U35),5*$Q35,-1*$Q35),0)</f>
        <v>0</v>
      </c>
      <c r="AD35" s="100">
        <f ca="1">IF(V35&lt;&gt;"",IF(ABS($F35)=ABS(V35),5*$Q35,-1*$Q35),0)</f>
        <v>0</v>
      </c>
      <c r="AE35" s="100">
        <f ca="1">IF(W35&lt;&gt;"",IF(ABS($F35)=ABS(W35),5*$Q35,-1*$Q35),0)</f>
        <v>0</v>
      </c>
      <c r="AF35" s="100">
        <f ca="1">IF(X35&lt;&gt;"",IF(ABS($F35)=ABS(X35),5*$Q35,-1*$Q35),0)</f>
        <v>0</v>
      </c>
      <c r="AG35" s="98">
        <f ca="1">IF(A35&lt;&gt;"",IF(OR($AJ34&lt;&gt;0,$AK34&lt;&gt;0),"0",SUM(AA35:AF35)),0)</f>
        <v>0</v>
      </c>
      <c r="AH35" s="11">
        <f ca="1">IF(A35&lt;&gt;"",IF(OR(AJ34&lt;&gt;0,AK34&lt;&gt;0),0,AG35),0)</f>
        <v>0</v>
      </c>
      <c r="AI35" s="79">
        <f ca="1">IF(A35&lt;&gt;"",AH35+AI34,0)</f>
        <v>0</v>
      </c>
      <c r="AJ35" s="43">
        <f t="shared" ca="1" si="37"/>
        <v>0</v>
      </c>
      <c r="AK35" s="43">
        <f t="shared" ca="1" si="38"/>
        <v>0</v>
      </c>
      <c r="AL35" s="80">
        <f t="shared" ca="1" si="50"/>
        <v>0</v>
      </c>
      <c r="AM35" s="24"/>
      <c r="AN35" s="24" t="str">
        <f t="shared" ca="1" si="51"/>
        <v/>
      </c>
      <c r="AO35" s="24" t="str">
        <f t="shared" ca="1" si="52"/>
        <v/>
      </c>
      <c r="AP35" s="24" t="str">
        <f t="shared" ca="1" si="53"/>
        <v/>
      </c>
      <c r="AQ35" s="24" t="str">
        <f t="shared" ca="1" si="54"/>
        <v/>
      </c>
      <c r="AR35" s="24" t="str">
        <f t="shared" ca="1" si="55"/>
        <v/>
      </c>
      <c r="AS35" s="24" t="str">
        <f t="shared" ca="1" si="56"/>
        <v/>
      </c>
      <c r="AT35" s="119">
        <f t="shared" si="57"/>
        <v>31</v>
      </c>
      <c r="AU35" s="101">
        <v>202</v>
      </c>
      <c r="AV35"/>
      <c r="AW35"/>
      <c r="AX35"/>
      <c r="AY35"/>
      <c r="AZ35"/>
      <c r="BA35" s="6"/>
      <c r="BB35"/>
      <c r="BC35"/>
      <c r="BD35"/>
      <c r="BE35"/>
      <c r="BF35"/>
      <c r="BG35"/>
      <c r="BH35" s="123">
        <f t="shared" ca="1" si="11"/>
        <v>10</v>
      </c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</row>
    <row r="36" spans="1:92" s="13" customFormat="1">
      <c r="A36" s="123">
        <f t="shared" ca="1" si="4"/>
        <v>24</v>
      </c>
      <c r="B36" s="29" t="str">
        <f ca="1">IF(A36="","",IF(COUNTBLANK(AN37:AS37)=6,"DB",AN37&amp;AO37&amp;AP37&amp;AQ37&amp;AR37&amp;AS37))</f>
        <v>DB</v>
      </c>
      <c r="C36" s="28" t="str">
        <f t="shared" ca="1" si="49"/>
        <v/>
      </c>
      <c r="D36" s="70">
        <f ca="1">AH36</f>
        <v>0</v>
      </c>
      <c r="E36" s="82" t="str">
        <f ca="1">Q37&amp;","</f>
        <v>1,</v>
      </c>
      <c r="F36" s="73">
        <f ca="1">VLOOKUP(A36,$AX$107:$BF$144,7,0)</f>
        <v>4</v>
      </c>
      <c r="G36" s="98">
        <f t="shared" ca="1" si="20"/>
        <v>1</v>
      </c>
      <c r="H36" s="98">
        <f t="shared" ca="1" si="21"/>
        <v>7</v>
      </c>
      <c r="I36" s="98">
        <f t="shared" ca="1" si="22"/>
        <v>4</v>
      </c>
      <c r="J36" s="98">
        <f t="shared" ca="1" si="23"/>
        <v>0</v>
      </c>
      <c r="K36" s="98">
        <f t="shared" ca="1" si="24"/>
        <v>15</v>
      </c>
      <c r="L36" s="98">
        <f t="shared" ca="1" si="25"/>
        <v>12</v>
      </c>
      <c r="M36" s="74" t="str">
        <f t="shared" ca="1" si="27"/>
        <v/>
      </c>
      <c r="N36" s="74">
        <f t="shared" si="12"/>
        <v>32</v>
      </c>
      <c r="O36" s="74">
        <f t="shared" ca="1" si="29"/>
        <v>0</v>
      </c>
      <c r="P36" s="74">
        <f t="shared" ca="1" si="26"/>
        <v>0</v>
      </c>
      <c r="Q36" s="101">
        <f t="shared" ca="1" si="30"/>
        <v>1</v>
      </c>
      <c r="R36" s="101">
        <f ca="1">IF($AG36&lt;0,R35+1,IF(AG36&gt;0,1,1))</f>
        <v>1</v>
      </c>
      <c r="S36" s="91" t="str">
        <f t="shared" ca="1" si="31"/>
        <v/>
      </c>
      <c r="T36" s="91" t="str">
        <f t="shared" ca="1" si="32"/>
        <v/>
      </c>
      <c r="U36" s="91" t="str">
        <f t="shared" ca="1" si="33"/>
        <v/>
      </c>
      <c r="V36" s="91" t="str">
        <f t="shared" ca="1" si="34"/>
        <v/>
      </c>
      <c r="W36" s="91" t="str">
        <f t="shared" ca="1" si="35"/>
        <v/>
      </c>
      <c r="X36" s="91" t="str">
        <f t="shared" ca="1" si="36"/>
        <v/>
      </c>
      <c r="Y36" s="75"/>
      <c r="Z36" s="56">
        <f ca="1">IF(Y36="W",0,IF(AND(A36&lt;&gt;0,A35&lt;&gt;0,Y35="L",Y36="L"),1,0))</f>
        <v>0</v>
      </c>
      <c r="AA36" s="100">
        <f ca="1">IF(S36&lt;&gt;"",IF(ABS($F36)=ABS(S36),5*$Q36,-1*$Q36),0)</f>
        <v>0</v>
      </c>
      <c r="AB36" s="100">
        <f ca="1">IF(T36&lt;&gt;"",IF(ABS($F36)=ABS(T36),5*$Q36,-1*$Q36),0)</f>
        <v>0</v>
      </c>
      <c r="AC36" s="100">
        <f ca="1">IF(U36&lt;&gt;"",IF(ABS($F36)=ABS(U36),5*$Q36,-1*$Q36),0)</f>
        <v>0</v>
      </c>
      <c r="AD36" s="100">
        <f ca="1">IF(V36&lt;&gt;"",IF(ABS($F36)=ABS(V36),5*$Q36,-1*$Q36),0)</f>
        <v>0</v>
      </c>
      <c r="AE36" s="100">
        <f ca="1">IF(W36&lt;&gt;"",IF(ABS($F36)=ABS(W36),5*$Q36,-1*$Q36),0)</f>
        <v>0</v>
      </c>
      <c r="AF36" s="100">
        <f ca="1">IF(X36&lt;&gt;"",IF(ABS($F36)=ABS(X36),5*$Q36,-1*$Q36),0)</f>
        <v>0</v>
      </c>
      <c r="AG36" s="98">
        <f ca="1">IF(A36&lt;&gt;"",IF(OR($AJ35&lt;&gt;0,$AK35&lt;&gt;0),"0",SUM(AA36:AF36)),0)</f>
        <v>0</v>
      </c>
      <c r="AH36" s="11">
        <f ca="1">IF(A36&lt;&gt;"",IF(OR(AJ35&lt;&gt;0,AK35&lt;&gt;0),0,AG36),0)</f>
        <v>0</v>
      </c>
      <c r="AI36" s="79">
        <f ca="1">IF(A36&lt;&gt;"",AH36+AI35,0)</f>
        <v>0</v>
      </c>
      <c r="AJ36" s="43">
        <f t="shared" ca="1" si="37"/>
        <v>0</v>
      </c>
      <c r="AK36" s="43">
        <f t="shared" ca="1" si="38"/>
        <v>0</v>
      </c>
      <c r="AL36" s="80">
        <f t="shared" ca="1" si="50"/>
        <v>0</v>
      </c>
      <c r="AM36" s="24"/>
      <c r="AN36" s="24" t="str">
        <f t="shared" ca="1" si="51"/>
        <v/>
      </c>
      <c r="AO36" s="24" t="str">
        <f t="shared" ca="1" si="52"/>
        <v/>
      </c>
      <c r="AP36" s="24" t="str">
        <f t="shared" ca="1" si="53"/>
        <v/>
      </c>
      <c r="AQ36" s="24" t="str">
        <f t="shared" ca="1" si="54"/>
        <v/>
      </c>
      <c r="AR36" s="24" t="str">
        <f t="shared" ca="1" si="55"/>
        <v/>
      </c>
      <c r="AS36" s="24" t="str">
        <f t="shared" ca="1" si="56"/>
        <v/>
      </c>
      <c r="AT36" s="119">
        <f t="shared" si="57"/>
        <v>32</v>
      </c>
      <c r="AU36" s="101">
        <v>242</v>
      </c>
      <c r="AV36"/>
      <c r="AW36"/>
      <c r="AX36"/>
      <c r="AY36"/>
      <c r="AZ36"/>
      <c r="BA36" s="6"/>
      <c r="BB36"/>
      <c r="BC36"/>
      <c r="BD36"/>
      <c r="BE36"/>
      <c r="BF36"/>
      <c r="BG36"/>
      <c r="BH36" s="123">
        <f t="shared" ca="1" si="11"/>
        <v>28</v>
      </c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1:92" s="13" customFormat="1">
      <c r="A37" s="123">
        <f t="shared" ca="1" si="4"/>
        <v>0</v>
      </c>
      <c r="B37" s="29" t="str">
        <f ca="1">IF(A37="","",IF(COUNTBLANK(AN38:AS38)=6,"DB",AN38&amp;AO38&amp;AP38&amp;AQ38&amp;AR38&amp;AS38))</f>
        <v>DB</v>
      </c>
      <c r="C37" s="28" t="str">
        <f t="shared" ca="1" si="49"/>
        <v/>
      </c>
      <c r="D37" s="70">
        <f ca="1">AH37</f>
        <v>0</v>
      </c>
      <c r="E37" s="82" t="str">
        <f ca="1">Q38&amp;","</f>
        <v>1,</v>
      </c>
      <c r="F37" s="73">
        <f ca="1">VLOOKUP(A37,$AX$107:$BF$144,7,0)</f>
        <v>0</v>
      </c>
      <c r="G37" s="98">
        <f t="shared" ca="1" si="20"/>
        <v>2</v>
      </c>
      <c r="H37" s="98">
        <f t="shared" ca="1" si="21"/>
        <v>8</v>
      </c>
      <c r="I37" s="98">
        <f t="shared" ca="1" si="22"/>
        <v>5</v>
      </c>
      <c r="J37" s="98">
        <f t="shared" ca="1" si="23"/>
        <v>1</v>
      </c>
      <c r="K37" s="98">
        <f t="shared" ca="1" si="24"/>
        <v>16</v>
      </c>
      <c r="L37" s="98">
        <f t="shared" ca="1" si="25"/>
        <v>13</v>
      </c>
      <c r="M37" s="74" t="str">
        <f t="shared" ca="1" si="27"/>
        <v/>
      </c>
      <c r="N37" s="74">
        <f t="shared" si="12"/>
        <v>33</v>
      </c>
      <c r="O37" s="74">
        <f t="shared" ca="1" si="29"/>
        <v>0</v>
      </c>
      <c r="P37" s="74">
        <f t="shared" ca="1" si="26"/>
        <v>0</v>
      </c>
      <c r="Q37" s="101">
        <f t="shared" ca="1" si="30"/>
        <v>1</v>
      </c>
      <c r="R37" s="101">
        <f ca="1">IF($AG37&lt;0,R36+1,IF(AG37&gt;0,1,1))</f>
        <v>1</v>
      </c>
      <c r="S37" s="91" t="str">
        <f t="shared" ca="1" si="31"/>
        <v/>
      </c>
      <c r="T37" s="91" t="str">
        <f t="shared" ca="1" si="32"/>
        <v/>
      </c>
      <c r="U37" s="91" t="str">
        <f t="shared" ca="1" si="33"/>
        <v/>
      </c>
      <c r="V37" s="91" t="str">
        <f t="shared" ca="1" si="34"/>
        <v/>
      </c>
      <c r="W37" s="91" t="str">
        <f t="shared" ca="1" si="35"/>
        <v/>
      </c>
      <c r="X37" s="91" t="str">
        <f t="shared" ca="1" si="36"/>
        <v/>
      </c>
      <c r="Y37" s="75"/>
      <c r="Z37" s="56">
        <f ca="1">IF(Y37="W",0,IF(AND(A37&lt;&gt;0,A36&lt;&gt;0,Y36="L",Y37="L"),1,0))</f>
        <v>0</v>
      </c>
      <c r="AA37" s="100">
        <f ca="1">IF(S37&lt;&gt;"",IF(ABS($F37)=ABS(S37),5*$Q37,-1*$Q37),0)</f>
        <v>0</v>
      </c>
      <c r="AB37" s="100">
        <f ca="1">IF(T37&lt;&gt;"",IF(ABS($F37)=ABS(T37),5*$Q37,-1*$Q37),0)</f>
        <v>0</v>
      </c>
      <c r="AC37" s="100">
        <f ca="1">IF(U37&lt;&gt;"",IF(ABS($F37)=ABS(U37),5*$Q37,-1*$Q37),0)</f>
        <v>0</v>
      </c>
      <c r="AD37" s="100">
        <f ca="1">IF(V37&lt;&gt;"",IF(ABS($F37)=ABS(V37),5*$Q37,-1*$Q37),0)</f>
        <v>0</v>
      </c>
      <c r="AE37" s="100">
        <f ca="1">IF(W37&lt;&gt;"",IF(ABS($F37)=ABS(W37),5*$Q37,-1*$Q37),0)</f>
        <v>0</v>
      </c>
      <c r="AF37" s="100">
        <f ca="1">IF(X37&lt;&gt;"",IF(ABS($F37)=ABS(X37),5*$Q37,-1*$Q37),0)</f>
        <v>0</v>
      </c>
      <c r="AG37" s="98">
        <f ca="1">IF(A37&lt;&gt;"",IF(OR($AJ36&lt;&gt;0,$AK36&lt;&gt;0),"0",SUM(AA37:AF37)),0)</f>
        <v>0</v>
      </c>
      <c r="AH37" s="11">
        <f ca="1">IF(A37&lt;&gt;"",IF(OR(AJ36&lt;&gt;0,AK36&lt;&gt;0),0,AG37),0)</f>
        <v>0</v>
      </c>
      <c r="AI37" s="79">
        <f ca="1">IF(A37&lt;&gt;"",AH37+AI36,0)</f>
        <v>0</v>
      </c>
      <c r="AJ37" s="43">
        <f t="shared" ca="1" si="37"/>
        <v>0</v>
      </c>
      <c r="AK37" s="43">
        <f t="shared" ca="1" si="38"/>
        <v>0</v>
      </c>
      <c r="AL37" s="80">
        <f t="shared" ca="1" si="50"/>
        <v>0</v>
      </c>
      <c r="AM37" s="24"/>
      <c r="AN37" s="24" t="str">
        <f t="shared" ca="1" si="51"/>
        <v/>
      </c>
      <c r="AO37" s="24" t="str">
        <f t="shared" ca="1" si="52"/>
        <v/>
      </c>
      <c r="AP37" s="24" t="str">
        <f t="shared" ca="1" si="53"/>
        <v/>
      </c>
      <c r="AQ37" s="24" t="str">
        <f t="shared" ca="1" si="54"/>
        <v/>
      </c>
      <c r="AR37" s="24" t="str">
        <f t="shared" ca="1" si="55"/>
        <v/>
      </c>
      <c r="AS37" s="24" t="str">
        <f t="shared" ca="1" si="56"/>
        <v/>
      </c>
      <c r="AT37" s="119">
        <f t="shared" si="57"/>
        <v>33</v>
      </c>
      <c r="AU37" s="101">
        <v>292</v>
      </c>
      <c r="AV37"/>
      <c r="AW37"/>
      <c r="AX37"/>
      <c r="AY37"/>
      <c r="AZ37"/>
      <c r="BA37" s="6"/>
      <c r="BB37"/>
      <c r="BC37"/>
      <c r="BD37"/>
      <c r="BE37"/>
      <c r="BF37"/>
      <c r="BG37"/>
      <c r="BH37" s="123">
        <f t="shared" ca="1" si="11"/>
        <v>33</v>
      </c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1:92" s="13" customFormat="1">
      <c r="A38" s="123">
        <f t="shared" ca="1" si="4"/>
        <v>35</v>
      </c>
      <c r="B38" s="29" t="str">
        <f ca="1">IF(A38="","",IF(COUNTBLANK(AN39:AS39)=6,"DB",AN39&amp;AO39&amp;AP39&amp;AQ39&amp;AR39&amp;AS39))</f>
        <v>DB</v>
      </c>
      <c r="C38" s="28" t="str">
        <f t="shared" ca="1" si="49"/>
        <v/>
      </c>
      <c r="D38" s="70">
        <f ca="1">AH38</f>
        <v>0</v>
      </c>
      <c r="E38" s="82" t="str">
        <f ca="1">Q39&amp;","</f>
        <v>1,</v>
      </c>
      <c r="F38" s="73">
        <f ca="1">VLOOKUP(A38,$AX$107:$BF$144,7,0)</f>
        <v>6</v>
      </c>
      <c r="G38" s="98">
        <f t="shared" ca="1" si="20"/>
        <v>3</v>
      </c>
      <c r="H38" s="98">
        <f t="shared" ca="1" si="21"/>
        <v>9</v>
      </c>
      <c r="I38" s="98">
        <f t="shared" ca="1" si="22"/>
        <v>6</v>
      </c>
      <c r="J38" s="98">
        <f t="shared" ca="1" si="23"/>
        <v>2</v>
      </c>
      <c r="K38" s="98">
        <f t="shared" ca="1" si="24"/>
        <v>17</v>
      </c>
      <c r="L38" s="98">
        <f t="shared" ca="1" si="25"/>
        <v>0</v>
      </c>
      <c r="M38" s="74" t="str">
        <f t="shared" ca="1" si="27"/>
        <v/>
      </c>
      <c r="N38" s="74">
        <f t="shared" si="12"/>
        <v>34</v>
      </c>
      <c r="O38" s="74">
        <f t="shared" ca="1" si="29"/>
        <v>0</v>
      </c>
      <c r="P38" s="74">
        <f t="shared" ca="1" si="26"/>
        <v>0</v>
      </c>
      <c r="Q38" s="101">
        <f t="shared" ca="1" si="30"/>
        <v>1</v>
      </c>
      <c r="R38" s="101">
        <f ca="1">IF($AG38&lt;0,R37+1,IF(AG38&gt;0,1,1))</f>
        <v>1</v>
      </c>
      <c r="S38" s="91" t="str">
        <f t="shared" ca="1" si="31"/>
        <v/>
      </c>
      <c r="T38" s="91" t="str">
        <f t="shared" ca="1" si="32"/>
        <v/>
      </c>
      <c r="U38" s="91" t="str">
        <f t="shared" ca="1" si="33"/>
        <v/>
      </c>
      <c r="V38" s="91" t="str">
        <f t="shared" ca="1" si="34"/>
        <v/>
      </c>
      <c r="W38" s="91" t="str">
        <f t="shared" ca="1" si="35"/>
        <v/>
      </c>
      <c r="X38" s="91" t="str">
        <f t="shared" ca="1" si="36"/>
        <v/>
      </c>
      <c r="Y38" s="75"/>
      <c r="Z38" s="56">
        <f ca="1">IF(Y38="W",0,IF(AND(A38&lt;&gt;0,A37&lt;&gt;0,Y37="L",Y38="L"),1,0))</f>
        <v>0</v>
      </c>
      <c r="AA38" s="100">
        <f ca="1">IF(S38&lt;&gt;"",IF(ABS($F38)=ABS(S38),5*$Q38,-1*$Q38),0)</f>
        <v>0</v>
      </c>
      <c r="AB38" s="100">
        <f ca="1">IF(T38&lt;&gt;"",IF(ABS($F38)=ABS(T38),5*$Q38,-1*$Q38),0)</f>
        <v>0</v>
      </c>
      <c r="AC38" s="100">
        <f ca="1">IF(U38&lt;&gt;"",IF(ABS($F38)=ABS(U38),5*$Q38,-1*$Q38),0)</f>
        <v>0</v>
      </c>
      <c r="AD38" s="100">
        <f ca="1">IF(V38&lt;&gt;"",IF(ABS($F38)=ABS(V38),5*$Q38,-1*$Q38),0)</f>
        <v>0</v>
      </c>
      <c r="AE38" s="100">
        <f ca="1">IF(W38&lt;&gt;"",IF(ABS($F38)=ABS(W38),5*$Q38,-1*$Q38),0)</f>
        <v>0</v>
      </c>
      <c r="AF38" s="100">
        <f ca="1">IF(X38&lt;&gt;"",IF(ABS($F38)=ABS(X38),5*$Q38,-1*$Q38),0)</f>
        <v>0</v>
      </c>
      <c r="AG38" s="98">
        <f ca="1">IF(A38&lt;&gt;"",IF(OR($AJ37&lt;&gt;0,$AK37&lt;&gt;0),"0",SUM(AA38:AF38)),0)</f>
        <v>0</v>
      </c>
      <c r="AH38" s="11">
        <f ca="1">IF(A38&lt;&gt;"",IF(OR(AJ37&lt;&gt;0,AK37&lt;&gt;0),0,AG38),0)</f>
        <v>0</v>
      </c>
      <c r="AI38" s="79">
        <f ca="1">IF(A38&lt;&gt;"",AH38+AI37,0)</f>
        <v>0</v>
      </c>
      <c r="AJ38" s="43">
        <f t="shared" ca="1" si="37"/>
        <v>0</v>
      </c>
      <c r="AK38" s="43">
        <f t="shared" ca="1" si="38"/>
        <v>0</v>
      </c>
      <c r="AL38" s="80">
        <f t="shared" ca="1" si="50"/>
        <v>0</v>
      </c>
      <c r="AM38" s="24"/>
      <c r="AN38" s="24" t="str">
        <f t="shared" ca="1" si="51"/>
        <v/>
      </c>
      <c r="AO38" s="24" t="str">
        <f t="shared" ca="1" si="52"/>
        <v/>
      </c>
      <c r="AP38" s="24" t="str">
        <f t="shared" ca="1" si="53"/>
        <v/>
      </c>
      <c r="AQ38" s="24" t="str">
        <f t="shared" ca="1" si="54"/>
        <v/>
      </c>
      <c r="AR38" s="24" t="str">
        <f t="shared" ca="1" si="55"/>
        <v/>
      </c>
      <c r="AS38" s="24" t="str">
        <f t="shared" ca="1" si="56"/>
        <v/>
      </c>
      <c r="AT38" s="119">
        <f t="shared" si="57"/>
        <v>34</v>
      </c>
      <c r="AU38" s="101">
        <v>349</v>
      </c>
      <c r="AV38"/>
      <c r="AW38"/>
      <c r="AX38"/>
      <c r="AY38"/>
      <c r="AZ38"/>
      <c r="BA38" s="6"/>
      <c r="BB38"/>
      <c r="BC38"/>
      <c r="BD38"/>
      <c r="BE38"/>
      <c r="BF38"/>
      <c r="BG38"/>
      <c r="BH38" s="123">
        <f t="shared" ca="1" si="11"/>
        <v>27</v>
      </c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s="13" customFormat="1">
      <c r="A39" s="123">
        <f t="shared" ca="1" si="4"/>
        <v>7</v>
      </c>
      <c r="B39" s="29" t="str">
        <f ca="1">IF(A39="","",IF(COUNTBLANK(AN40:AS40)=6,"DB",AN40&amp;AO40&amp;AP40&amp;AQ40&amp;AR40&amp;AS40))</f>
        <v>DB</v>
      </c>
      <c r="C39" s="28" t="str">
        <f t="shared" ca="1" si="49"/>
        <v/>
      </c>
      <c r="D39" s="70">
        <f ca="1">AH39</f>
        <v>0</v>
      </c>
      <c r="E39" s="82" t="str">
        <f ca="1">Q40&amp;","</f>
        <v>1,</v>
      </c>
      <c r="F39" s="73">
        <f ca="1">VLOOKUP(A39,$AX$107:$BF$144,7,0)</f>
        <v>2</v>
      </c>
      <c r="G39" s="98">
        <f t="shared" ca="1" si="20"/>
        <v>4</v>
      </c>
      <c r="H39" s="98">
        <f t="shared" ca="1" si="21"/>
        <v>0</v>
      </c>
      <c r="I39" s="98">
        <f t="shared" ca="1" si="22"/>
        <v>7</v>
      </c>
      <c r="J39" s="98">
        <f t="shared" ca="1" si="23"/>
        <v>3</v>
      </c>
      <c r="K39" s="98">
        <f t="shared" ca="1" si="24"/>
        <v>18</v>
      </c>
      <c r="L39" s="98">
        <f t="shared" ca="1" si="25"/>
        <v>1</v>
      </c>
      <c r="M39" s="74" t="str">
        <f t="shared" ca="1" si="27"/>
        <v/>
      </c>
      <c r="N39" s="74">
        <f t="shared" si="12"/>
        <v>35</v>
      </c>
      <c r="O39" s="74">
        <f t="shared" ca="1" si="29"/>
        <v>0</v>
      </c>
      <c r="P39" s="74">
        <f t="shared" ca="1" si="26"/>
        <v>0</v>
      </c>
      <c r="Q39" s="101">
        <f t="shared" ca="1" si="30"/>
        <v>1</v>
      </c>
      <c r="R39" s="101">
        <f ca="1">IF($AG39&lt;0,R38+1,IF(AG39&gt;0,1,1))</f>
        <v>1</v>
      </c>
      <c r="S39" s="91" t="str">
        <f t="shared" ca="1" si="31"/>
        <v/>
      </c>
      <c r="T39" s="91" t="str">
        <f t="shared" ca="1" si="32"/>
        <v/>
      </c>
      <c r="U39" s="91" t="str">
        <f t="shared" ca="1" si="33"/>
        <v/>
      </c>
      <c r="V39" s="91" t="str">
        <f t="shared" ca="1" si="34"/>
        <v/>
      </c>
      <c r="W39" s="91" t="str">
        <f t="shared" ca="1" si="35"/>
        <v/>
      </c>
      <c r="X39" s="91" t="str">
        <f t="shared" ca="1" si="36"/>
        <v/>
      </c>
      <c r="Y39" s="75"/>
      <c r="Z39" s="56">
        <f ca="1">IF(Y39="W",0,IF(AND(A39&lt;&gt;0,A38&lt;&gt;0,Y38="L",Y39="L"),1,0))</f>
        <v>0</v>
      </c>
      <c r="AA39" s="100">
        <f ca="1">IF(S39&lt;&gt;"",IF(ABS($F39)=ABS(S39),5*$Q39,-1*$Q39),0)</f>
        <v>0</v>
      </c>
      <c r="AB39" s="100">
        <f ca="1">IF(T39&lt;&gt;"",IF(ABS($F39)=ABS(T39),5*$Q39,-1*$Q39),0)</f>
        <v>0</v>
      </c>
      <c r="AC39" s="100">
        <f ca="1">IF(U39&lt;&gt;"",IF(ABS($F39)=ABS(U39),5*$Q39,-1*$Q39),0)</f>
        <v>0</v>
      </c>
      <c r="AD39" s="100">
        <f ca="1">IF(V39&lt;&gt;"",IF(ABS($F39)=ABS(V39),5*$Q39,-1*$Q39),0)</f>
        <v>0</v>
      </c>
      <c r="AE39" s="100">
        <f ca="1">IF(W39&lt;&gt;"",IF(ABS($F39)=ABS(W39),5*$Q39,-1*$Q39),0)</f>
        <v>0</v>
      </c>
      <c r="AF39" s="100">
        <f ca="1">IF(X39&lt;&gt;"",IF(ABS($F39)=ABS(X39),5*$Q39,-1*$Q39),0)</f>
        <v>0</v>
      </c>
      <c r="AG39" s="98">
        <f ca="1">IF(A39&lt;&gt;"",IF(OR($AJ38&lt;&gt;0,$AK38&lt;&gt;0),"0",SUM(AA39:AF39)),0)</f>
        <v>0</v>
      </c>
      <c r="AH39" s="11">
        <f ca="1">IF(A39&lt;&gt;"",IF(OR(AJ38&lt;&gt;0,AK38&lt;&gt;0),0,AG39),0)</f>
        <v>0</v>
      </c>
      <c r="AI39" s="79">
        <f ca="1">IF(A39&lt;&gt;"",AH39+AI38,0)</f>
        <v>0</v>
      </c>
      <c r="AJ39" s="43">
        <f t="shared" ca="1" si="37"/>
        <v>0</v>
      </c>
      <c r="AK39" s="43">
        <f t="shared" ca="1" si="38"/>
        <v>0</v>
      </c>
      <c r="AL39" s="80">
        <f t="shared" ca="1" si="50"/>
        <v>0</v>
      </c>
      <c r="AM39" s="24"/>
      <c r="AN39" s="24" t="str">
        <f t="shared" ca="1" si="51"/>
        <v/>
      </c>
      <c r="AO39" s="24" t="str">
        <f t="shared" ca="1" si="52"/>
        <v/>
      </c>
      <c r="AP39" s="24" t="str">
        <f t="shared" ca="1" si="53"/>
        <v/>
      </c>
      <c r="AQ39" s="24" t="str">
        <f t="shared" ca="1" si="54"/>
        <v/>
      </c>
      <c r="AR39" s="24" t="str">
        <f t="shared" ca="1" si="55"/>
        <v/>
      </c>
      <c r="AS39" s="24" t="str">
        <f t="shared" ca="1" si="56"/>
        <v/>
      </c>
      <c r="AT39" s="119">
        <f t="shared" si="57"/>
        <v>35</v>
      </c>
      <c r="AU39" s="101">
        <v>420</v>
      </c>
      <c r="AV39"/>
      <c r="AW39"/>
      <c r="AX39"/>
      <c r="AY39"/>
      <c r="AZ39"/>
      <c r="BA39" s="6"/>
      <c r="BB39"/>
      <c r="BC39"/>
      <c r="BD39"/>
      <c r="BE39"/>
      <c r="BF39"/>
      <c r="BG39"/>
      <c r="BH39" s="123">
        <f t="shared" ca="1" si="11"/>
        <v>17</v>
      </c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1:92" s="13" customFormat="1">
      <c r="A40" s="123">
        <f t="shared" ca="1" si="4"/>
        <v>23</v>
      </c>
      <c r="B40" s="29" t="str">
        <f ca="1">IF(A40="","",IF(COUNTBLANK(AN41:AS41)=6,"DB",AN41&amp;AO41&amp;AP41&amp;AQ41&amp;AR41&amp;AS41))</f>
        <v>DB</v>
      </c>
      <c r="C40" s="28" t="str">
        <f t="shared" ca="1" si="49"/>
        <v/>
      </c>
      <c r="D40" s="70">
        <f ca="1">AH40</f>
        <v>0</v>
      </c>
      <c r="E40" s="82" t="str">
        <f ca="1">Q41&amp;","</f>
        <v>1,</v>
      </c>
      <c r="F40" s="73">
        <f ca="1">VLOOKUP(A40,$AX$107:$BF$144,7,0)</f>
        <v>4</v>
      </c>
      <c r="G40" s="98">
        <f t="shared" ca="1" si="20"/>
        <v>5</v>
      </c>
      <c r="H40" s="98">
        <f t="shared" ca="1" si="21"/>
        <v>1</v>
      </c>
      <c r="I40" s="98">
        <f t="shared" ca="1" si="22"/>
        <v>8</v>
      </c>
      <c r="J40" s="98">
        <f t="shared" ca="1" si="23"/>
        <v>0</v>
      </c>
      <c r="K40" s="98">
        <f t="shared" ca="1" si="24"/>
        <v>19</v>
      </c>
      <c r="L40" s="98">
        <f t="shared" ca="1" si="25"/>
        <v>2</v>
      </c>
      <c r="M40" s="74" t="str">
        <f t="shared" ca="1" si="27"/>
        <v/>
      </c>
      <c r="N40" s="74">
        <f t="shared" si="12"/>
        <v>36</v>
      </c>
      <c r="O40" s="74">
        <f t="shared" ca="1" si="29"/>
        <v>0</v>
      </c>
      <c r="P40" s="74">
        <f t="shared" ca="1" si="26"/>
        <v>0</v>
      </c>
      <c r="Q40" s="101">
        <f t="shared" ca="1" si="30"/>
        <v>1</v>
      </c>
      <c r="R40" s="101">
        <f ca="1">IF($AG40&lt;0,R39+1,IF(AG40&gt;0,1,1))</f>
        <v>1</v>
      </c>
      <c r="S40" s="91" t="str">
        <f t="shared" ca="1" si="31"/>
        <v/>
      </c>
      <c r="T40" s="91" t="str">
        <f t="shared" ca="1" si="32"/>
        <v/>
      </c>
      <c r="U40" s="91" t="str">
        <f t="shared" ca="1" si="33"/>
        <v/>
      </c>
      <c r="V40" s="91" t="str">
        <f t="shared" ca="1" si="34"/>
        <v/>
      </c>
      <c r="W40" s="91" t="str">
        <f t="shared" ca="1" si="35"/>
        <v/>
      </c>
      <c r="X40" s="91" t="str">
        <f t="shared" ca="1" si="36"/>
        <v/>
      </c>
      <c r="Y40" s="75"/>
      <c r="Z40" s="56">
        <f ca="1">IF(Y40="W",0,IF(AND(A40&lt;&gt;0,A39&lt;&gt;0,Y39="L",Y40="L"),1,0))</f>
        <v>0</v>
      </c>
      <c r="AA40" s="100">
        <f ca="1">IF(S40&lt;&gt;"",IF(ABS($F40)=ABS(S40),5*$Q40,-1*$Q40),0)</f>
        <v>0</v>
      </c>
      <c r="AB40" s="100">
        <f ca="1">IF(T40&lt;&gt;"",IF(ABS($F40)=ABS(T40),5*$Q40,-1*$Q40),0)</f>
        <v>0</v>
      </c>
      <c r="AC40" s="100">
        <f ca="1">IF(U40&lt;&gt;"",IF(ABS($F40)=ABS(U40),5*$Q40,-1*$Q40),0)</f>
        <v>0</v>
      </c>
      <c r="AD40" s="100">
        <f ca="1">IF(V40&lt;&gt;"",IF(ABS($F40)=ABS(V40),5*$Q40,-1*$Q40),0)</f>
        <v>0</v>
      </c>
      <c r="AE40" s="100">
        <f ca="1">IF(W40&lt;&gt;"",IF(ABS($F40)=ABS(W40),5*$Q40,-1*$Q40),0)</f>
        <v>0</v>
      </c>
      <c r="AF40" s="100">
        <f ca="1">IF(X40&lt;&gt;"",IF(ABS($F40)=ABS(X40),5*$Q40,-1*$Q40),0)</f>
        <v>0</v>
      </c>
      <c r="AG40" s="98">
        <f ca="1">IF(A40&lt;&gt;"",IF(OR($AJ39&lt;&gt;0,$AK39&lt;&gt;0),"0",SUM(AA40:AF40)),0)</f>
        <v>0</v>
      </c>
      <c r="AH40" s="11">
        <f ca="1">IF(A40&lt;&gt;"",IF(OR(AJ39&lt;&gt;0,AK39&lt;&gt;0),0,AG40),0)</f>
        <v>0</v>
      </c>
      <c r="AI40" s="79">
        <f ca="1">IF(A40&lt;&gt;"",AH40+AI39,0)</f>
        <v>0</v>
      </c>
      <c r="AJ40" s="43">
        <f t="shared" ca="1" si="37"/>
        <v>0</v>
      </c>
      <c r="AK40" s="43">
        <f t="shared" ca="1" si="38"/>
        <v>0</v>
      </c>
      <c r="AL40" s="80">
        <f t="shared" ca="1" si="50"/>
        <v>0</v>
      </c>
      <c r="AM40" s="24"/>
      <c r="AN40" s="24" t="str">
        <f t="shared" ca="1" si="51"/>
        <v/>
      </c>
      <c r="AO40" s="24" t="str">
        <f t="shared" ca="1" si="52"/>
        <v/>
      </c>
      <c r="AP40" s="24" t="str">
        <f t="shared" ca="1" si="53"/>
        <v/>
      </c>
      <c r="AQ40" s="24" t="str">
        <f t="shared" ca="1" si="54"/>
        <v/>
      </c>
      <c r="AR40" s="24" t="str">
        <f t="shared" ca="1" si="55"/>
        <v/>
      </c>
      <c r="AS40" s="24" t="str">
        <f t="shared" ca="1" si="56"/>
        <v/>
      </c>
      <c r="AT40" s="119">
        <f t="shared" si="57"/>
        <v>36</v>
      </c>
      <c r="AU40" s="101">
        <v>505</v>
      </c>
      <c r="AV40"/>
      <c r="AW40"/>
      <c r="AX40"/>
      <c r="AY40"/>
      <c r="AZ40"/>
      <c r="BA40" s="6"/>
      <c r="BB40"/>
      <c r="BC40"/>
      <c r="BD40"/>
      <c r="BE40"/>
      <c r="BF40"/>
      <c r="BG40"/>
      <c r="BH40" s="123">
        <f t="shared" ca="1" si="11"/>
        <v>34</v>
      </c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92" s="13" customFormat="1">
      <c r="A41" s="123">
        <f t="shared" ca="1" si="4"/>
        <v>22</v>
      </c>
      <c r="B41" s="29" t="str">
        <f ca="1">IF(A41="","",IF(COUNTBLANK(AN42:AS42)=6,"DB",AN42&amp;AO42&amp;AP42&amp;AQ42&amp;AR42&amp;AS42))</f>
        <v>DB</v>
      </c>
      <c r="C41" s="28" t="str">
        <f t="shared" ca="1" si="49"/>
        <v/>
      </c>
      <c r="D41" s="70">
        <f ca="1">AH41</f>
        <v>0</v>
      </c>
      <c r="E41" s="82" t="str">
        <f ca="1">Q42&amp;","</f>
        <v>1,</v>
      </c>
      <c r="F41" s="73">
        <f ca="1">VLOOKUP(A41,$AX$107:$BF$144,7,0)</f>
        <v>4</v>
      </c>
      <c r="G41" s="98">
        <f t="shared" ca="1" si="20"/>
        <v>6</v>
      </c>
      <c r="H41" s="98">
        <f t="shared" ca="1" si="21"/>
        <v>2</v>
      </c>
      <c r="I41" s="98">
        <f t="shared" ca="1" si="22"/>
        <v>9</v>
      </c>
      <c r="J41" s="98">
        <f t="shared" ca="1" si="23"/>
        <v>0</v>
      </c>
      <c r="K41" s="98">
        <f t="shared" ca="1" si="24"/>
        <v>20</v>
      </c>
      <c r="L41" s="98">
        <f t="shared" ca="1" si="25"/>
        <v>3</v>
      </c>
      <c r="M41" s="74" t="str">
        <f t="shared" ca="1" si="27"/>
        <v/>
      </c>
      <c r="N41" s="74">
        <f t="shared" si="12"/>
        <v>37</v>
      </c>
      <c r="O41" s="74">
        <f t="shared" ca="1" si="29"/>
        <v>0</v>
      </c>
      <c r="P41" s="74">
        <f t="shared" ca="1" si="26"/>
        <v>0</v>
      </c>
      <c r="Q41" s="101">
        <f t="shared" ca="1" si="30"/>
        <v>1</v>
      </c>
      <c r="R41" s="101">
        <f ca="1">IF($AG41&lt;0,R40+1,IF(AG41&gt;0,1,1))</f>
        <v>1</v>
      </c>
      <c r="S41" s="91" t="str">
        <f t="shared" ca="1" si="31"/>
        <v/>
      </c>
      <c r="T41" s="91" t="str">
        <f t="shared" ca="1" si="32"/>
        <v/>
      </c>
      <c r="U41" s="91" t="str">
        <f t="shared" ca="1" si="33"/>
        <v/>
      </c>
      <c r="V41" s="91" t="str">
        <f t="shared" ca="1" si="34"/>
        <v/>
      </c>
      <c r="W41" s="91" t="str">
        <f t="shared" ca="1" si="35"/>
        <v/>
      </c>
      <c r="X41" s="91" t="str">
        <f t="shared" ca="1" si="36"/>
        <v/>
      </c>
      <c r="Y41" s="75"/>
      <c r="Z41" s="56">
        <f ca="1">IF(Y41="W",0,IF(AND(A41&lt;&gt;0,A40&lt;&gt;0,Y40="L",Y41="L"),1,0))</f>
        <v>0</v>
      </c>
      <c r="AA41" s="100">
        <f ca="1">IF(S41&lt;&gt;"",IF(ABS($F41)=ABS(S41),5*$Q41,-1*$Q41),0)</f>
        <v>0</v>
      </c>
      <c r="AB41" s="100">
        <f ca="1">IF(T41&lt;&gt;"",IF(ABS($F41)=ABS(T41),5*$Q41,-1*$Q41),0)</f>
        <v>0</v>
      </c>
      <c r="AC41" s="100">
        <f ca="1">IF(U41&lt;&gt;"",IF(ABS($F41)=ABS(U41),5*$Q41,-1*$Q41),0)</f>
        <v>0</v>
      </c>
      <c r="AD41" s="100">
        <f ca="1">IF(V41&lt;&gt;"",IF(ABS($F41)=ABS(V41),5*$Q41,-1*$Q41),0)</f>
        <v>0</v>
      </c>
      <c r="AE41" s="100">
        <f ca="1">IF(W41&lt;&gt;"",IF(ABS($F41)=ABS(W41),5*$Q41,-1*$Q41),0)</f>
        <v>0</v>
      </c>
      <c r="AF41" s="100">
        <f ca="1">IF(X41&lt;&gt;"",IF(ABS($F41)=ABS(X41),5*$Q41,-1*$Q41),0)</f>
        <v>0</v>
      </c>
      <c r="AG41" s="98">
        <f ca="1">IF(A41&lt;&gt;"",IF(OR($AJ40&lt;&gt;0,$AK40&lt;&gt;0),"0",SUM(AA41:AF41)),0)</f>
        <v>0</v>
      </c>
      <c r="AH41" s="11">
        <f ca="1">IF(A41&lt;&gt;"",IF(OR(AJ40&lt;&gt;0,AK40&lt;&gt;0),0,AG41),0)</f>
        <v>0</v>
      </c>
      <c r="AI41" s="79">
        <f ca="1">IF(A41&lt;&gt;"",AH41+AI40,0)</f>
        <v>0</v>
      </c>
      <c r="AJ41" s="43">
        <f t="shared" ca="1" si="37"/>
        <v>0</v>
      </c>
      <c r="AK41" s="43">
        <f t="shared" ca="1" si="38"/>
        <v>0</v>
      </c>
      <c r="AL41" s="80">
        <f t="shared" ca="1" si="50"/>
        <v>0</v>
      </c>
      <c r="AM41" s="24"/>
      <c r="AN41" s="24" t="str">
        <f t="shared" ca="1" si="51"/>
        <v/>
      </c>
      <c r="AO41" s="24" t="str">
        <f t="shared" ca="1" si="52"/>
        <v/>
      </c>
      <c r="AP41" s="24" t="str">
        <f t="shared" ca="1" si="53"/>
        <v/>
      </c>
      <c r="AQ41" s="24" t="str">
        <f t="shared" ca="1" si="54"/>
        <v/>
      </c>
      <c r="AR41" s="24" t="str">
        <f t="shared" ca="1" si="55"/>
        <v/>
      </c>
      <c r="AS41" s="24" t="str">
        <f t="shared" ca="1" si="56"/>
        <v/>
      </c>
      <c r="AT41" s="119">
        <f t="shared" si="57"/>
        <v>37</v>
      </c>
      <c r="AU41" s="101">
        <v>605</v>
      </c>
      <c r="AV41"/>
      <c r="AW41"/>
      <c r="AX41"/>
      <c r="AY41"/>
      <c r="AZ41"/>
      <c r="BA41" s="6"/>
      <c r="BB41"/>
      <c r="BC41"/>
      <c r="BD41"/>
      <c r="BE41"/>
      <c r="BF41"/>
      <c r="BG41"/>
      <c r="BH41" s="123">
        <f t="shared" ca="1" si="11"/>
        <v>2</v>
      </c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92" s="13" customFormat="1">
      <c r="A42" s="123">
        <f t="shared" ca="1" si="4"/>
        <v>32</v>
      </c>
      <c r="B42" s="98" t="str">
        <f ca="1">IF(A42="","",IF(COUNTBLANK(AN43:AS43)=6,"DB",AN43&amp;AO43&amp;AP43&amp;AQ43&amp;AR43&amp;AS43))</f>
        <v>DB</v>
      </c>
      <c r="C42" s="97" t="str">
        <f t="shared" ref="C42:C105" ca="1" si="58">IF(AND(AJ42=0,AK42=0),"",IF(AJ42="Profit Target","profit target",IF(AK42="Stop Loss","stop loss","")))</f>
        <v/>
      </c>
      <c r="D42" s="102">
        <f t="shared" ref="D42:D105" ca="1" si="59">AH42</f>
        <v>0</v>
      </c>
      <c r="E42" s="82" t="str">
        <f t="shared" ref="E42:E105" ca="1" si="60">Q43&amp;","</f>
        <v>1,</v>
      </c>
      <c r="F42" s="73">
        <f t="shared" ref="F42:F105" ca="1" si="61">VLOOKUP(A42,$AX$107:$BF$144,7,0)</f>
        <v>6</v>
      </c>
      <c r="G42" s="98">
        <f t="shared" ca="1" si="20"/>
        <v>7</v>
      </c>
      <c r="H42" s="98">
        <f t="shared" ca="1" si="21"/>
        <v>3</v>
      </c>
      <c r="I42" s="98">
        <f t="shared" ca="1" si="22"/>
        <v>10</v>
      </c>
      <c r="J42" s="98">
        <f t="shared" ca="1" si="23"/>
        <v>1</v>
      </c>
      <c r="K42" s="98">
        <f t="shared" ca="1" si="24"/>
        <v>21</v>
      </c>
      <c r="L42" s="98">
        <f t="shared" ca="1" si="25"/>
        <v>0</v>
      </c>
      <c r="M42" s="74" t="str">
        <f t="shared" ca="1" si="27"/>
        <v/>
      </c>
      <c r="N42" s="74">
        <f t="shared" si="12"/>
        <v>38</v>
      </c>
      <c r="O42" s="74">
        <f t="shared" ref="O42:O105" ca="1" si="62">IF(COUNTBLANK(S42:X42)&lt;&gt;6,O41+1,0)</f>
        <v>0</v>
      </c>
      <c r="P42" s="74">
        <f t="shared" ref="P42:P105" ca="1" si="63">IF(M41&lt;&gt;2,0,P41+1)</f>
        <v>0</v>
      </c>
      <c r="Q42" s="101">
        <f t="shared" ca="1" si="30"/>
        <v>1</v>
      </c>
      <c r="R42" s="101">
        <f t="shared" ref="R42:R105" ca="1" si="64">IF($AG42&lt;0,R41+1,IF(AG42&gt;0,1,1))</f>
        <v>1</v>
      </c>
      <c r="S42" s="91" t="str">
        <f t="shared" ca="1" si="31"/>
        <v/>
      </c>
      <c r="T42" s="91" t="str">
        <f t="shared" ca="1" si="32"/>
        <v/>
      </c>
      <c r="U42" s="91" t="str">
        <f t="shared" ca="1" si="33"/>
        <v/>
      </c>
      <c r="V42" s="91" t="str">
        <f t="shared" ca="1" si="34"/>
        <v/>
      </c>
      <c r="W42" s="91" t="str">
        <f t="shared" ca="1" si="35"/>
        <v/>
      </c>
      <c r="X42" s="91" t="str">
        <f t="shared" ca="1" si="36"/>
        <v/>
      </c>
      <c r="Y42" s="75"/>
      <c r="Z42" s="100">
        <f ca="1">IF(Y42="W",0,IF(AND(A42&lt;&gt;0,A41&lt;&gt;0,Y41="L",Y42="L"),1,0))</f>
        <v>0</v>
      </c>
      <c r="AA42" s="100">
        <f ca="1">IF(S42&lt;&gt;"",IF(ABS($F42)=ABS(S42),5*$Q42,-1*$Q42),0)</f>
        <v>0</v>
      </c>
      <c r="AB42" s="100">
        <f ca="1">IF(T42&lt;&gt;"",IF(ABS($F42)=ABS(T42),5*$Q42,-1*$Q42),0)</f>
        <v>0</v>
      </c>
      <c r="AC42" s="100">
        <f ca="1">IF(U42&lt;&gt;"",IF(ABS($F42)=ABS(U42),5*$Q42,-1*$Q42),0)</f>
        <v>0</v>
      </c>
      <c r="AD42" s="100">
        <f ca="1">IF(V42&lt;&gt;"",IF(ABS($F42)=ABS(V42),5*$Q42,-1*$Q42),0)</f>
        <v>0</v>
      </c>
      <c r="AE42" s="100">
        <f ca="1">IF(W42&lt;&gt;"",IF(ABS($F42)=ABS(W42),5*$Q42,-1*$Q42),0)</f>
        <v>0</v>
      </c>
      <c r="AF42" s="100">
        <f ca="1">IF(X42&lt;&gt;"",IF(ABS($F42)=ABS(X42),5*$Q42,-1*$Q42),0)</f>
        <v>0</v>
      </c>
      <c r="AG42" s="98">
        <f ca="1">IF(A42&lt;&gt;"",IF(OR($AJ41&lt;&gt;0,$AK41&lt;&gt;0),"0",SUM(AA42:AF42)),0)</f>
        <v>0</v>
      </c>
      <c r="AH42" s="11">
        <f ca="1">IF(A42&lt;&gt;"",IF(OR(AJ41&lt;&gt;0,AK41&lt;&gt;0),0,AG42),0)</f>
        <v>0</v>
      </c>
      <c r="AI42" s="79">
        <f ca="1">IF(A42&lt;&gt;"",AH42+AI41,0)</f>
        <v>0</v>
      </c>
      <c r="AJ42" s="43">
        <f t="shared" ca="1" si="37"/>
        <v>0</v>
      </c>
      <c r="AK42" s="43">
        <f t="shared" ca="1" si="38"/>
        <v>0</v>
      </c>
      <c r="AL42" s="80">
        <f t="shared" ref="AL42:AL105" ca="1" si="65">IF(AI42&gt;AL41,AI42,AL41)</f>
        <v>0</v>
      </c>
      <c r="AM42" s="95"/>
      <c r="AN42" s="95" t="str">
        <f t="shared" ref="AN42" ca="1" si="66">IF(S42&lt;&gt;"","DS"&amp;S42&amp;",","")</f>
        <v/>
      </c>
      <c r="AO42" s="95" t="str">
        <f t="shared" ref="AO42" ca="1" si="67">IF(T42&lt;&gt;"","DS"&amp;T42&amp;",","")</f>
        <v/>
      </c>
      <c r="AP42" s="95" t="str">
        <f t="shared" ref="AP42" ca="1" si="68">IF(U42&lt;&gt;"","DS"&amp;U42&amp;",","")</f>
        <v/>
      </c>
      <c r="AQ42" s="95" t="str">
        <f t="shared" ref="AQ42" ca="1" si="69">IF(V42&lt;&gt;"","DS"&amp;V42&amp;",","")</f>
        <v/>
      </c>
      <c r="AR42" s="95" t="str">
        <f t="shared" ref="AR42" ca="1" si="70">IF(W42&lt;&gt;"","DS"&amp;W42&amp;",","")</f>
        <v/>
      </c>
      <c r="AS42" s="95" t="str">
        <f t="shared" ref="AS42" ca="1" si="71">IF(X42&lt;&gt;"","DS"&amp;X42&amp;",","")</f>
        <v/>
      </c>
      <c r="AT42" s="119">
        <f t="shared" si="57"/>
        <v>38</v>
      </c>
      <c r="AU42" s="101">
        <v>725</v>
      </c>
      <c r="AV42"/>
      <c r="AW42"/>
      <c r="AX42"/>
      <c r="AY42"/>
      <c r="AZ42"/>
      <c r="BA42" s="6"/>
      <c r="BB42"/>
      <c r="BC42"/>
      <c r="BD42"/>
      <c r="BE42"/>
      <c r="BF42"/>
      <c r="BG42"/>
      <c r="BH42" s="123">
        <f t="shared" ca="1" si="11"/>
        <v>4</v>
      </c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 s="13" customFormat="1">
      <c r="A43" s="123">
        <f t="shared" ca="1" si="4"/>
        <v>34</v>
      </c>
      <c r="B43" s="98" t="str">
        <f ca="1">IF(A43="","",IF(COUNTBLANK(AN44:AS44)=6,"DB",AN44&amp;AO44&amp;AP44&amp;AQ44&amp;AR44&amp;AS44))</f>
        <v>DB</v>
      </c>
      <c r="C43" s="97" t="str">
        <f t="shared" ca="1" si="58"/>
        <v/>
      </c>
      <c r="D43" s="102">
        <f t="shared" ca="1" si="59"/>
        <v>0</v>
      </c>
      <c r="E43" s="82" t="str">
        <f t="shared" ca="1" si="60"/>
        <v>1,</v>
      </c>
      <c r="F43" s="73">
        <f t="shared" ca="1" si="61"/>
        <v>6</v>
      </c>
      <c r="G43" s="98">
        <f t="shared" ca="1" si="20"/>
        <v>8</v>
      </c>
      <c r="H43" s="98">
        <f t="shared" ca="1" si="21"/>
        <v>4</v>
      </c>
      <c r="I43" s="98">
        <f t="shared" ca="1" si="22"/>
        <v>11</v>
      </c>
      <c r="J43" s="98">
        <f t="shared" ca="1" si="23"/>
        <v>2</v>
      </c>
      <c r="K43" s="98">
        <f t="shared" ca="1" si="24"/>
        <v>22</v>
      </c>
      <c r="L43" s="98">
        <f t="shared" ca="1" si="25"/>
        <v>0</v>
      </c>
      <c r="M43" s="74" t="str">
        <f t="shared" ca="1" si="27"/>
        <v/>
      </c>
      <c r="N43" s="74">
        <f t="shared" si="12"/>
        <v>39</v>
      </c>
      <c r="O43" s="74">
        <f t="shared" ca="1" si="62"/>
        <v>0</v>
      </c>
      <c r="P43" s="74">
        <f t="shared" ca="1" si="63"/>
        <v>0</v>
      </c>
      <c r="Q43" s="101">
        <f t="shared" ca="1" si="30"/>
        <v>1</v>
      </c>
      <c r="R43" s="101">
        <f t="shared" ca="1" si="64"/>
        <v>1</v>
      </c>
      <c r="S43" s="91" t="str">
        <f t="shared" ca="1" si="31"/>
        <v/>
      </c>
      <c r="T43" s="91" t="str">
        <f t="shared" ca="1" si="32"/>
        <v/>
      </c>
      <c r="U43" s="91" t="str">
        <f t="shared" ca="1" si="33"/>
        <v/>
      </c>
      <c r="V43" s="91" t="str">
        <f t="shared" ca="1" si="34"/>
        <v/>
      </c>
      <c r="W43" s="91" t="str">
        <f t="shared" ca="1" si="35"/>
        <v/>
      </c>
      <c r="X43" s="91" t="str">
        <f t="shared" ca="1" si="36"/>
        <v/>
      </c>
      <c r="Y43" s="75"/>
      <c r="Z43" s="100">
        <f ca="1">IF(Y43="W",0,IF(AND(A43&lt;&gt;0,A42&lt;&gt;0,Y42="L",Y43="L"),1,0))</f>
        <v>0</v>
      </c>
      <c r="AA43" s="100">
        <f ca="1">IF(S43&lt;&gt;"",IF(ABS($F43)=ABS(S43),5*$Q43,-1*$Q43),0)</f>
        <v>0</v>
      </c>
      <c r="AB43" s="100">
        <f ca="1">IF(T43&lt;&gt;"",IF(ABS($F43)=ABS(T43),5*$Q43,-1*$Q43),0)</f>
        <v>0</v>
      </c>
      <c r="AC43" s="100">
        <f ca="1">IF(U43&lt;&gt;"",IF(ABS($F43)=ABS(U43),5*$Q43,-1*$Q43),0)</f>
        <v>0</v>
      </c>
      <c r="AD43" s="100">
        <f ca="1">IF(V43&lt;&gt;"",IF(ABS($F43)=ABS(V43),5*$Q43,-1*$Q43),0)</f>
        <v>0</v>
      </c>
      <c r="AE43" s="100">
        <f ca="1">IF(W43&lt;&gt;"",IF(ABS($F43)=ABS(W43),5*$Q43,-1*$Q43),0)</f>
        <v>0</v>
      </c>
      <c r="AF43" s="100">
        <f ca="1">IF(X43&lt;&gt;"",IF(ABS($F43)=ABS(X43),5*$Q43,-1*$Q43),0)</f>
        <v>0</v>
      </c>
      <c r="AG43" s="98">
        <f ca="1">IF(A43&lt;&gt;"",IF(OR($AJ42&lt;&gt;0,$AK42&lt;&gt;0),"0",SUM(AA43:AF43)),0)</f>
        <v>0</v>
      </c>
      <c r="AH43" s="11">
        <f ca="1">IF(A43&lt;&gt;"",IF(OR(AJ42&lt;&gt;0,AK42&lt;&gt;0),0,AG43),0)</f>
        <v>0</v>
      </c>
      <c r="AI43" s="79">
        <f ca="1">IF(A43&lt;&gt;"",AH43+AI42,0)</f>
        <v>0</v>
      </c>
      <c r="AJ43" s="43">
        <f t="shared" ca="1" si="37"/>
        <v>0</v>
      </c>
      <c r="AK43" s="43">
        <f t="shared" ca="1" si="38"/>
        <v>0</v>
      </c>
      <c r="AL43" s="80">
        <f t="shared" ca="1" si="65"/>
        <v>0</v>
      </c>
      <c r="AM43" s="24"/>
      <c r="AN43" s="24"/>
      <c r="AO43" s="24"/>
      <c r="AP43" s="24"/>
      <c r="AQ43" s="24"/>
      <c r="AR43" s="24"/>
      <c r="AS43" s="24"/>
      <c r="AT43" s="119">
        <f t="shared" si="57"/>
        <v>39</v>
      </c>
      <c r="AU43" s="101">
        <v>870</v>
      </c>
      <c r="AV43"/>
      <c r="AW43"/>
      <c r="AX43"/>
      <c r="AY43"/>
      <c r="AZ43"/>
      <c r="BA43" s="6"/>
      <c r="BB43"/>
      <c r="BC43"/>
      <c r="BD43"/>
      <c r="BE43"/>
      <c r="BF43"/>
      <c r="BG43"/>
      <c r="BH43" s="123">
        <f t="shared" ca="1" si="11"/>
        <v>31</v>
      </c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92" s="13" customFormat="1">
      <c r="A44" s="123">
        <f t="shared" ca="1" si="4"/>
        <v>23</v>
      </c>
      <c r="B44" s="98" t="str">
        <f ca="1">IF(A44="","",IF(COUNTBLANK(AN45:AS45)=6,"DB",AN45&amp;AO45&amp;AP45&amp;AQ45&amp;AR45&amp;AS45))</f>
        <v>DB</v>
      </c>
      <c r="C44" s="97" t="str">
        <f t="shared" ca="1" si="58"/>
        <v/>
      </c>
      <c r="D44" s="102">
        <f t="shared" ca="1" si="59"/>
        <v>0</v>
      </c>
      <c r="E44" s="82" t="str">
        <f t="shared" ca="1" si="60"/>
        <v>1,</v>
      </c>
      <c r="F44" s="73">
        <f t="shared" ca="1" si="61"/>
        <v>4</v>
      </c>
      <c r="G44" s="98">
        <f t="shared" ca="1" si="20"/>
        <v>9</v>
      </c>
      <c r="H44" s="98">
        <f t="shared" ca="1" si="21"/>
        <v>5</v>
      </c>
      <c r="I44" s="98">
        <f t="shared" ca="1" si="22"/>
        <v>12</v>
      </c>
      <c r="J44" s="98">
        <f t="shared" ca="1" si="23"/>
        <v>0</v>
      </c>
      <c r="K44" s="98">
        <f t="shared" ca="1" si="24"/>
        <v>23</v>
      </c>
      <c r="L44" s="98">
        <f t="shared" ca="1" si="25"/>
        <v>1</v>
      </c>
      <c r="M44" s="74" t="str">
        <f t="shared" ca="1" si="27"/>
        <v/>
      </c>
      <c r="N44" s="74">
        <f t="shared" si="12"/>
        <v>40</v>
      </c>
      <c r="O44" s="74">
        <f t="shared" ca="1" si="62"/>
        <v>0</v>
      </c>
      <c r="P44" s="74">
        <f t="shared" ca="1" si="63"/>
        <v>0</v>
      </c>
      <c r="Q44" s="101">
        <f t="shared" ca="1" si="30"/>
        <v>1</v>
      </c>
      <c r="R44" s="101">
        <f t="shared" ca="1" si="64"/>
        <v>1</v>
      </c>
      <c r="S44" s="91" t="str">
        <f t="shared" ca="1" si="31"/>
        <v/>
      </c>
      <c r="T44" s="91" t="str">
        <f t="shared" ca="1" si="32"/>
        <v/>
      </c>
      <c r="U44" s="91" t="str">
        <f t="shared" ca="1" si="33"/>
        <v/>
      </c>
      <c r="V44" s="91" t="str">
        <f t="shared" ca="1" si="34"/>
        <v/>
      </c>
      <c r="W44" s="91" t="str">
        <f t="shared" ca="1" si="35"/>
        <v/>
      </c>
      <c r="X44" s="91" t="str">
        <f t="shared" ca="1" si="36"/>
        <v/>
      </c>
      <c r="Y44" s="75"/>
      <c r="Z44" s="100">
        <f ca="1">IF(Y44="W",0,IF(AND(A44&lt;&gt;0,A43&lt;&gt;0,Y43="L",Y44="L"),1,0))</f>
        <v>0</v>
      </c>
      <c r="AA44" s="100">
        <f ca="1">IF(S44&lt;&gt;"",IF(ABS($F44)=ABS(S44),5*$Q44,-1*$Q44),0)</f>
        <v>0</v>
      </c>
      <c r="AB44" s="100">
        <f ca="1">IF(T44&lt;&gt;"",IF(ABS($F44)=ABS(T44),5*$Q44,-1*$Q44),0)</f>
        <v>0</v>
      </c>
      <c r="AC44" s="100">
        <f ca="1">IF(U44&lt;&gt;"",IF(ABS($F44)=ABS(U44),5*$Q44,-1*$Q44),0)</f>
        <v>0</v>
      </c>
      <c r="AD44" s="100">
        <f ca="1">IF(V44&lt;&gt;"",IF(ABS($F44)=ABS(V44),5*$Q44,-1*$Q44),0)</f>
        <v>0</v>
      </c>
      <c r="AE44" s="100">
        <f ca="1">IF(W44&lt;&gt;"",IF(ABS($F44)=ABS(W44),5*$Q44,-1*$Q44),0)</f>
        <v>0</v>
      </c>
      <c r="AF44" s="100">
        <f ca="1">IF(X44&lt;&gt;"",IF(ABS($F44)=ABS(X44),5*$Q44,-1*$Q44),0)</f>
        <v>0</v>
      </c>
      <c r="AG44" s="98">
        <f ca="1">IF(A44&lt;&gt;"",IF(OR($AJ43&lt;&gt;0,$AK43&lt;&gt;0),"0",SUM(AA44:AF44)),0)</f>
        <v>0</v>
      </c>
      <c r="AH44" s="11">
        <f ca="1">IF(A44&lt;&gt;"",IF(OR(AJ43&lt;&gt;0,AK43&lt;&gt;0),0,AG44),0)</f>
        <v>0</v>
      </c>
      <c r="AI44" s="79">
        <f ca="1">IF(A44&lt;&gt;"",AH44+AI43,0)</f>
        <v>0</v>
      </c>
      <c r="AJ44" s="43">
        <f t="shared" ca="1" si="37"/>
        <v>0</v>
      </c>
      <c r="AK44" s="43">
        <f t="shared" ca="1" si="38"/>
        <v>0</v>
      </c>
      <c r="AL44" s="80">
        <f t="shared" ca="1" si="65"/>
        <v>0</v>
      </c>
      <c r="AM44" s="24"/>
      <c r="AN44" s="24"/>
      <c r="AO44" s="24"/>
      <c r="AP44" s="24"/>
      <c r="AQ44" s="24"/>
      <c r="AR44" s="24"/>
      <c r="AS44" s="24"/>
      <c r="AT44" s="119">
        <f t="shared" si="57"/>
        <v>40</v>
      </c>
      <c r="AU44" s="101">
        <v>1045</v>
      </c>
      <c r="AV44"/>
      <c r="AW44"/>
      <c r="AX44"/>
      <c r="AY44"/>
      <c r="AZ44"/>
      <c r="BA44" s="6"/>
      <c r="BB44"/>
      <c r="BC44"/>
      <c r="BD44"/>
      <c r="BE44"/>
      <c r="BF44"/>
      <c r="BG44"/>
      <c r="BH44" s="123">
        <f t="shared" ca="1" si="11"/>
        <v>14</v>
      </c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92" s="13" customFormat="1">
      <c r="A45" s="123">
        <f t="shared" ca="1" si="4"/>
        <v>30</v>
      </c>
      <c r="B45" s="98" t="str">
        <f ca="1">IF(A45="","",IF(COUNTBLANK(AN46:AS46)=6,"DB",AN46&amp;AO46&amp;AP46&amp;AQ46&amp;AR46&amp;AS46))</f>
        <v>DB</v>
      </c>
      <c r="C45" s="97" t="str">
        <f t="shared" ca="1" si="58"/>
        <v/>
      </c>
      <c r="D45" s="102">
        <f t="shared" ca="1" si="59"/>
        <v>0</v>
      </c>
      <c r="E45" s="82" t="str">
        <f t="shared" ca="1" si="60"/>
        <v>1,</v>
      </c>
      <c r="F45" s="73">
        <f t="shared" ca="1" si="61"/>
        <v>5</v>
      </c>
      <c r="G45" s="98">
        <f t="shared" ca="1" si="20"/>
        <v>10</v>
      </c>
      <c r="H45" s="98">
        <f t="shared" ca="1" si="21"/>
        <v>6</v>
      </c>
      <c r="I45" s="98">
        <f t="shared" ca="1" si="22"/>
        <v>13</v>
      </c>
      <c r="J45" s="98">
        <f t="shared" ca="1" si="23"/>
        <v>1</v>
      </c>
      <c r="K45" s="98">
        <f t="shared" ca="1" si="24"/>
        <v>0</v>
      </c>
      <c r="L45" s="98">
        <f t="shared" ca="1" si="25"/>
        <v>2</v>
      </c>
      <c r="M45" s="74" t="str">
        <f t="shared" ca="1" si="27"/>
        <v/>
      </c>
      <c r="N45" s="74">
        <f t="shared" si="12"/>
        <v>41</v>
      </c>
      <c r="O45" s="74">
        <f t="shared" ca="1" si="62"/>
        <v>0</v>
      </c>
      <c r="P45" s="74">
        <f t="shared" ca="1" si="63"/>
        <v>0</v>
      </c>
      <c r="Q45" s="101">
        <f t="shared" ca="1" si="30"/>
        <v>1</v>
      </c>
      <c r="R45" s="101">
        <f t="shared" ca="1" si="64"/>
        <v>1</v>
      </c>
      <c r="S45" s="91" t="str">
        <f t="shared" ca="1" si="31"/>
        <v/>
      </c>
      <c r="T45" s="91" t="str">
        <f t="shared" ca="1" si="32"/>
        <v/>
      </c>
      <c r="U45" s="91" t="str">
        <f t="shared" ca="1" si="33"/>
        <v/>
      </c>
      <c r="V45" s="91" t="str">
        <f t="shared" ca="1" si="34"/>
        <v/>
      </c>
      <c r="W45" s="91" t="str">
        <f t="shared" ca="1" si="35"/>
        <v/>
      </c>
      <c r="X45" s="91" t="str">
        <f t="shared" ca="1" si="36"/>
        <v/>
      </c>
      <c r="Y45" s="75"/>
      <c r="Z45" s="100">
        <f ca="1">IF(Y45="W",0,IF(AND(A45&lt;&gt;0,A44&lt;&gt;0,Y44="L",Y45="L"),1,0))</f>
        <v>0</v>
      </c>
      <c r="AA45" s="100">
        <f ca="1">IF(S45&lt;&gt;"",IF(ABS($F45)=ABS(S45),5*$Q45,-1*$Q45),0)</f>
        <v>0</v>
      </c>
      <c r="AB45" s="100">
        <f ca="1">IF(T45&lt;&gt;"",IF(ABS($F45)=ABS(T45),5*$Q45,-1*$Q45),0)</f>
        <v>0</v>
      </c>
      <c r="AC45" s="100">
        <f ca="1">IF(U45&lt;&gt;"",IF(ABS($F45)=ABS(U45),5*$Q45,-1*$Q45),0)</f>
        <v>0</v>
      </c>
      <c r="AD45" s="100">
        <f ca="1">IF(V45&lt;&gt;"",IF(ABS($F45)=ABS(V45),5*$Q45,-1*$Q45),0)</f>
        <v>0</v>
      </c>
      <c r="AE45" s="100">
        <f ca="1">IF(W45&lt;&gt;"",IF(ABS($F45)=ABS(W45),5*$Q45,-1*$Q45),0)</f>
        <v>0</v>
      </c>
      <c r="AF45" s="100">
        <f ca="1">IF(X45&lt;&gt;"",IF(ABS($F45)=ABS(X45),5*$Q45,-1*$Q45),0)</f>
        <v>0</v>
      </c>
      <c r="AG45" s="98">
        <f ca="1">IF(A45&lt;&gt;"",IF(OR($AJ44&lt;&gt;0,$AK44&lt;&gt;0),"0",SUM(AA45:AF45)),0)</f>
        <v>0</v>
      </c>
      <c r="AH45" s="11">
        <f ca="1">IF(A45&lt;&gt;"",IF(OR(AJ44&lt;&gt;0,AK44&lt;&gt;0),0,AG45),0)</f>
        <v>0</v>
      </c>
      <c r="AI45" s="79">
        <f ca="1">IF(A45&lt;&gt;"",AH45+AI44,0)</f>
        <v>0</v>
      </c>
      <c r="AJ45" s="43">
        <f t="shared" ca="1" si="37"/>
        <v>0</v>
      </c>
      <c r="AK45" s="43">
        <f t="shared" ca="1" si="38"/>
        <v>0</v>
      </c>
      <c r="AL45" s="80">
        <f t="shared" ca="1" si="65"/>
        <v>0</v>
      </c>
      <c r="AM45" s="24"/>
      <c r="AN45" s="24"/>
      <c r="AO45" s="24"/>
      <c r="AP45" s="24"/>
      <c r="AQ45" s="24"/>
      <c r="AR45" s="24"/>
      <c r="AS45" s="24"/>
      <c r="AT45" s="92"/>
      <c r="AU45" s="92">
        <f>SUM(AU5:AU44)</f>
        <v>6260</v>
      </c>
      <c r="AV45" t="s">
        <v>33</v>
      </c>
      <c r="AW45"/>
      <c r="AX45"/>
      <c r="AY45"/>
      <c r="AZ45"/>
      <c r="BA45" s="6"/>
      <c r="BB45"/>
      <c r="BC45"/>
      <c r="BD45"/>
      <c r="BE45"/>
      <c r="BF45"/>
      <c r="BG45"/>
      <c r="BH45" s="123">
        <f t="shared" ca="1" si="11"/>
        <v>25</v>
      </c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92" s="13" customFormat="1">
      <c r="A46" s="123">
        <f t="shared" ca="1" si="4"/>
        <v>35</v>
      </c>
      <c r="B46" s="98" t="str">
        <f ca="1">IF(A46="","",IF(COUNTBLANK(AN47:AS47)=6,"DB",AN47&amp;AO47&amp;AP47&amp;AQ47&amp;AR47&amp;AS47))</f>
        <v>DB</v>
      </c>
      <c r="C46" s="97" t="str">
        <f t="shared" ca="1" si="58"/>
        <v/>
      </c>
      <c r="D46" s="102">
        <f t="shared" ca="1" si="59"/>
        <v>0</v>
      </c>
      <c r="E46" s="82" t="str">
        <f t="shared" ca="1" si="60"/>
        <v>1,</v>
      </c>
      <c r="F46" s="73">
        <f t="shared" ca="1" si="61"/>
        <v>6</v>
      </c>
      <c r="G46" s="98">
        <f t="shared" ca="1" si="20"/>
        <v>11</v>
      </c>
      <c r="H46" s="98">
        <f t="shared" ca="1" si="21"/>
        <v>7</v>
      </c>
      <c r="I46" s="98">
        <f t="shared" ca="1" si="22"/>
        <v>14</v>
      </c>
      <c r="J46" s="98">
        <f t="shared" ca="1" si="23"/>
        <v>2</v>
      </c>
      <c r="K46" s="98">
        <f t="shared" ca="1" si="24"/>
        <v>1</v>
      </c>
      <c r="L46" s="98">
        <f t="shared" ca="1" si="25"/>
        <v>0</v>
      </c>
      <c r="M46" s="74" t="str">
        <f t="shared" ca="1" si="27"/>
        <v/>
      </c>
      <c r="N46" s="74">
        <f t="shared" si="12"/>
        <v>42</v>
      </c>
      <c r="O46" s="74">
        <f t="shared" ca="1" si="62"/>
        <v>0</v>
      </c>
      <c r="P46" s="74">
        <f t="shared" ca="1" si="63"/>
        <v>0</v>
      </c>
      <c r="Q46" s="101">
        <f t="shared" ca="1" si="30"/>
        <v>1</v>
      </c>
      <c r="R46" s="101">
        <f t="shared" ca="1" si="64"/>
        <v>1</v>
      </c>
      <c r="S46" s="91" t="str">
        <f t="shared" ca="1" si="31"/>
        <v/>
      </c>
      <c r="T46" s="91" t="str">
        <f t="shared" ca="1" si="32"/>
        <v/>
      </c>
      <c r="U46" s="91" t="str">
        <f t="shared" ca="1" si="33"/>
        <v/>
      </c>
      <c r="V46" s="91" t="str">
        <f t="shared" ca="1" si="34"/>
        <v/>
      </c>
      <c r="W46" s="91" t="str">
        <f t="shared" ca="1" si="35"/>
        <v/>
      </c>
      <c r="X46" s="91" t="str">
        <f t="shared" ca="1" si="36"/>
        <v/>
      </c>
      <c r="Y46" s="75"/>
      <c r="Z46" s="100">
        <f ca="1">IF(Y46="W",0,IF(AND(A46&lt;&gt;0,A45&lt;&gt;0,Y45="L",Y46="L"),1,0))</f>
        <v>0</v>
      </c>
      <c r="AA46" s="100">
        <f ca="1">IF(S46&lt;&gt;"",IF(ABS($F46)=ABS(S46),5*$Q46,-1*$Q46),0)</f>
        <v>0</v>
      </c>
      <c r="AB46" s="100">
        <f ca="1">IF(T46&lt;&gt;"",IF(ABS($F46)=ABS(T46),5*$Q46,-1*$Q46),0)</f>
        <v>0</v>
      </c>
      <c r="AC46" s="100">
        <f ca="1">IF(U46&lt;&gt;"",IF(ABS($F46)=ABS(U46),5*$Q46,-1*$Q46),0)</f>
        <v>0</v>
      </c>
      <c r="AD46" s="100">
        <f ca="1">IF(V46&lt;&gt;"",IF(ABS($F46)=ABS(V46),5*$Q46,-1*$Q46),0)</f>
        <v>0</v>
      </c>
      <c r="AE46" s="100">
        <f ca="1">IF(W46&lt;&gt;"",IF(ABS($F46)=ABS(W46),5*$Q46,-1*$Q46),0)</f>
        <v>0</v>
      </c>
      <c r="AF46" s="100">
        <f ca="1">IF(X46&lt;&gt;"",IF(ABS($F46)=ABS(X46),5*$Q46,-1*$Q46),0)</f>
        <v>0</v>
      </c>
      <c r="AG46" s="98">
        <f ca="1">IF(A46&lt;&gt;"",IF(OR($AJ45&lt;&gt;0,$AK45&lt;&gt;0),"0",SUM(AA46:AF46)),0)</f>
        <v>0</v>
      </c>
      <c r="AH46" s="11">
        <f ca="1">IF(A46&lt;&gt;"",IF(OR(AJ45&lt;&gt;0,AK45&lt;&gt;0),0,AG46),0)</f>
        <v>0</v>
      </c>
      <c r="AI46" s="79">
        <f ca="1">IF(A46&lt;&gt;"",AH46+AI45,0)</f>
        <v>0</v>
      </c>
      <c r="AJ46" s="43">
        <f t="shared" ca="1" si="37"/>
        <v>0</v>
      </c>
      <c r="AK46" s="43">
        <f t="shared" ca="1" si="38"/>
        <v>0</v>
      </c>
      <c r="AL46" s="80">
        <f t="shared" ca="1" si="65"/>
        <v>0</v>
      </c>
      <c r="AM46" s="24"/>
      <c r="AN46" s="24"/>
      <c r="AO46" s="24"/>
      <c r="AP46" s="24"/>
      <c r="AQ46" s="24"/>
      <c r="AR46" s="24"/>
      <c r="AS46" s="24"/>
      <c r="AT46" s="92"/>
      <c r="AU46" s="92"/>
      <c r="AV46"/>
      <c r="AW46"/>
      <c r="AX46"/>
      <c r="AY46"/>
      <c r="AZ46"/>
      <c r="BA46" s="6"/>
      <c r="BB46"/>
      <c r="BC46"/>
      <c r="BD46"/>
      <c r="BE46"/>
      <c r="BF46"/>
      <c r="BG46"/>
      <c r="BH46" s="123">
        <f t="shared" ca="1" si="11"/>
        <v>5</v>
      </c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s="13" customFormat="1">
      <c r="A47" s="123">
        <f t="shared" ca="1" si="4"/>
        <v>4</v>
      </c>
      <c r="B47" s="98" t="str">
        <f ca="1">IF(A47="","",IF(COUNTBLANK(AN48:AS48)=6,"DB",AN48&amp;AO48&amp;AP48&amp;AQ48&amp;AR48&amp;AS48))</f>
        <v>DB</v>
      </c>
      <c r="C47" s="97" t="str">
        <f t="shared" ca="1" si="58"/>
        <v/>
      </c>
      <c r="D47" s="102">
        <f t="shared" ca="1" si="59"/>
        <v>0</v>
      </c>
      <c r="E47" s="82" t="str">
        <f t="shared" ca="1" si="60"/>
        <v>1,</v>
      </c>
      <c r="F47" s="73">
        <f t="shared" ca="1" si="61"/>
        <v>1</v>
      </c>
      <c r="G47" s="98">
        <f t="shared" ca="1" si="20"/>
        <v>0</v>
      </c>
      <c r="H47" s="98">
        <f t="shared" ca="1" si="21"/>
        <v>8</v>
      </c>
      <c r="I47" s="98">
        <f t="shared" ca="1" si="22"/>
        <v>15</v>
      </c>
      <c r="J47" s="98">
        <f t="shared" ca="1" si="23"/>
        <v>3</v>
      </c>
      <c r="K47" s="98">
        <f t="shared" ca="1" si="24"/>
        <v>2</v>
      </c>
      <c r="L47" s="98">
        <f t="shared" ca="1" si="25"/>
        <v>1</v>
      </c>
      <c r="M47" s="74" t="str">
        <f t="shared" ca="1" si="27"/>
        <v/>
      </c>
      <c r="N47" s="74">
        <f t="shared" si="12"/>
        <v>43</v>
      </c>
      <c r="O47" s="74">
        <f t="shared" ca="1" si="62"/>
        <v>0</v>
      </c>
      <c r="P47" s="74">
        <f t="shared" ca="1" si="63"/>
        <v>0</v>
      </c>
      <c r="Q47" s="101">
        <f t="shared" ca="1" si="30"/>
        <v>1</v>
      </c>
      <c r="R47" s="101">
        <f t="shared" ca="1" si="64"/>
        <v>1</v>
      </c>
      <c r="S47" s="91" t="str">
        <f t="shared" ca="1" si="31"/>
        <v/>
      </c>
      <c r="T47" s="91" t="str">
        <f t="shared" ca="1" si="32"/>
        <v/>
      </c>
      <c r="U47" s="91" t="str">
        <f t="shared" ca="1" si="33"/>
        <v/>
      </c>
      <c r="V47" s="91" t="str">
        <f t="shared" ca="1" si="34"/>
        <v/>
      </c>
      <c r="W47" s="91" t="str">
        <f t="shared" ca="1" si="35"/>
        <v/>
      </c>
      <c r="X47" s="91" t="str">
        <f t="shared" ca="1" si="36"/>
        <v/>
      </c>
      <c r="Y47" s="75"/>
      <c r="Z47" s="100">
        <f ca="1">IF(Y47="W",0,IF(AND(A47&lt;&gt;0,A46&lt;&gt;0,Y46="L",Y47="L"),1,0))</f>
        <v>0</v>
      </c>
      <c r="AA47" s="100">
        <f ca="1">IF(S47&lt;&gt;"",IF(ABS($F47)=ABS(S47),5*$Q47,-1*$Q47),0)</f>
        <v>0</v>
      </c>
      <c r="AB47" s="100">
        <f ca="1">IF(T47&lt;&gt;"",IF(ABS($F47)=ABS(T47),5*$Q47,-1*$Q47),0)</f>
        <v>0</v>
      </c>
      <c r="AC47" s="100">
        <f ca="1">IF(U47&lt;&gt;"",IF(ABS($F47)=ABS(U47),5*$Q47,-1*$Q47),0)</f>
        <v>0</v>
      </c>
      <c r="AD47" s="100">
        <f ca="1">IF(V47&lt;&gt;"",IF(ABS($F47)=ABS(V47),5*$Q47,-1*$Q47),0)</f>
        <v>0</v>
      </c>
      <c r="AE47" s="100">
        <f ca="1">IF(W47&lt;&gt;"",IF(ABS($F47)=ABS(W47),5*$Q47,-1*$Q47),0)</f>
        <v>0</v>
      </c>
      <c r="AF47" s="100">
        <f ca="1">IF(X47&lt;&gt;"",IF(ABS($F47)=ABS(X47),5*$Q47,-1*$Q47),0)</f>
        <v>0</v>
      </c>
      <c r="AG47" s="98">
        <f ca="1">IF(A47&lt;&gt;"",IF(OR($AJ46&lt;&gt;0,$AK46&lt;&gt;0),"0",SUM(AA47:AF47)),0)</f>
        <v>0</v>
      </c>
      <c r="AH47" s="11">
        <f ca="1">IF(A47&lt;&gt;"",IF(OR(AJ46&lt;&gt;0,AK46&lt;&gt;0),0,AG47),0)</f>
        <v>0</v>
      </c>
      <c r="AI47" s="79">
        <f ca="1">IF(A47&lt;&gt;"",AH47+AI46,0)</f>
        <v>0</v>
      </c>
      <c r="AJ47" s="43">
        <f t="shared" ca="1" si="37"/>
        <v>0</v>
      </c>
      <c r="AK47" s="43">
        <f t="shared" ca="1" si="38"/>
        <v>0</v>
      </c>
      <c r="AL47" s="80">
        <f t="shared" ca="1" si="65"/>
        <v>0</v>
      </c>
      <c r="AM47" s="24"/>
      <c r="AN47" s="24"/>
      <c r="AO47" s="24"/>
      <c r="AP47" s="24"/>
      <c r="AQ47" s="24"/>
      <c r="AR47" s="24"/>
      <c r="AS47" s="24"/>
      <c r="AT47" s="92"/>
      <c r="AU47" s="92"/>
      <c r="AV47"/>
      <c r="AW47"/>
      <c r="AX47"/>
      <c r="AY47"/>
      <c r="AZ47"/>
      <c r="BA47" s="6"/>
      <c r="BB47"/>
      <c r="BC47"/>
      <c r="BD47"/>
      <c r="BE47"/>
      <c r="BF47"/>
      <c r="BG47"/>
      <c r="BH47" s="123">
        <f t="shared" ca="1" si="11"/>
        <v>24</v>
      </c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>
      <c r="A48" s="123">
        <f t="shared" ca="1" si="4"/>
        <v>10</v>
      </c>
      <c r="B48" s="98" t="str">
        <f ca="1">IF(A48="","",IF(COUNTBLANK(AN49:AS49)=6,"DB",AN49&amp;AO49&amp;AP49&amp;AQ49&amp;AR49&amp;AS49))</f>
        <v>DB</v>
      </c>
      <c r="C48" s="97" t="str">
        <f t="shared" ca="1" si="58"/>
        <v/>
      </c>
      <c r="D48" s="102">
        <f t="shared" ca="1" si="59"/>
        <v>0</v>
      </c>
      <c r="E48" s="82" t="str">
        <f t="shared" ca="1" si="60"/>
        <v>1,</v>
      </c>
      <c r="F48" s="73">
        <f t="shared" ca="1" si="61"/>
        <v>2</v>
      </c>
      <c r="G48" s="98">
        <f t="shared" ca="1" si="20"/>
        <v>1</v>
      </c>
      <c r="H48" s="98">
        <f t="shared" ca="1" si="21"/>
        <v>0</v>
      </c>
      <c r="I48" s="98">
        <f t="shared" ca="1" si="22"/>
        <v>16</v>
      </c>
      <c r="J48" s="98">
        <f t="shared" ca="1" si="23"/>
        <v>4</v>
      </c>
      <c r="K48" s="98">
        <f t="shared" ca="1" si="24"/>
        <v>3</v>
      </c>
      <c r="L48" s="98">
        <f t="shared" ca="1" si="25"/>
        <v>2</v>
      </c>
      <c r="M48" s="74" t="str">
        <f t="shared" ca="1" si="27"/>
        <v/>
      </c>
      <c r="N48" s="74">
        <f t="shared" si="12"/>
        <v>44</v>
      </c>
      <c r="O48" s="74">
        <f t="shared" ca="1" si="62"/>
        <v>0</v>
      </c>
      <c r="P48" s="74">
        <f t="shared" ca="1" si="63"/>
        <v>0</v>
      </c>
      <c r="Q48" s="101">
        <f t="shared" ca="1" si="30"/>
        <v>1</v>
      </c>
      <c r="R48" s="101">
        <f t="shared" ca="1" si="64"/>
        <v>1</v>
      </c>
      <c r="S48" s="91" t="str">
        <f t="shared" ca="1" si="31"/>
        <v/>
      </c>
      <c r="T48" s="91" t="str">
        <f t="shared" ca="1" si="32"/>
        <v/>
      </c>
      <c r="U48" s="91" t="str">
        <f t="shared" ca="1" si="33"/>
        <v/>
      </c>
      <c r="V48" s="91" t="str">
        <f t="shared" ca="1" si="34"/>
        <v/>
      </c>
      <c r="W48" s="91" t="str">
        <f t="shared" ca="1" si="35"/>
        <v/>
      </c>
      <c r="X48" s="91" t="str">
        <f t="shared" ca="1" si="36"/>
        <v/>
      </c>
      <c r="Y48" s="75"/>
      <c r="Z48" s="100">
        <f ca="1">IF(Y48="W",0,IF(AND(A48&lt;&gt;0,A47&lt;&gt;0,Y47="L",Y48="L"),1,0))</f>
        <v>0</v>
      </c>
      <c r="AA48" s="100">
        <f ca="1">IF(S48&lt;&gt;"",IF(ABS($F48)=ABS(S48),5*$Q48,-1*$Q48),0)</f>
        <v>0</v>
      </c>
      <c r="AB48" s="100">
        <f ca="1">IF(T48&lt;&gt;"",IF(ABS($F48)=ABS(T48),5*$Q48,-1*$Q48),0)</f>
        <v>0</v>
      </c>
      <c r="AC48" s="100">
        <f ca="1">IF(U48&lt;&gt;"",IF(ABS($F48)=ABS(U48),5*$Q48,-1*$Q48),0)</f>
        <v>0</v>
      </c>
      <c r="AD48" s="100">
        <f ca="1">IF(V48&lt;&gt;"",IF(ABS($F48)=ABS(V48),5*$Q48,-1*$Q48),0)</f>
        <v>0</v>
      </c>
      <c r="AE48" s="100">
        <f ca="1">IF(W48&lt;&gt;"",IF(ABS($F48)=ABS(W48),5*$Q48,-1*$Q48),0)</f>
        <v>0</v>
      </c>
      <c r="AF48" s="100">
        <f ca="1">IF(X48&lt;&gt;"",IF(ABS($F48)=ABS(X48),5*$Q48,-1*$Q48),0)</f>
        <v>0</v>
      </c>
      <c r="AG48" s="98">
        <f ca="1">IF(A48&lt;&gt;"",IF(OR($AJ47&lt;&gt;0,$AK47&lt;&gt;0),"0",SUM(AA48:AF48)),0)</f>
        <v>0</v>
      </c>
      <c r="AH48" s="11">
        <f ca="1">IF(A48&lt;&gt;"",IF(OR(AJ47&lt;&gt;0,AK47&lt;&gt;0),0,AG48),0)</f>
        <v>0</v>
      </c>
      <c r="AI48" s="79">
        <f ca="1">IF(A48&lt;&gt;"",AH48+AI47,0)</f>
        <v>0</v>
      </c>
      <c r="AJ48" s="43">
        <f t="shared" ca="1" si="37"/>
        <v>0</v>
      </c>
      <c r="AK48" s="43">
        <f t="shared" ca="1" si="38"/>
        <v>0</v>
      </c>
      <c r="AL48" s="80">
        <f t="shared" ca="1" si="65"/>
        <v>0</v>
      </c>
      <c r="AM48" s="24"/>
      <c r="AN48" s="24"/>
      <c r="AO48" s="24"/>
      <c r="AP48" s="24"/>
      <c r="AQ48" s="24"/>
      <c r="AR48" s="24"/>
      <c r="AS48" s="24"/>
      <c r="AT48" s="92"/>
      <c r="AU48" s="92"/>
      <c r="AV48"/>
      <c r="AW48"/>
      <c r="AX48"/>
      <c r="AY48"/>
      <c r="AZ48"/>
      <c r="BA48" s="6"/>
      <c r="BB48"/>
      <c r="BC48"/>
      <c r="BD48"/>
      <c r="BE48"/>
      <c r="BF48"/>
      <c r="BG48"/>
      <c r="BH48" s="123">
        <f t="shared" ca="1" si="11"/>
        <v>36</v>
      </c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92">
      <c r="A49" s="123">
        <f t="shared" ca="1" si="4"/>
        <v>4</v>
      </c>
      <c r="B49" s="98" t="str">
        <f ca="1">IF(A49="","",IF(COUNTBLANK(AN50:AS50)=6,"DB",AN50&amp;AO50&amp;AP50&amp;AQ50&amp;AR50&amp;AS50))</f>
        <v>DB</v>
      </c>
      <c r="C49" s="97" t="str">
        <f t="shared" ca="1" si="58"/>
        <v/>
      </c>
      <c r="D49" s="102">
        <f t="shared" ca="1" si="59"/>
        <v>0</v>
      </c>
      <c r="E49" s="82" t="str">
        <f t="shared" ca="1" si="60"/>
        <v>1,</v>
      </c>
      <c r="F49" s="73">
        <f t="shared" ca="1" si="61"/>
        <v>1</v>
      </c>
      <c r="G49" s="98">
        <f t="shared" ca="1" si="20"/>
        <v>0</v>
      </c>
      <c r="H49" s="98">
        <f t="shared" ca="1" si="21"/>
        <v>1</v>
      </c>
      <c r="I49" s="98">
        <f t="shared" ca="1" si="22"/>
        <v>17</v>
      </c>
      <c r="J49" s="98">
        <f t="shared" ca="1" si="23"/>
        <v>5</v>
      </c>
      <c r="K49" s="98">
        <f t="shared" ca="1" si="24"/>
        <v>4</v>
      </c>
      <c r="L49" s="98">
        <f t="shared" ca="1" si="25"/>
        <v>3</v>
      </c>
      <c r="M49" s="74" t="str">
        <f t="shared" ca="1" si="27"/>
        <v/>
      </c>
      <c r="N49" s="74">
        <f t="shared" si="12"/>
        <v>45</v>
      </c>
      <c r="O49" s="74">
        <f t="shared" ca="1" si="62"/>
        <v>0</v>
      </c>
      <c r="P49" s="74">
        <f t="shared" ca="1" si="63"/>
        <v>0</v>
      </c>
      <c r="Q49" s="101">
        <f t="shared" ca="1" si="30"/>
        <v>1</v>
      </c>
      <c r="R49" s="101">
        <f t="shared" ca="1" si="64"/>
        <v>1</v>
      </c>
      <c r="S49" s="91" t="str">
        <f t="shared" ca="1" si="31"/>
        <v/>
      </c>
      <c r="T49" s="91" t="str">
        <f t="shared" ca="1" si="32"/>
        <v/>
      </c>
      <c r="U49" s="91" t="str">
        <f t="shared" ca="1" si="33"/>
        <v/>
      </c>
      <c r="V49" s="91" t="str">
        <f t="shared" ca="1" si="34"/>
        <v/>
      </c>
      <c r="W49" s="91" t="str">
        <f t="shared" ca="1" si="35"/>
        <v/>
      </c>
      <c r="X49" s="91" t="str">
        <f t="shared" ca="1" si="36"/>
        <v/>
      </c>
      <c r="Y49" s="75"/>
      <c r="Z49" s="100">
        <f ca="1">IF(Y49="W",0,IF(AND(A49&lt;&gt;0,A48&lt;&gt;0,Y48="L",Y49="L"),1,0))</f>
        <v>0</v>
      </c>
      <c r="AA49" s="100">
        <f ca="1">IF(S49&lt;&gt;"",IF(ABS($F49)=ABS(S49),5*$Q49,-1*$Q49),0)</f>
        <v>0</v>
      </c>
      <c r="AB49" s="100">
        <f ca="1">IF(T49&lt;&gt;"",IF(ABS($F49)=ABS(T49),5*$Q49,-1*$Q49),0)</f>
        <v>0</v>
      </c>
      <c r="AC49" s="100">
        <f ca="1">IF(U49&lt;&gt;"",IF(ABS($F49)=ABS(U49),5*$Q49,-1*$Q49),0)</f>
        <v>0</v>
      </c>
      <c r="AD49" s="100">
        <f ca="1">IF(V49&lt;&gt;"",IF(ABS($F49)=ABS(V49),5*$Q49,-1*$Q49),0)</f>
        <v>0</v>
      </c>
      <c r="AE49" s="100">
        <f ca="1">IF(W49&lt;&gt;"",IF(ABS($F49)=ABS(W49),5*$Q49,-1*$Q49),0)</f>
        <v>0</v>
      </c>
      <c r="AF49" s="100">
        <f ca="1">IF(X49&lt;&gt;"",IF(ABS($F49)=ABS(X49),5*$Q49,-1*$Q49),0)</f>
        <v>0</v>
      </c>
      <c r="AG49" s="98">
        <f ca="1">IF(A49&lt;&gt;"",IF(OR($AJ48&lt;&gt;0,$AK48&lt;&gt;0),"0",SUM(AA49:AF49)),0)</f>
        <v>0</v>
      </c>
      <c r="AH49" s="11">
        <f ca="1">IF(A49&lt;&gt;"",IF(OR(AJ48&lt;&gt;0,AK48&lt;&gt;0),0,AG49),0)</f>
        <v>0</v>
      </c>
      <c r="AI49" s="79">
        <f ca="1">IF(A49&lt;&gt;"",AH49+AI48,0)</f>
        <v>0</v>
      </c>
      <c r="AJ49" s="43">
        <f t="shared" ca="1" si="37"/>
        <v>0</v>
      </c>
      <c r="AK49" s="43">
        <f t="shared" ca="1" si="38"/>
        <v>0</v>
      </c>
      <c r="AL49" s="80">
        <f t="shared" ca="1" si="65"/>
        <v>0</v>
      </c>
      <c r="AM49" s="24"/>
      <c r="AN49" s="24"/>
      <c r="AO49" s="24"/>
      <c r="AP49" s="24"/>
      <c r="AQ49" s="24"/>
      <c r="AR49" s="24"/>
      <c r="AS49" s="24"/>
      <c r="AT49" s="92"/>
      <c r="AU49" s="92"/>
      <c r="AV49"/>
      <c r="AW49"/>
      <c r="AX49"/>
      <c r="AY49"/>
      <c r="AZ49"/>
      <c r="BA49" s="6"/>
      <c r="BB49"/>
      <c r="BC49"/>
      <c r="BD49"/>
      <c r="BE49"/>
      <c r="BF49"/>
      <c r="BG49"/>
      <c r="BH49" s="123">
        <f t="shared" ca="1" si="11"/>
        <v>18</v>
      </c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92">
      <c r="A50" s="123">
        <f t="shared" ca="1" si="4"/>
        <v>36</v>
      </c>
      <c r="B50" s="98" t="str">
        <f ca="1">IF(A50="","",IF(COUNTBLANK(AN51:AS51)=6,"DB",AN51&amp;AO51&amp;AP51&amp;AQ51&amp;AR51&amp;AS51))</f>
        <v>DB</v>
      </c>
      <c r="C50" s="97" t="str">
        <f t="shared" ca="1" si="58"/>
        <v/>
      </c>
      <c r="D50" s="102">
        <f t="shared" ca="1" si="59"/>
        <v>0</v>
      </c>
      <c r="E50" s="82" t="str">
        <f t="shared" ca="1" si="60"/>
        <v>1,</v>
      </c>
      <c r="F50" s="73">
        <f t="shared" ca="1" si="61"/>
        <v>6</v>
      </c>
      <c r="G50" s="98">
        <f t="shared" ca="1" si="20"/>
        <v>1</v>
      </c>
      <c r="H50" s="98">
        <f t="shared" ca="1" si="21"/>
        <v>2</v>
      </c>
      <c r="I50" s="98">
        <f t="shared" ca="1" si="22"/>
        <v>18</v>
      </c>
      <c r="J50" s="98">
        <f t="shared" ca="1" si="23"/>
        <v>6</v>
      </c>
      <c r="K50" s="98">
        <f t="shared" ca="1" si="24"/>
        <v>5</v>
      </c>
      <c r="L50" s="98">
        <f t="shared" ca="1" si="25"/>
        <v>0</v>
      </c>
      <c r="M50" s="74" t="str">
        <f t="shared" ca="1" si="27"/>
        <v/>
      </c>
      <c r="N50" s="74">
        <f t="shared" si="12"/>
        <v>46</v>
      </c>
      <c r="O50" s="74">
        <f t="shared" ca="1" si="62"/>
        <v>0</v>
      </c>
      <c r="P50" s="74">
        <f t="shared" ca="1" si="63"/>
        <v>0</v>
      </c>
      <c r="Q50" s="101">
        <f t="shared" ca="1" si="30"/>
        <v>1</v>
      </c>
      <c r="R50" s="101">
        <f t="shared" ca="1" si="64"/>
        <v>1</v>
      </c>
      <c r="S50" s="91" t="str">
        <f t="shared" ca="1" si="31"/>
        <v/>
      </c>
      <c r="T50" s="91" t="str">
        <f t="shared" ca="1" si="32"/>
        <v/>
      </c>
      <c r="U50" s="91" t="str">
        <f t="shared" ca="1" si="33"/>
        <v/>
      </c>
      <c r="V50" s="91" t="str">
        <f t="shared" ca="1" si="34"/>
        <v/>
      </c>
      <c r="W50" s="91" t="str">
        <f t="shared" ca="1" si="35"/>
        <v/>
      </c>
      <c r="X50" s="91" t="str">
        <f t="shared" ca="1" si="36"/>
        <v/>
      </c>
      <c r="Y50" s="75"/>
      <c r="Z50" s="100">
        <f ca="1">IF(Y50="W",0,IF(AND(A50&lt;&gt;0,A49&lt;&gt;0,Y49="L",Y50="L"),1,0))</f>
        <v>0</v>
      </c>
      <c r="AA50" s="100">
        <f ca="1">IF(S50&lt;&gt;"",IF(ABS($F50)=ABS(S50),5*$Q50,-1*$Q50),0)</f>
        <v>0</v>
      </c>
      <c r="AB50" s="100">
        <f ca="1">IF(T50&lt;&gt;"",IF(ABS($F50)=ABS(T50),5*$Q50,-1*$Q50),0)</f>
        <v>0</v>
      </c>
      <c r="AC50" s="100">
        <f ca="1">IF(U50&lt;&gt;"",IF(ABS($F50)=ABS(U50),5*$Q50,-1*$Q50),0)</f>
        <v>0</v>
      </c>
      <c r="AD50" s="100">
        <f ca="1">IF(V50&lt;&gt;"",IF(ABS($F50)=ABS(V50),5*$Q50,-1*$Q50),0)</f>
        <v>0</v>
      </c>
      <c r="AE50" s="100">
        <f ca="1">IF(W50&lt;&gt;"",IF(ABS($F50)=ABS(W50),5*$Q50,-1*$Q50),0)</f>
        <v>0</v>
      </c>
      <c r="AF50" s="100">
        <f ca="1">IF(X50&lt;&gt;"",IF(ABS($F50)=ABS(X50),5*$Q50,-1*$Q50),0)</f>
        <v>0</v>
      </c>
      <c r="AG50" s="98">
        <f ca="1">IF(A50&lt;&gt;"",IF(OR($AJ49&lt;&gt;0,$AK49&lt;&gt;0),"0",SUM(AA50:AF50)),0)</f>
        <v>0</v>
      </c>
      <c r="AH50" s="11">
        <f ca="1">IF(A50&lt;&gt;"",IF(OR(AJ49&lt;&gt;0,AK49&lt;&gt;0),0,AG50),0)</f>
        <v>0</v>
      </c>
      <c r="AI50" s="79">
        <f ca="1">IF(A50&lt;&gt;"",AH50+AI49,0)</f>
        <v>0</v>
      </c>
      <c r="AJ50" s="43">
        <f t="shared" ca="1" si="37"/>
        <v>0</v>
      </c>
      <c r="AK50" s="43">
        <f t="shared" ca="1" si="38"/>
        <v>0</v>
      </c>
      <c r="AL50" s="80">
        <f t="shared" ca="1" si="65"/>
        <v>0</v>
      </c>
      <c r="AM50" s="24"/>
      <c r="AN50" s="24"/>
      <c r="AO50" s="24"/>
      <c r="AP50" s="24"/>
      <c r="AQ50" s="24"/>
      <c r="AR50" s="24"/>
      <c r="AS50" s="24"/>
      <c r="AT50" s="92"/>
      <c r="AU50" s="92"/>
      <c r="AV50"/>
      <c r="AW50"/>
      <c r="AX50"/>
      <c r="AY50"/>
      <c r="AZ50"/>
      <c r="BA50" s="6"/>
      <c r="BB50"/>
      <c r="BC50"/>
      <c r="BD50"/>
      <c r="BE50"/>
      <c r="BF50"/>
      <c r="BG50"/>
      <c r="BH50" s="123">
        <f t="shared" ca="1" si="11"/>
        <v>14</v>
      </c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92">
      <c r="A51" s="123">
        <f t="shared" ca="1" si="4"/>
        <v>19</v>
      </c>
      <c r="B51" s="98" t="str">
        <f ca="1">IF(A51="","",IF(COUNTBLANK(AN52:AS52)=6,"DB",AN52&amp;AO52&amp;AP52&amp;AQ52&amp;AR52&amp;AS52))</f>
        <v>DB</v>
      </c>
      <c r="C51" s="97" t="str">
        <f t="shared" ca="1" si="58"/>
        <v/>
      </c>
      <c r="D51" s="102">
        <f t="shared" ca="1" si="59"/>
        <v>0</v>
      </c>
      <c r="E51" s="82" t="str">
        <f t="shared" ca="1" si="60"/>
        <v>1,</v>
      </c>
      <c r="F51" s="73">
        <f t="shared" ca="1" si="61"/>
        <v>4</v>
      </c>
      <c r="G51" s="98">
        <f t="shared" ca="1" si="20"/>
        <v>2</v>
      </c>
      <c r="H51" s="98">
        <f t="shared" ca="1" si="21"/>
        <v>3</v>
      </c>
      <c r="I51" s="98">
        <f t="shared" ca="1" si="22"/>
        <v>19</v>
      </c>
      <c r="J51" s="98">
        <f t="shared" ca="1" si="23"/>
        <v>0</v>
      </c>
      <c r="K51" s="98">
        <f t="shared" ca="1" si="24"/>
        <v>6</v>
      </c>
      <c r="L51" s="98">
        <f t="shared" ca="1" si="25"/>
        <v>1</v>
      </c>
      <c r="M51" s="74" t="str">
        <f t="shared" ca="1" si="27"/>
        <v/>
      </c>
      <c r="N51" s="74">
        <f t="shared" si="12"/>
        <v>47</v>
      </c>
      <c r="O51" s="74">
        <f t="shared" ca="1" si="62"/>
        <v>0</v>
      </c>
      <c r="P51" s="74">
        <f t="shared" ca="1" si="63"/>
        <v>0</v>
      </c>
      <c r="Q51" s="101">
        <f t="shared" ca="1" si="30"/>
        <v>1</v>
      </c>
      <c r="R51" s="101">
        <f t="shared" ca="1" si="64"/>
        <v>1</v>
      </c>
      <c r="S51" s="91" t="str">
        <f t="shared" ca="1" si="31"/>
        <v/>
      </c>
      <c r="T51" s="91" t="str">
        <f t="shared" ca="1" si="32"/>
        <v/>
      </c>
      <c r="U51" s="91" t="str">
        <f t="shared" ca="1" si="33"/>
        <v/>
      </c>
      <c r="V51" s="91" t="str">
        <f t="shared" ca="1" si="34"/>
        <v/>
      </c>
      <c r="W51" s="91" t="str">
        <f t="shared" ca="1" si="35"/>
        <v/>
      </c>
      <c r="X51" s="91" t="str">
        <f t="shared" ca="1" si="36"/>
        <v/>
      </c>
      <c r="Y51" s="75"/>
      <c r="Z51" s="100">
        <f ca="1">IF(Y51="W",0,IF(AND(A51&lt;&gt;0,A50&lt;&gt;0,Y50="L",Y51="L"),1,0))</f>
        <v>0</v>
      </c>
      <c r="AA51" s="100">
        <f ca="1">IF(S51&lt;&gt;"",IF(ABS($F51)=ABS(S51),5*$Q51,-1*$Q51),0)</f>
        <v>0</v>
      </c>
      <c r="AB51" s="100">
        <f ca="1">IF(T51&lt;&gt;"",IF(ABS($F51)=ABS(T51),5*$Q51,-1*$Q51),0)</f>
        <v>0</v>
      </c>
      <c r="AC51" s="100">
        <f ca="1">IF(U51&lt;&gt;"",IF(ABS($F51)=ABS(U51),5*$Q51,-1*$Q51),0)</f>
        <v>0</v>
      </c>
      <c r="AD51" s="100">
        <f ca="1">IF(V51&lt;&gt;"",IF(ABS($F51)=ABS(V51),5*$Q51,-1*$Q51),0)</f>
        <v>0</v>
      </c>
      <c r="AE51" s="100">
        <f ca="1">IF(W51&lt;&gt;"",IF(ABS($F51)=ABS(W51),5*$Q51,-1*$Q51),0)</f>
        <v>0</v>
      </c>
      <c r="AF51" s="100">
        <f ca="1">IF(X51&lt;&gt;"",IF(ABS($F51)=ABS(X51),5*$Q51,-1*$Q51),0)</f>
        <v>0</v>
      </c>
      <c r="AG51" s="98">
        <f ca="1">IF(A51&lt;&gt;"",IF(OR($AJ50&lt;&gt;0,$AK50&lt;&gt;0),"0",SUM(AA51:AF51)),0)</f>
        <v>0</v>
      </c>
      <c r="AH51" s="11">
        <f ca="1">IF(A51&lt;&gt;"",IF(OR(AJ50&lt;&gt;0,AK50&lt;&gt;0),0,AG51),0)</f>
        <v>0</v>
      </c>
      <c r="AI51" s="79">
        <f ca="1">IF(A51&lt;&gt;"",AH51+AI50,0)</f>
        <v>0</v>
      </c>
      <c r="AJ51" s="43">
        <f t="shared" ca="1" si="37"/>
        <v>0</v>
      </c>
      <c r="AK51" s="43">
        <f t="shared" ca="1" si="38"/>
        <v>0</v>
      </c>
      <c r="AL51" s="80">
        <f t="shared" ca="1" si="65"/>
        <v>0</v>
      </c>
      <c r="AM51" s="24"/>
      <c r="AN51" s="24"/>
      <c r="AO51" s="24"/>
      <c r="AP51" s="24"/>
      <c r="AQ51" s="24"/>
      <c r="AR51" s="24"/>
      <c r="AS51" s="24"/>
      <c r="AT51" s="92"/>
      <c r="AU51" s="92"/>
      <c r="AV51"/>
      <c r="AW51"/>
      <c r="AX51"/>
      <c r="AY51"/>
      <c r="AZ51"/>
      <c r="BA51" s="6"/>
      <c r="BB51"/>
      <c r="BC51"/>
      <c r="BD51"/>
      <c r="BE51"/>
      <c r="BF51"/>
      <c r="BG51"/>
      <c r="BH51" s="123">
        <f t="shared" ca="1" si="11"/>
        <v>5</v>
      </c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92">
      <c r="A52" s="123">
        <f t="shared" ca="1" si="4"/>
        <v>11</v>
      </c>
      <c r="B52" s="98" t="str">
        <f ca="1">IF(A52="","",IF(COUNTBLANK(AN53:AS53)=6,"DB",AN53&amp;AO53&amp;AP53&amp;AQ53&amp;AR53&amp;AS53))</f>
        <v>DB</v>
      </c>
      <c r="C52" s="97" t="str">
        <f t="shared" ca="1" si="58"/>
        <v/>
      </c>
      <c r="D52" s="102">
        <f t="shared" ca="1" si="59"/>
        <v>0</v>
      </c>
      <c r="E52" s="82" t="str">
        <f t="shared" ca="1" si="60"/>
        <v>1,</v>
      </c>
      <c r="F52" s="73">
        <f t="shared" ca="1" si="61"/>
        <v>2</v>
      </c>
      <c r="G52" s="98">
        <f t="shared" ca="1" si="20"/>
        <v>3</v>
      </c>
      <c r="H52" s="98">
        <f t="shared" ca="1" si="21"/>
        <v>0</v>
      </c>
      <c r="I52" s="98">
        <f t="shared" ca="1" si="22"/>
        <v>20</v>
      </c>
      <c r="J52" s="98">
        <f t="shared" ca="1" si="23"/>
        <v>1</v>
      </c>
      <c r="K52" s="98">
        <f t="shared" ca="1" si="24"/>
        <v>7</v>
      </c>
      <c r="L52" s="98">
        <f t="shared" ca="1" si="25"/>
        <v>2</v>
      </c>
      <c r="M52" s="74" t="str">
        <f t="shared" ca="1" si="27"/>
        <v/>
      </c>
      <c r="N52" s="74">
        <f t="shared" si="12"/>
        <v>48</v>
      </c>
      <c r="O52" s="74">
        <f t="shared" ca="1" si="62"/>
        <v>0</v>
      </c>
      <c r="P52" s="74">
        <f t="shared" ca="1" si="63"/>
        <v>0</v>
      </c>
      <c r="Q52" s="101">
        <f t="shared" ca="1" si="30"/>
        <v>1</v>
      </c>
      <c r="R52" s="101">
        <f t="shared" ca="1" si="64"/>
        <v>1</v>
      </c>
      <c r="S52" s="91" t="str">
        <f t="shared" ca="1" si="31"/>
        <v/>
      </c>
      <c r="T52" s="91" t="str">
        <f t="shared" ca="1" si="32"/>
        <v/>
      </c>
      <c r="U52" s="91" t="str">
        <f t="shared" ca="1" si="33"/>
        <v/>
      </c>
      <c r="V52" s="91" t="str">
        <f t="shared" ca="1" si="34"/>
        <v/>
      </c>
      <c r="W52" s="91" t="str">
        <f t="shared" ca="1" si="35"/>
        <v/>
      </c>
      <c r="X52" s="91" t="str">
        <f t="shared" ca="1" si="36"/>
        <v/>
      </c>
      <c r="Y52" s="75"/>
      <c r="Z52" s="100">
        <f ca="1">IF(Y52="W",0,IF(AND(A52&lt;&gt;0,A51&lt;&gt;0,Y51="L",Y52="L"),1,0))</f>
        <v>0</v>
      </c>
      <c r="AA52" s="100">
        <f ca="1">IF(S52&lt;&gt;"",IF(ABS($F52)=ABS(S52),5*$Q52,-1*$Q52),0)</f>
        <v>0</v>
      </c>
      <c r="AB52" s="100">
        <f ca="1">IF(T52&lt;&gt;"",IF(ABS($F52)=ABS(T52),5*$Q52,-1*$Q52),0)</f>
        <v>0</v>
      </c>
      <c r="AC52" s="100">
        <f ca="1">IF(U52&lt;&gt;"",IF(ABS($F52)=ABS(U52),5*$Q52,-1*$Q52),0)</f>
        <v>0</v>
      </c>
      <c r="AD52" s="100">
        <f ca="1">IF(V52&lt;&gt;"",IF(ABS($F52)=ABS(V52),5*$Q52,-1*$Q52),0)</f>
        <v>0</v>
      </c>
      <c r="AE52" s="100">
        <f ca="1">IF(W52&lt;&gt;"",IF(ABS($F52)=ABS(W52),5*$Q52,-1*$Q52),0)</f>
        <v>0</v>
      </c>
      <c r="AF52" s="100">
        <f ca="1">IF(X52&lt;&gt;"",IF(ABS($F52)=ABS(X52),5*$Q52,-1*$Q52),0)</f>
        <v>0</v>
      </c>
      <c r="AG52" s="98">
        <f ca="1">IF(A52&lt;&gt;"",IF(OR($AJ51&lt;&gt;0,$AK51&lt;&gt;0),"0",SUM(AA52:AF52)),0)</f>
        <v>0</v>
      </c>
      <c r="AH52" s="11">
        <f ca="1">IF(A52&lt;&gt;"",IF(OR(AJ51&lt;&gt;0,AK51&lt;&gt;0),0,AG52),0)</f>
        <v>0</v>
      </c>
      <c r="AI52" s="79">
        <f ca="1">IF(A52&lt;&gt;"",AH52+AI51,0)</f>
        <v>0</v>
      </c>
      <c r="AJ52" s="43">
        <f t="shared" ca="1" si="37"/>
        <v>0</v>
      </c>
      <c r="AK52" s="43">
        <f t="shared" ca="1" si="38"/>
        <v>0</v>
      </c>
      <c r="AL52" s="80">
        <f t="shared" ca="1" si="65"/>
        <v>0</v>
      </c>
      <c r="AM52" s="24"/>
      <c r="AN52" s="24"/>
      <c r="AO52" s="24"/>
      <c r="AP52" s="24"/>
      <c r="AQ52" s="24"/>
      <c r="AR52" s="24"/>
      <c r="AS52" s="24"/>
      <c r="AT52" s="92"/>
      <c r="AU52" s="92"/>
      <c r="AV52"/>
      <c r="AW52"/>
      <c r="AX52"/>
      <c r="AY52"/>
      <c r="AZ52"/>
      <c r="BA52" s="6"/>
      <c r="BB52"/>
      <c r="BC52"/>
      <c r="BD52"/>
      <c r="BE52"/>
      <c r="BF52"/>
      <c r="BG52"/>
      <c r="BH52" s="123">
        <f t="shared" ca="1" si="11"/>
        <v>3</v>
      </c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92">
      <c r="A53" s="123">
        <f t="shared" ca="1" si="4"/>
        <v>24</v>
      </c>
      <c r="B53" s="98" t="str">
        <f ca="1">IF(A53="","",IF(COUNTBLANK(AN54:AS54)=6,"DB",AN54&amp;AO54&amp;AP54&amp;AQ54&amp;AR54&amp;AS54))</f>
        <v>DB</v>
      </c>
      <c r="C53" s="97" t="str">
        <f t="shared" ca="1" si="58"/>
        <v/>
      </c>
      <c r="D53" s="102">
        <f t="shared" ca="1" si="59"/>
        <v>0</v>
      </c>
      <c r="E53" s="82" t="str">
        <f t="shared" ca="1" si="60"/>
        <v>1,</v>
      </c>
      <c r="F53" s="73">
        <f t="shared" ca="1" si="61"/>
        <v>4</v>
      </c>
      <c r="G53" s="98">
        <f t="shared" ca="1" si="20"/>
        <v>4</v>
      </c>
      <c r="H53" s="98">
        <f t="shared" ca="1" si="21"/>
        <v>1</v>
      </c>
      <c r="I53" s="98">
        <f t="shared" ca="1" si="22"/>
        <v>21</v>
      </c>
      <c r="J53" s="98">
        <f t="shared" ca="1" si="23"/>
        <v>0</v>
      </c>
      <c r="K53" s="98">
        <f t="shared" ca="1" si="24"/>
        <v>8</v>
      </c>
      <c r="L53" s="98">
        <f t="shared" ca="1" si="25"/>
        <v>3</v>
      </c>
      <c r="M53" s="74" t="str">
        <f t="shared" ca="1" si="27"/>
        <v/>
      </c>
      <c r="N53" s="74">
        <f t="shared" si="12"/>
        <v>49</v>
      </c>
      <c r="O53" s="74">
        <f t="shared" ca="1" si="62"/>
        <v>0</v>
      </c>
      <c r="P53" s="74">
        <f t="shared" ca="1" si="63"/>
        <v>0</v>
      </c>
      <c r="Q53" s="101">
        <f t="shared" ca="1" si="30"/>
        <v>1</v>
      </c>
      <c r="R53" s="101">
        <f t="shared" ca="1" si="64"/>
        <v>1</v>
      </c>
      <c r="S53" s="91" t="str">
        <f t="shared" ca="1" si="31"/>
        <v/>
      </c>
      <c r="T53" s="91" t="str">
        <f t="shared" ca="1" si="32"/>
        <v/>
      </c>
      <c r="U53" s="91" t="str">
        <f t="shared" ca="1" si="33"/>
        <v/>
      </c>
      <c r="V53" s="91" t="str">
        <f t="shared" ca="1" si="34"/>
        <v/>
      </c>
      <c r="W53" s="91" t="str">
        <f t="shared" ca="1" si="35"/>
        <v/>
      </c>
      <c r="X53" s="91" t="str">
        <f t="shared" ca="1" si="36"/>
        <v/>
      </c>
      <c r="Y53" s="75"/>
      <c r="Z53" s="100">
        <f ca="1">IF(Y53="W",0,IF(AND(A53&lt;&gt;0,A52&lt;&gt;0,Y52="L",Y53="L"),1,0))</f>
        <v>0</v>
      </c>
      <c r="AA53" s="100">
        <f ca="1">IF(S53&lt;&gt;"",IF(ABS($F53)=ABS(S53),5*$Q53,-1*$Q53),0)</f>
        <v>0</v>
      </c>
      <c r="AB53" s="100">
        <f ca="1">IF(T53&lt;&gt;"",IF(ABS($F53)=ABS(T53),5*$Q53,-1*$Q53),0)</f>
        <v>0</v>
      </c>
      <c r="AC53" s="100">
        <f ca="1">IF(U53&lt;&gt;"",IF(ABS($F53)=ABS(U53),5*$Q53,-1*$Q53),0)</f>
        <v>0</v>
      </c>
      <c r="AD53" s="100">
        <f ca="1">IF(V53&lt;&gt;"",IF(ABS($F53)=ABS(V53),5*$Q53,-1*$Q53),0)</f>
        <v>0</v>
      </c>
      <c r="AE53" s="100">
        <f ca="1">IF(W53&lt;&gt;"",IF(ABS($F53)=ABS(W53),5*$Q53,-1*$Q53),0)</f>
        <v>0</v>
      </c>
      <c r="AF53" s="100">
        <f ca="1">IF(X53&lt;&gt;"",IF(ABS($F53)=ABS(X53),5*$Q53,-1*$Q53),0)</f>
        <v>0</v>
      </c>
      <c r="AG53" s="98">
        <f ca="1">IF(A53&lt;&gt;"",IF(OR($AJ52&lt;&gt;0,$AK52&lt;&gt;0),"0",SUM(AA53:AF53)),0)</f>
        <v>0</v>
      </c>
      <c r="AH53" s="11">
        <f ca="1">IF(A53&lt;&gt;"",IF(OR(AJ52&lt;&gt;0,AK52&lt;&gt;0),0,AG53),0)</f>
        <v>0</v>
      </c>
      <c r="AI53" s="79">
        <f ca="1">IF(A53&lt;&gt;"",AH53+AI52,0)</f>
        <v>0</v>
      </c>
      <c r="AJ53" s="43">
        <f t="shared" ca="1" si="37"/>
        <v>0</v>
      </c>
      <c r="AK53" s="43">
        <f t="shared" ca="1" si="38"/>
        <v>0</v>
      </c>
      <c r="AL53" s="80">
        <f t="shared" ca="1" si="65"/>
        <v>0</v>
      </c>
      <c r="AM53" s="103"/>
      <c r="AN53" s="24"/>
      <c r="AO53" s="24"/>
      <c r="AP53" s="24"/>
      <c r="AQ53" s="24"/>
      <c r="AR53" s="24"/>
      <c r="AS53" s="24"/>
      <c r="AT53" s="92"/>
      <c r="AU53" s="92"/>
      <c r="AV53"/>
      <c r="AW53"/>
      <c r="AX53"/>
      <c r="AY53"/>
      <c r="AZ53"/>
      <c r="BA53" s="6"/>
      <c r="BB53"/>
      <c r="BC53"/>
      <c r="BD53"/>
      <c r="BE53"/>
      <c r="BF53"/>
      <c r="BG53"/>
      <c r="BH53" s="123">
        <f t="shared" ca="1" si="11"/>
        <v>36</v>
      </c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92">
      <c r="A54" s="123">
        <f t="shared" ca="1" si="4"/>
        <v>30</v>
      </c>
      <c r="B54" s="98" t="str">
        <f ca="1">IF(A54="","",IF(COUNTBLANK(AN55:AS55)=6,"DB",AN55&amp;AO55&amp;AP55&amp;AQ55&amp;AR55&amp;AS55))</f>
        <v>DB</v>
      </c>
      <c r="C54" s="97" t="str">
        <f t="shared" ca="1" si="58"/>
        <v/>
      </c>
      <c r="D54" s="102">
        <f t="shared" ca="1" si="59"/>
        <v>0</v>
      </c>
      <c r="E54" s="82" t="str">
        <f t="shared" ca="1" si="60"/>
        <v>1,</v>
      </c>
      <c r="F54" s="73">
        <f t="shared" ca="1" si="61"/>
        <v>5</v>
      </c>
      <c r="G54" s="98">
        <f t="shared" ca="1" si="20"/>
        <v>5</v>
      </c>
      <c r="H54" s="98">
        <f t="shared" ca="1" si="21"/>
        <v>2</v>
      </c>
      <c r="I54" s="98">
        <f t="shared" ca="1" si="22"/>
        <v>22</v>
      </c>
      <c r="J54" s="98">
        <f t="shared" ca="1" si="23"/>
        <v>1</v>
      </c>
      <c r="K54" s="98">
        <f t="shared" ca="1" si="24"/>
        <v>0</v>
      </c>
      <c r="L54" s="98">
        <f t="shared" ca="1" si="25"/>
        <v>4</v>
      </c>
      <c r="M54" s="74" t="str">
        <f t="shared" ca="1" si="27"/>
        <v/>
      </c>
      <c r="N54" s="74">
        <f t="shared" si="12"/>
        <v>50</v>
      </c>
      <c r="O54" s="74">
        <f t="shared" ca="1" si="62"/>
        <v>0</v>
      </c>
      <c r="P54" s="74">
        <f t="shared" ca="1" si="63"/>
        <v>0</v>
      </c>
      <c r="Q54" s="101">
        <f t="shared" ca="1" si="30"/>
        <v>1</v>
      </c>
      <c r="R54" s="101">
        <f t="shared" ca="1" si="64"/>
        <v>1</v>
      </c>
      <c r="S54" s="91" t="str">
        <f t="shared" ca="1" si="31"/>
        <v/>
      </c>
      <c r="T54" s="91" t="str">
        <f t="shared" ca="1" si="32"/>
        <v/>
      </c>
      <c r="U54" s="91" t="str">
        <f t="shared" ca="1" si="33"/>
        <v/>
      </c>
      <c r="V54" s="91" t="str">
        <f t="shared" ca="1" si="34"/>
        <v/>
      </c>
      <c r="W54" s="91" t="str">
        <f t="shared" ca="1" si="35"/>
        <v/>
      </c>
      <c r="X54" s="91" t="str">
        <f t="shared" ca="1" si="36"/>
        <v/>
      </c>
      <c r="Y54" s="75"/>
      <c r="Z54" s="100">
        <f ca="1">IF(Y54="W",0,IF(AND(A54&lt;&gt;0,A53&lt;&gt;0,Y53="L",Y54="L"),1,0))</f>
        <v>0</v>
      </c>
      <c r="AA54" s="100">
        <f ca="1">IF(S54&lt;&gt;"",IF(ABS($F54)=ABS(S54),5*$Q54,-1*$Q54),0)</f>
        <v>0</v>
      </c>
      <c r="AB54" s="100">
        <f ca="1">IF(T54&lt;&gt;"",IF(ABS($F54)=ABS(T54),5*$Q54,-1*$Q54),0)</f>
        <v>0</v>
      </c>
      <c r="AC54" s="100">
        <f ca="1">IF(U54&lt;&gt;"",IF(ABS($F54)=ABS(U54),5*$Q54,-1*$Q54),0)</f>
        <v>0</v>
      </c>
      <c r="AD54" s="100">
        <f ca="1">IF(V54&lt;&gt;"",IF(ABS($F54)=ABS(V54),5*$Q54,-1*$Q54),0)</f>
        <v>0</v>
      </c>
      <c r="AE54" s="100">
        <f ca="1">IF(W54&lt;&gt;"",IF(ABS($F54)=ABS(W54),5*$Q54,-1*$Q54),0)</f>
        <v>0</v>
      </c>
      <c r="AF54" s="100">
        <f ca="1">IF(X54&lt;&gt;"",IF(ABS($F54)=ABS(X54),5*$Q54,-1*$Q54),0)</f>
        <v>0</v>
      </c>
      <c r="AG54" s="98">
        <f ca="1">IF(A54&lt;&gt;"",IF(OR($AJ53&lt;&gt;0,$AK53&lt;&gt;0),"0",SUM(AA54:AF54)),0)</f>
        <v>0</v>
      </c>
      <c r="AH54" s="11">
        <f ca="1">IF(A54&lt;&gt;"",IF(OR(AJ53&lt;&gt;0,AK53&lt;&gt;0),0,AG54),0)</f>
        <v>0</v>
      </c>
      <c r="AI54" s="79">
        <f ca="1">IF(A54&lt;&gt;"",AH54+AI53,0)</f>
        <v>0</v>
      </c>
      <c r="AJ54" s="43">
        <f t="shared" ca="1" si="37"/>
        <v>0</v>
      </c>
      <c r="AK54" s="43">
        <f t="shared" ca="1" si="38"/>
        <v>0</v>
      </c>
      <c r="AL54" s="80">
        <f t="shared" ca="1" si="65"/>
        <v>0</v>
      </c>
      <c r="AM54" s="24"/>
      <c r="AN54" s="24"/>
      <c r="AO54" s="24"/>
      <c r="AP54" s="24"/>
      <c r="AQ54" s="24"/>
      <c r="AR54" s="24"/>
      <c r="AS54" s="24"/>
      <c r="AT54" s="92"/>
      <c r="AU54" s="92"/>
      <c r="AV54"/>
      <c r="AW54"/>
      <c r="AX54"/>
      <c r="AY54"/>
      <c r="AZ54"/>
      <c r="BA54" s="6"/>
      <c r="BB54"/>
      <c r="BC54"/>
      <c r="BD54"/>
      <c r="BE54"/>
      <c r="BF54"/>
      <c r="BG54"/>
      <c r="BH54" s="123">
        <f t="shared" ca="1" si="11"/>
        <v>3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92" s="13" customFormat="1">
      <c r="A55" s="123">
        <f t="shared" ca="1" si="4"/>
        <v>1</v>
      </c>
      <c r="B55" s="98" t="str">
        <f ca="1">IF(A55="","",IF(COUNTBLANK(AN56:AS56)=6,"DB",AN56&amp;AO56&amp;AP56&amp;AQ56&amp;AR56&amp;AS56))</f>
        <v>DB</v>
      </c>
      <c r="C55" s="97" t="str">
        <f t="shared" ca="1" si="58"/>
        <v/>
      </c>
      <c r="D55" s="102">
        <f t="shared" ca="1" si="59"/>
        <v>0</v>
      </c>
      <c r="E55" s="82" t="str">
        <f t="shared" ca="1" si="60"/>
        <v>1,</v>
      </c>
      <c r="F55" s="73">
        <f t="shared" ca="1" si="61"/>
        <v>1</v>
      </c>
      <c r="G55" s="98">
        <f t="shared" ca="1" si="20"/>
        <v>0</v>
      </c>
      <c r="H55" s="98">
        <f t="shared" ca="1" si="21"/>
        <v>3</v>
      </c>
      <c r="I55" s="98">
        <f t="shared" ca="1" si="22"/>
        <v>23</v>
      </c>
      <c r="J55" s="98">
        <f t="shared" ca="1" si="23"/>
        <v>2</v>
      </c>
      <c r="K55" s="98">
        <f t="shared" ca="1" si="24"/>
        <v>1</v>
      </c>
      <c r="L55" s="98">
        <f t="shared" ca="1" si="25"/>
        <v>5</v>
      </c>
      <c r="M55" s="74" t="str">
        <f t="shared" ca="1" si="27"/>
        <v/>
      </c>
      <c r="N55" s="74">
        <f t="shared" si="12"/>
        <v>51</v>
      </c>
      <c r="O55" s="74">
        <f t="shared" ca="1" si="62"/>
        <v>0</v>
      </c>
      <c r="P55" s="74">
        <f t="shared" ca="1" si="63"/>
        <v>0</v>
      </c>
      <c r="Q55" s="101">
        <f t="shared" ca="1" si="30"/>
        <v>1</v>
      </c>
      <c r="R55" s="101">
        <f t="shared" ca="1" si="64"/>
        <v>1</v>
      </c>
      <c r="S55" s="91" t="str">
        <f t="shared" ca="1" si="31"/>
        <v/>
      </c>
      <c r="T55" s="91" t="str">
        <f t="shared" ca="1" si="32"/>
        <v/>
      </c>
      <c r="U55" s="91" t="str">
        <f t="shared" ca="1" si="33"/>
        <v/>
      </c>
      <c r="V55" s="91" t="str">
        <f t="shared" ca="1" si="34"/>
        <v/>
      </c>
      <c r="W55" s="91" t="str">
        <f t="shared" ca="1" si="35"/>
        <v/>
      </c>
      <c r="X55" s="91" t="str">
        <f t="shared" ca="1" si="36"/>
        <v/>
      </c>
      <c r="Y55" s="75"/>
      <c r="Z55" s="100">
        <f ca="1">IF(Y55="W",0,IF(AND(A55&lt;&gt;0,A54&lt;&gt;0,Y54="L",Y55="L"),1,0))</f>
        <v>0</v>
      </c>
      <c r="AA55" s="100">
        <f ca="1">IF(S55&lt;&gt;"",IF(ABS($F55)=ABS(S55),5*$Q55,-1*$Q55),0)</f>
        <v>0</v>
      </c>
      <c r="AB55" s="100">
        <f ca="1">IF(T55&lt;&gt;"",IF(ABS($F55)=ABS(T55),5*$Q55,-1*$Q55),0)</f>
        <v>0</v>
      </c>
      <c r="AC55" s="100">
        <f ca="1">IF(U55&lt;&gt;"",IF(ABS($F55)=ABS(U55),5*$Q55,-1*$Q55),0)</f>
        <v>0</v>
      </c>
      <c r="AD55" s="100">
        <f ca="1">IF(V55&lt;&gt;"",IF(ABS($F55)=ABS(V55),5*$Q55,-1*$Q55),0)</f>
        <v>0</v>
      </c>
      <c r="AE55" s="100">
        <f ca="1">IF(W55&lt;&gt;"",IF(ABS($F55)=ABS(W55),5*$Q55,-1*$Q55),0)</f>
        <v>0</v>
      </c>
      <c r="AF55" s="100">
        <f ca="1">IF(X55&lt;&gt;"",IF(ABS($F55)=ABS(X55),5*$Q55,-1*$Q55),0)</f>
        <v>0</v>
      </c>
      <c r="AG55" s="98">
        <f ca="1">IF(A55&lt;&gt;"",IF(OR($AJ54&lt;&gt;0,$AK54&lt;&gt;0),"0",SUM(AA55:AF55)),0)</f>
        <v>0</v>
      </c>
      <c r="AH55" s="11">
        <f ca="1">IF(A55&lt;&gt;"",IF(OR(AJ54&lt;&gt;0,AK54&lt;&gt;0),0,AG55),0)</f>
        <v>0</v>
      </c>
      <c r="AI55" s="79">
        <f ca="1">IF(A55&lt;&gt;"",AH55+AI54,0)</f>
        <v>0</v>
      </c>
      <c r="AJ55" s="43">
        <f t="shared" ca="1" si="37"/>
        <v>0</v>
      </c>
      <c r="AK55" s="43">
        <f t="shared" ca="1" si="38"/>
        <v>0</v>
      </c>
      <c r="AL55" s="80">
        <f t="shared" ca="1" si="65"/>
        <v>0</v>
      </c>
      <c r="AM55" s="24"/>
      <c r="AN55" s="24"/>
      <c r="AO55" s="24"/>
      <c r="AP55" s="24"/>
      <c r="AQ55" s="24"/>
      <c r="AR55" s="24"/>
      <c r="AS55" s="24"/>
      <c r="AT55" s="92"/>
      <c r="AU55" s="92"/>
      <c r="AV55"/>
      <c r="AW55"/>
      <c r="AX55"/>
      <c r="AY55"/>
      <c r="AZ55"/>
      <c r="BA55" s="6"/>
      <c r="BB55"/>
      <c r="BC55"/>
      <c r="BD55"/>
      <c r="BE55"/>
      <c r="BF55"/>
      <c r="BG55"/>
      <c r="BH55" s="123">
        <f t="shared" ca="1" si="11"/>
        <v>9</v>
      </c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1:92" s="13" customFormat="1">
      <c r="A56" s="123">
        <f t="shared" ca="1" si="4"/>
        <v>22</v>
      </c>
      <c r="B56" s="98" t="str">
        <f ca="1">IF(A56="","",IF(COUNTBLANK(AN57:AS57)=6,"DB",AN57&amp;AO57&amp;AP57&amp;AQ57&amp;AR57&amp;AS57))</f>
        <v>DB</v>
      </c>
      <c r="C56" s="97" t="str">
        <f t="shared" ca="1" si="58"/>
        <v/>
      </c>
      <c r="D56" s="102">
        <f t="shared" ca="1" si="59"/>
        <v>0</v>
      </c>
      <c r="E56" s="82" t="str">
        <f t="shared" ca="1" si="60"/>
        <v>1,</v>
      </c>
      <c r="F56" s="73">
        <f t="shared" ca="1" si="61"/>
        <v>4</v>
      </c>
      <c r="G56" s="98">
        <f t="shared" ca="1" si="20"/>
        <v>1</v>
      </c>
      <c r="H56" s="98">
        <f t="shared" ca="1" si="21"/>
        <v>4</v>
      </c>
      <c r="I56" s="98">
        <f t="shared" ca="1" si="22"/>
        <v>24</v>
      </c>
      <c r="J56" s="98">
        <f t="shared" ca="1" si="23"/>
        <v>0</v>
      </c>
      <c r="K56" s="98">
        <f t="shared" ca="1" si="24"/>
        <v>2</v>
      </c>
      <c r="L56" s="98">
        <f t="shared" ca="1" si="25"/>
        <v>6</v>
      </c>
      <c r="M56" s="74" t="str">
        <f t="shared" ca="1" si="27"/>
        <v/>
      </c>
      <c r="N56" s="74">
        <f t="shared" si="12"/>
        <v>52</v>
      </c>
      <c r="O56" s="74">
        <f t="shared" ca="1" si="62"/>
        <v>0</v>
      </c>
      <c r="P56" s="74">
        <f t="shared" ca="1" si="63"/>
        <v>0</v>
      </c>
      <c r="Q56" s="101">
        <f t="shared" ca="1" si="30"/>
        <v>1</v>
      </c>
      <c r="R56" s="101">
        <f t="shared" ca="1" si="64"/>
        <v>1</v>
      </c>
      <c r="S56" s="91" t="str">
        <f t="shared" ca="1" si="31"/>
        <v/>
      </c>
      <c r="T56" s="91" t="str">
        <f t="shared" ca="1" si="32"/>
        <v/>
      </c>
      <c r="U56" s="91" t="str">
        <f t="shared" ca="1" si="33"/>
        <v/>
      </c>
      <c r="V56" s="91" t="str">
        <f t="shared" ca="1" si="34"/>
        <v/>
      </c>
      <c r="W56" s="91" t="str">
        <f t="shared" ca="1" si="35"/>
        <v/>
      </c>
      <c r="X56" s="91" t="str">
        <f t="shared" ca="1" si="36"/>
        <v/>
      </c>
      <c r="Y56" s="75"/>
      <c r="Z56" s="100">
        <f ca="1">IF(Y56="W",0,IF(AND(A56&lt;&gt;0,A55&lt;&gt;0,Y55="L",Y56="L"),1,0))</f>
        <v>0</v>
      </c>
      <c r="AA56" s="100">
        <f ca="1">IF(S56&lt;&gt;"",IF(ABS($F56)=ABS(S56),5*$Q56,-1*$Q56),0)</f>
        <v>0</v>
      </c>
      <c r="AB56" s="100">
        <f ca="1">IF(T56&lt;&gt;"",IF(ABS($F56)=ABS(T56),5*$Q56,-1*$Q56),0)</f>
        <v>0</v>
      </c>
      <c r="AC56" s="100">
        <f ca="1">IF(U56&lt;&gt;"",IF(ABS($F56)=ABS(U56),5*$Q56,-1*$Q56),0)</f>
        <v>0</v>
      </c>
      <c r="AD56" s="100">
        <f ca="1">IF(V56&lt;&gt;"",IF(ABS($F56)=ABS(V56),5*$Q56,-1*$Q56),0)</f>
        <v>0</v>
      </c>
      <c r="AE56" s="100">
        <f ca="1">IF(W56&lt;&gt;"",IF(ABS($F56)=ABS(W56),5*$Q56,-1*$Q56),0)</f>
        <v>0</v>
      </c>
      <c r="AF56" s="100">
        <f ca="1">IF(X56&lt;&gt;"",IF(ABS($F56)=ABS(X56),5*$Q56,-1*$Q56),0)</f>
        <v>0</v>
      </c>
      <c r="AG56" s="98">
        <f ca="1">IF(A56&lt;&gt;"",IF(OR($AJ55&lt;&gt;0,$AK55&lt;&gt;0),"0",SUM(AA56:AF56)),0)</f>
        <v>0</v>
      </c>
      <c r="AH56" s="11">
        <f ca="1">IF(A56&lt;&gt;"",IF(OR(AJ55&lt;&gt;0,AK55&lt;&gt;0),0,AG56),0)</f>
        <v>0</v>
      </c>
      <c r="AI56" s="79">
        <f ca="1">IF(A56&lt;&gt;"",AH56+AI55,0)</f>
        <v>0</v>
      </c>
      <c r="AJ56" s="43">
        <f t="shared" ca="1" si="37"/>
        <v>0</v>
      </c>
      <c r="AK56" s="43">
        <f t="shared" ca="1" si="38"/>
        <v>0</v>
      </c>
      <c r="AL56" s="80">
        <f t="shared" ca="1" si="65"/>
        <v>0</v>
      </c>
      <c r="AM56" s="24"/>
      <c r="AN56" s="24"/>
      <c r="AO56" s="24"/>
      <c r="AP56" s="24"/>
      <c r="AQ56" s="24"/>
      <c r="AR56" s="24"/>
      <c r="AS56" s="24"/>
      <c r="AT56" s="92"/>
      <c r="AU56" s="92"/>
      <c r="AV56"/>
      <c r="AW56"/>
      <c r="AX56"/>
      <c r="AY56"/>
      <c r="AZ56"/>
      <c r="BA56" s="6"/>
      <c r="BB56"/>
      <c r="BC56"/>
      <c r="BD56"/>
      <c r="BE56"/>
      <c r="BF56"/>
      <c r="BG56"/>
      <c r="BH56" s="123">
        <f t="shared" ca="1" si="11"/>
        <v>13</v>
      </c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1:92" s="13" customFormat="1">
      <c r="A57" s="123">
        <f t="shared" ca="1" si="4"/>
        <v>0</v>
      </c>
      <c r="B57" s="98" t="str">
        <f ca="1">IF(A57="","",IF(COUNTBLANK(AN58:AS58)=6,"DB",AN58&amp;AO58&amp;AP58&amp;AQ58&amp;AR58&amp;AS58))</f>
        <v>DB</v>
      </c>
      <c r="C57" s="97" t="str">
        <f t="shared" ca="1" si="58"/>
        <v/>
      </c>
      <c r="D57" s="102">
        <f t="shared" ca="1" si="59"/>
        <v>0</v>
      </c>
      <c r="E57" s="82" t="str">
        <f t="shared" ca="1" si="60"/>
        <v>1,</v>
      </c>
      <c r="F57" s="73">
        <f t="shared" ca="1" si="61"/>
        <v>0</v>
      </c>
      <c r="G57" s="98">
        <f t="shared" ca="1" si="20"/>
        <v>2</v>
      </c>
      <c r="H57" s="98">
        <f t="shared" ca="1" si="21"/>
        <v>5</v>
      </c>
      <c r="I57" s="98">
        <f t="shared" ca="1" si="22"/>
        <v>25</v>
      </c>
      <c r="J57" s="98">
        <f t="shared" ca="1" si="23"/>
        <v>1</v>
      </c>
      <c r="K57" s="98">
        <f t="shared" ca="1" si="24"/>
        <v>3</v>
      </c>
      <c r="L57" s="98">
        <f t="shared" ca="1" si="25"/>
        <v>7</v>
      </c>
      <c r="M57" s="74" t="str">
        <f t="shared" ca="1" si="27"/>
        <v/>
      </c>
      <c r="N57" s="74">
        <f t="shared" si="12"/>
        <v>53</v>
      </c>
      <c r="O57" s="74">
        <f t="shared" ca="1" si="62"/>
        <v>0</v>
      </c>
      <c r="P57" s="74">
        <f t="shared" ca="1" si="63"/>
        <v>0</v>
      </c>
      <c r="Q57" s="101">
        <f t="shared" ca="1" si="30"/>
        <v>1</v>
      </c>
      <c r="R57" s="101">
        <f t="shared" ca="1" si="64"/>
        <v>1</v>
      </c>
      <c r="S57" s="91" t="str">
        <f t="shared" ca="1" si="31"/>
        <v/>
      </c>
      <c r="T57" s="91" t="str">
        <f t="shared" ca="1" si="32"/>
        <v/>
      </c>
      <c r="U57" s="91" t="str">
        <f t="shared" ca="1" si="33"/>
        <v/>
      </c>
      <c r="V57" s="91" t="str">
        <f t="shared" ca="1" si="34"/>
        <v/>
      </c>
      <c r="W57" s="91" t="str">
        <f t="shared" ca="1" si="35"/>
        <v/>
      </c>
      <c r="X57" s="91" t="str">
        <f t="shared" ca="1" si="36"/>
        <v/>
      </c>
      <c r="Y57" s="75"/>
      <c r="Z57" s="100">
        <f ca="1">IF(Y57="W",0,IF(AND(A57&lt;&gt;0,A56&lt;&gt;0,Y56="L",Y57="L"),1,0))</f>
        <v>0</v>
      </c>
      <c r="AA57" s="100">
        <f ca="1">IF(S57&lt;&gt;"",IF(ABS($F57)=ABS(S57),5*$Q57,-1*$Q57),0)</f>
        <v>0</v>
      </c>
      <c r="AB57" s="100">
        <f ca="1">IF(T57&lt;&gt;"",IF(ABS($F57)=ABS(T57),5*$Q57,-1*$Q57),0)</f>
        <v>0</v>
      </c>
      <c r="AC57" s="100">
        <f ca="1">IF(U57&lt;&gt;"",IF(ABS($F57)=ABS(U57),5*$Q57,-1*$Q57),0)</f>
        <v>0</v>
      </c>
      <c r="AD57" s="100">
        <f ca="1">IF(V57&lt;&gt;"",IF(ABS($F57)=ABS(V57),5*$Q57,-1*$Q57),0)</f>
        <v>0</v>
      </c>
      <c r="AE57" s="100">
        <f ca="1">IF(W57&lt;&gt;"",IF(ABS($F57)=ABS(W57),5*$Q57,-1*$Q57),0)</f>
        <v>0</v>
      </c>
      <c r="AF57" s="100">
        <f ca="1">IF(X57&lt;&gt;"",IF(ABS($F57)=ABS(X57),5*$Q57,-1*$Q57),0)</f>
        <v>0</v>
      </c>
      <c r="AG57" s="98">
        <f ca="1">IF(A57&lt;&gt;"",IF(OR($AJ56&lt;&gt;0,$AK56&lt;&gt;0),"0",SUM(AA57:AF57)),0)</f>
        <v>0</v>
      </c>
      <c r="AH57" s="11">
        <f ca="1">IF(A57&lt;&gt;"",IF(OR(AJ56&lt;&gt;0,AK56&lt;&gt;0),0,AG57),0)</f>
        <v>0</v>
      </c>
      <c r="AI57" s="79">
        <f ca="1">IF(A57&lt;&gt;"",AH57+AI56,0)</f>
        <v>0</v>
      </c>
      <c r="AJ57" s="43">
        <f t="shared" ca="1" si="37"/>
        <v>0</v>
      </c>
      <c r="AK57" s="43">
        <f t="shared" ca="1" si="38"/>
        <v>0</v>
      </c>
      <c r="AL57" s="80">
        <f t="shared" ca="1" si="65"/>
        <v>0</v>
      </c>
      <c r="AM57" s="24"/>
      <c r="AN57" s="24"/>
      <c r="AO57" s="24"/>
      <c r="AP57" s="24"/>
      <c r="AQ57" s="24"/>
      <c r="AR57" s="24"/>
      <c r="AS57" s="24"/>
      <c r="AT57" s="92"/>
      <c r="AU57" s="92"/>
      <c r="AV57"/>
      <c r="AW57"/>
      <c r="AX57"/>
      <c r="AY57"/>
      <c r="AZ57"/>
      <c r="BA57" s="6"/>
      <c r="BB57"/>
      <c r="BC57"/>
      <c r="BD57"/>
      <c r="BE57"/>
      <c r="BF57"/>
      <c r="BG57"/>
      <c r="BH57" s="123">
        <f t="shared" ca="1" si="11"/>
        <v>26</v>
      </c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1:92" s="13" customFormat="1">
      <c r="A58" s="123">
        <f t="shared" ca="1" si="4"/>
        <v>3</v>
      </c>
      <c r="B58" s="98" t="str">
        <f ca="1">IF(A58="","",IF(COUNTBLANK(AN59:AS59)=6,"DB",AN59&amp;AO59&amp;AP59&amp;AQ59&amp;AR59&amp;AS59))</f>
        <v>DB</v>
      </c>
      <c r="C58" s="97" t="str">
        <f t="shared" ca="1" si="58"/>
        <v/>
      </c>
      <c r="D58" s="102">
        <f t="shared" ca="1" si="59"/>
        <v>0</v>
      </c>
      <c r="E58" s="82" t="str">
        <f t="shared" ca="1" si="60"/>
        <v>1,</v>
      </c>
      <c r="F58" s="73">
        <f t="shared" ca="1" si="61"/>
        <v>1</v>
      </c>
      <c r="G58" s="98">
        <f t="shared" ca="1" si="20"/>
        <v>0</v>
      </c>
      <c r="H58" s="98">
        <f t="shared" ca="1" si="21"/>
        <v>6</v>
      </c>
      <c r="I58" s="98">
        <f t="shared" ca="1" si="22"/>
        <v>26</v>
      </c>
      <c r="J58" s="98">
        <f t="shared" ca="1" si="23"/>
        <v>2</v>
      </c>
      <c r="K58" s="98">
        <f t="shared" ca="1" si="24"/>
        <v>4</v>
      </c>
      <c r="L58" s="98">
        <f t="shared" ca="1" si="25"/>
        <v>8</v>
      </c>
      <c r="M58" s="74" t="str">
        <f t="shared" ca="1" si="27"/>
        <v/>
      </c>
      <c r="N58" s="74">
        <f t="shared" si="12"/>
        <v>54</v>
      </c>
      <c r="O58" s="74">
        <f t="shared" ca="1" si="62"/>
        <v>0</v>
      </c>
      <c r="P58" s="74">
        <f t="shared" ca="1" si="63"/>
        <v>0</v>
      </c>
      <c r="Q58" s="101">
        <f t="shared" ca="1" si="30"/>
        <v>1</v>
      </c>
      <c r="R58" s="101">
        <f t="shared" ca="1" si="64"/>
        <v>1</v>
      </c>
      <c r="S58" s="91" t="str">
        <f t="shared" ca="1" si="31"/>
        <v/>
      </c>
      <c r="T58" s="91" t="str">
        <f t="shared" ca="1" si="32"/>
        <v/>
      </c>
      <c r="U58" s="91" t="str">
        <f t="shared" ca="1" si="33"/>
        <v/>
      </c>
      <c r="V58" s="91" t="str">
        <f t="shared" ca="1" si="34"/>
        <v/>
      </c>
      <c r="W58" s="91" t="str">
        <f t="shared" ca="1" si="35"/>
        <v/>
      </c>
      <c r="X58" s="91" t="str">
        <f t="shared" ca="1" si="36"/>
        <v/>
      </c>
      <c r="Y58" s="75"/>
      <c r="Z58" s="100">
        <f ca="1">IF(Y58="W",0,IF(AND(A58&lt;&gt;0,A57&lt;&gt;0,Y57="L",Y58="L"),1,0))</f>
        <v>0</v>
      </c>
      <c r="AA58" s="100">
        <f ca="1">IF(S58&lt;&gt;"",IF(ABS($F58)=ABS(S58),5*$Q58,-1*$Q58),0)</f>
        <v>0</v>
      </c>
      <c r="AB58" s="100">
        <f ca="1">IF(T58&lt;&gt;"",IF(ABS($F58)=ABS(T58),5*$Q58,-1*$Q58),0)</f>
        <v>0</v>
      </c>
      <c r="AC58" s="100">
        <f ca="1">IF(U58&lt;&gt;"",IF(ABS($F58)=ABS(U58),5*$Q58,-1*$Q58),0)</f>
        <v>0</v>
      </c>
      <c r="AD58" s="100">
        <f ca="1">IF(V58&lt;&gt;"",IF(ABS($F58)=ABS(V58),5*$Q58,-1*$Q58),0)</f>
        <v>0</v>
      </c>
      <c r="AE58" s="100">
        <f ca="1">IF(W58&lt;&gt;"",IF(ABS($F58)=ABS(W58),5*$Q58,-1*$Q58),0)</f>
        <v>0</v>
      </c>
      <c r="AF58" s="100">
        <f ca="1">IF(X58&lt;&gt;"",IF(ABS($F58)=ABS(X58),5*$Q58,-1*$Q58),0)</f>
        <v>0</v>
      </c>
      <c r="AG58" s="98">
        <f ca="1">IF(A58&lt;&gt;"",IF(OR($AJ57&lt;&gt;0,$AK57&lt;&gt;0),"0",SUM(AA58:AF58)),0)</f>
        <v>0</v>
      </c>
      <c r="AH58" s="11">
        <f ca="1">IF(A58&lt;&gt;"",IF(OR(AJ57&lt;&gt;0,AK57&lt;&gt;0),0,AG58),0)</f>
        <v>0</v>
      </c>
      <c r="AI58" s="79">
        <f ca="1">IF(A58&lt;&gt;"",AH58+AI57,0)</f>
        <v>0</v>
      </c>
      <c r="AJ58" s="43">
        <f t="shared" ca="1" si="37"/>
        <v>0</v>
      </c>
      <c r="AK58" s="43">
        <f t="shared" ca="1" si="38"/>
        <v>0</v>
      </c>
      <c r="AL58" s="80">
        <f t="shared" ca="1" si="65"/>
        <v>0</v>
      </c>
      <c r="AM58" s="24"/>
      <c r="AN58" s="24"/>
      <c r="AO58" s="24"/>
      <c r="AP58" s="24"/>
      <c r="AQ58" s="24"/>
      <c r="AR58" s="24"/>
      <c r="AS58" s="24"/>
      <c r="AT58" s="92"/>
      <c r="AU58" s="92"/>
      <c r="AV58"/>
      <c r="AW58"/>
      <c r="AX58"/>
      <c r="AY58"/>
      <c r="AZ58"/>
      <c r="BA58" s="6"/>
      <c r="BB58"/>
      <c r="BC58"/>
      <c r="BD58"/>
      <c r="BE58"/>
      <c r="BF58"/>
      <c r="BG58"/>
      <c r="BH58" s="123">
        <f t="shared" ca="1" si="11"/>
        <v>9</v>
      </c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1:92" s="13" customFormat="1">
      <c r="A59" s="123">
        <f t="shared" ca="1" si="4"/>
        <v>7</v>
      </c>
      <c r="B59" s="98" t="str">
        <f ca="1">IF(A59="","",IF(COUNTBLANK(AN60:AS60)=6,"DB",AN60&amp;AO60&amp;AP60&amp;AQ60&amp;AR60&amp;AS60))</f>
        <v>DB</v>
      </c>
      <c r="C59" s="97" t="str">
        <f t="shared" ca="1" si="58"/>
        <v/>
      </c>
      <c r="D59" s="102">
        <f t="shared" ca="1" si="59"/>
        <v>0</v>
      </c>
      <c r="E59" s="82" t="str">
        <f t="shared" ca="1" si="60"/>
        <v>1,</v>
      </c>
      <c r="F59" s="73">
        <f t="shared" ca="1" si="61"/>
        <v>2</v>
      </c>
      <c r="G59" s="98">
        <f t="shared" ca="1" si="20"/>
        <v>1</v>
      </c>
      <c r="H59" s="98">
        <f t="shared" ca="1" si="21"/>
        <v>0</v>
      </c>
      <c r="I59" s="98">
        <f t="shared" ca="1" si="22"/>
        <v>27</v>
      </c>
      <c r="J59" s="98">
        <f t="shared" ca="1" si="23"/>
        <v>3</v>
      </c>
      <c r="K59" s="98">
        <f t="shared" ca="1" si="24"/>
        <v>5</v>
      </c>
      <c r="L59" s="98">
        <f t="shared" ca="1" si="25"/>
        <v>9</v>
      </c>
      <c r="M59" s="74" t="str">
        <f t="shared" ca="1" si="27"/>
        <v/>
      </c>
      <c r="N59" s="74">
        <f t="shared" si="12"/>
        <v>55</v>
      </c>
      <c r="O59" s="74">
        <f t="shared" ca="1" si="62"/>
        <v>0</v>
      </c>
      <c r="P59" s="74">
        <f t="shared" ca="1" si="63"/>
        <v>0</v>
      </c>
      <c r="Q59" s="101">
        <f t="shared" ca="1" si="30"/>
        <v>1</v>
      </c>
      <c r="R59" s="101">
        <f t="shared" ca="1" si="64"/>
        <v>1</v>
      </c>
      <c r="S59" s="91" t="str">
        <f t="shared" ca="1" si="31"/>
        <v/>
      </c>
      <c r="T59" s="91" t="str">
        <f t="shared" ca="1" si="32"/>
        <v/>
      </c>
      <c r="U59" s="91" t="str">
        <f t="shared" ca="1" si="33"/>
        <v/>
      </c>
      <c r="V59" s="91" t="str">
        <f t="shared" ca="1" si="34"/>
        <v/>
      </c>
      <c r="W59" s="91" t="str">
        <f t="shared" ca="1" si="35"/>
        <v/>
      </c>
      <c r="X59" s="91" t="str">
        <f t="shared" ca="1" si="36"/>
        <v/>
      </c>
      <c r="Y59" s="75"/>
      <c r="Z59" s="100">
        <f ca="1">IF(Y59="W",0,IF(AND(A59&lt;&gt;0,A58&lt;&gt;0,Y58="L",Y59="L"),1,0))</f>
        <v>0</v>
      </c>
      <c r="AA59" s="100">
        <f ca="1">IF(S59&lt;&gt;"",IF(ABS($F59)=ABS(S59),5*$Q59,-1*$Q59),0)</f>
        <v>0</v>
      </c>
      <c r="AB59" s="100">
        <f ca="1">IF(T59&lt;&gt;"",IF(ABS($F59)=ABS(T59),5*$Q59,-1*$Q59),0)</f>
        <v>0</v>
      </c>
      <c r="AC59" s="100">
        <f ca="1">IF(U59&lt;&gt;"",IF(ABS($F59)=ABS(U59),5*$Q59,-1*$Q59),0)</f>
        <v>0</v>
      </c>
      <c r="AD59" s="100">
        <f ca="1">IF(V59&lt;&gt;"",IF(ABS($F59)=ABS(V59),5*$Q59,-1*$Q59),0)</f>
        <v>0</v>
      </c>
      <c r="AE59" s="100">
        <f ca="1">IF(W59&lt;&gt;"",IF(ABS($F59)=ABS(W59),5*$Q59,-1*$Q59),0)</f>
        <v>0</v>
      </c>
      <c r="AF59" s="100">
        <f ca="1">IF(X59&lt;&gt;"",IF(ABS($F59)=ABS(X59),5*$Q59,-1*$Q59),0)</f>
        <v>0</v>
      </c>
      <c r="AG59" s="98">
        <f ca="1">IF(A59&lt;&gt;"",IF(OR($AJ58&lt;&gt;0,$AK58&lt;&gt;0),"0",SUM(AA59:AF59)),0)</f>
        <v>0</v>
      </c>
      <c r="AH59" s="11">
        <f ca="1">IF(A59&lt;&gt;"",IF(OR(AJ58&lt;&gt;0,AK58&lt;&gt;0),0,AG59),0)</f>
        <v>0</v>
      </c>
      <c r="AI59" s="79">
        <f ca="1">IF(A59&lt;&gt;"",AH59+AI58,0)</f>
        <v>0</v>
      </c>
      <c r="AJ59" s="43">
        <f t="shared" ca="1" si="37"/>
        <v>0</v>
      </c>
      <c r="AK59" s="43">
        <f t="shared" ca="1" si="38"/>
        <v>0</v>
      </c>
      <c r="AL59" s="80">
        <f t="shared" ca="1" si="65"/>
        <v>0</v>
      </c>
      <c r="AM59" s="24"/>
      <c r="AN59" s="24"/>
      <c r="AO59" s="24"/>
      <c r="AP59" s="24"/>
      <c r="AQ59" s="24"/>
      <c r="AR59" s="24"/>
      <c r="AS59" s="24"/>
      <c r="AT59" s="92"/>
      <c r="AU59" s="92"/>
      <c r="AV59"/>
      <c r="AW59"/>
      <c r="AX59"/>
      <c r="AY59"/>
      <c r="AZ59"/>
      <c r="BA59" s="6"/>
      <c r="BB59"/>
      <c r="BC59"/>
      <c r="BD59"/>
      <c r="BE59"/>
      <c r="BF59"/>
      <c r="BG59"/>
      <c r="BH59" s="123">
        <f t="shared" ca="1" si="11"/>
        <v>13</v>
      </c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1:92" s="13" customFormat="1">
      <c r="A60" s="123">
        <f t="shared" ca="1" si="4"/>
        <v>17</v>
      </c>
      <c r="B60" s="98" t="str">
        <f ca="1">IF(A60="","",IF(COUNTBLANK(AN61:AS61)=6,"DB",AN61&amp;AO61&amp;AP61&amp;AQ61&amp;AR61&amp;AS61))</f>
        <v>DB</v>
      </c>
      <c r="C60" s="97" t="str">
        <f t="shared" ca="1" si="58"/>
        <v/>
      </c>
      <c r="D60" s="102">
        <f t="shared" ca="1" si="59"/>
        <v>0</v>
      </c>
      <c r="E60" s="82" t="str">
        <f t="shared" ca="1" si="60"/>
        <v>1,</v>
      </c>
      <c r="F60" s="73">
        <f t="shared" ca="1" si="61"/>
        <v>3</v>
      </c>
      <c r="G60" s="98">
        <f t="shared" ca="1" si="20"/>
        <v>2</v>
      </c>
      <c r="H60" s="98">
        <f t="shared" ca="1" si="21"/>
        <v>1</v>
      </c>
      <c r="I60" s="98">
        <f t="shared" ca="1" si="22"/>
        <v>0</v>
      </c>
      <c r="J60" s="98">
        <f t="shared" ca="1" si="23"/>
        <v>4</v>
      </c>
      <c r="K60" s="98">
        <f t="shared" ca="1" si="24"/>
        <v>6</v>
      </c>
      <c r="L60" s="98">
        <f t="shared" ca="1" si="25"/>
        <v>10</v>
      </c>
      <c r="M60" s="74" t="str">
        <f t="shared" ca="1" si="27"/>
        <v/>
      </c>
      <c r="N60" s="74">
        <f t="shared" si="12"/>
        <v>56</v>
      </c>
      <c r="O60" s="74">
        <f t="shared" ca="1" si="62"/>
        <v>0</v>
      </c>
      <c r="P60" s="74">
        <f t="shared" ca="1" si="63"/>
        <v>0</v>
      </c>
      <c r="Q60" s="101">
        <f t="shared" ca="1" si="30"/>
        <v>1</v>
      </c>
      <c r="R60" s="101">
        <f t="shared" ca="1" si="64"/>
        <v>1</v>
      </c>
      <c r="S60" s="91" t="str">
        <f t="shared" ca="1" si="31"/>
        <v/>
      </c>
      <c r="T60" s="91" t="str">
        <f t="shared" ca="1" si="32"/>
        <v/>
      </c>
      <c r="U60" s="91" t="str">
        <f t="shared" ca="1" si="33"/>
        <v/>
      </c>
      <c r="V60" s="91" t="str">
        <f t="shared" ca="1" si="34"/>
        <v/>
      </c>
      <c r="W60" s="91" t="str">
        <f t="shared" ca="1" si="35"/>
        <v/>
      </c>
      <c r="X60" s="91" t="str">
        <f t="shared" ca="1" si="36"/>
        <v/>
      </c>
      <c r="Y60" s="75"/>
      <c r="Z60" s="100">
        <f ca="1">IF(Y60="W",0,IF(AND(A60&lt;&gt;0,A59&lt;&gt;0,Y59="L",Y60="L"),1,0))</f>
        <v>0</v>
      </c>
      <c r="AA60" s="100">
        <f ca="1">IF(S60&lt;&gt;"",IF(ABS($F60)=ABS(S60),5*$Q60,-1*$Q60),0)</f>
        <v>0</v>
      </c>
      <c r="AB60" s="100">
        <f ca="1">IF(T60&lt;&gt;"",IF(ABS($F60)=ABS(T60),5*$Q60,-1*$Q60),0)</f>
        <v>0</v>
      </c>
      <c r="AC60" s="100">
        <f ca="1">IF(U60&lt;&gt;"",IF(ABS($F60)=ABS(U60),5*$Q60,-1*$Q60),0)</f>
        <v>0</v>
      </c>
      <c r="AD60" s="100">
        <f ca="1">IF(V60&lt;&gt;"",IF(ABS($F60)=ABS(V60),5*$Q60,-1*$Q60),0)</f>
        <v>0</v>
      </c>
      <c r="AE60" s="100">
        <f ca="1">IF(W60&lt;&gt;"",IF(ABS($F60)=ABS(W60),5*$Q60,-1*$Q60),0)</f>
        <v>0</v>
      </c>
      <c r="AF60" s="100">
        <f ca="1">IF(X60&lt;&gt;"",IF(ABS($F60)=ABS(X60),5*$Q60,-1*$Q60),0)</f>
        <v>0</v>
      </c>
      <c r="AG60" s="98">
        <f ca="1">IF(A60&lt;&gt;"",IF(OR($AJ59&lt;&gt;0,$AK59&lt;&gt;0),"0",SUM(AA60:AF60)),0)</f>
        <v>0</v>
      </c>
      <c r="AH60" s="11">
        <f ca="1">IF(A60&lt;&gt;"",IF(OR(AJ59&lt;&gt;0,AK59&lt;&gt;0),0,AG60),0)</f>
        <v>0</v>
      </c>
      <c r="AI60" s="79">
        <f ca="1">IF(A60&lt;&gt;"",AH60+AI59,0)</f>
        <v>0</v>
      </c>
      <c r="AJ60" s="43">
        <f t="shared" ca="1" si="37"/>
        <v>0</v>
      </c>
      <c r="AK60" s="43">
        <f t="shared" ca="1" si="38"/>
        <v>0</v>
      </c>
      <c r="AL60" s="80">
        <f t="shared" ca="1" si="65"/>
        <v>0</v>
      </c>
      <c r="AM60" s="24"/>
      <c r="AN60" s="24"/>
      <c r="AO60" s="24"/>
      <c r="AP60" s="24"/>
      <c r="AQ60" s="24"/>
      <c r="AR60" s="24"/>
      <c r="AS60" s="24"/>
      <c r="AT60" s="92"/>
      <c r="AU60" s="92"/>
      <c r="AV60"/>
      <c r="AW60"/>
      <c r="AX60"/>
      <c r="AY60"/>
      <c r="AZ60"/>
      <c r="BA60" s="6"/>
      <c r="BB60"/>
      <c r="BC60"/>
      <c r="BD60"/>
      <c r="BE60"/>
      <c r="BF60"/>
      <c r="BG60"/>
      <c r="BH60" s="123">
        <f t="shared" ca="1" si="11"/>
        <v>3</v>
      </c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1:92" s="13" customFormat="1">
      <c r="A61" s="123">
        <f t="shared" ca="1" si="4"/>
        <v>1</v>
      </c>
      <c r="B61" s="98" t="str">
        <f ca="1">IF(A61="","",IF(COUNTBLANK(AN62:AS62)=6,"DB",AN62&amp;AO62&amp;AP62&amp;AQ62&amp;AR62&amp;AS62))</f>
        <v>DB</v>
      </c>
      <c r="C61" s="97" t="str">
        <f t="shared" ca="1" si="58"/>
        <v/>
      </c>
      <c r="D61" s="102">
        <f t="shared" ca="1" si="59"/>
        <v>0</v>
      </c>
      <c r="E61" s="82" t="str">
        <f t="shared" ca="1" si="60"/>
        <v>1,</v>
      </c>
      <c r="F61" s="73">
        <f t="shared" ca="1" si="61"/>
        <v>1</v>
      </c>
      <c r="G61" s="98">
        <f t="shared" ca="1" si="20"/>
        <v>0</v>
      </c>
      <c r="H61" s="98">
        <f t="shared" ca="1" si="21"/>
        <v>2</v>
      </c>
      <c r="I61" s="98">
        <f t="shared" ca="1" si="22"/>
        <v>1</v>
      </c>
      <c r="J61" s="98">
        <f t="shared" ca="1" si="23"/>
        <v>5</v>
      </c>
      <c r="K61" s="98">
        <f t="shared" ca="1" si="24"/>
        <v>7</v>
      </c>
      <c r="L61" s="98">
        <f t="shared" ca="1" si="25"/>
        <v>11</v>
      </c>
      <c r="M61" s="74" t="str">
        <f t="shared" ca="1" si="27"/>
        <v/>
      </c>
      <c r="N61" s="74">
        <f t="shared" si="12"/>
        <v>57</v>
      </c>
      <c r="O61" s="74">
        <f t="shared" ca="1" si="62"/>
        <v>0</v>
      </c>
      <c r="P61" s="74">
        <f t="shared" ca="1" si="63"/>
        <v>0</v>
      </c>
      <c r="Q61" s="101">
        <f t="shared" ca="1" si="30"/>
        <v>1</v>
      </c>
      <c r="R61" s="101">
        <f t="shared" ca="1" si="64"/>
        <v>1</v>
      </c>
      <c r="S61" s="91" t="str">
        <f t="shared" ca="1" si="31"/>
        <v/>
      </c>
      <c r="T61" s="91" t="str">
        <f t="shared" ca="1" si="32"/>
        <v/>
      </c>
      <c r="U61" s="91" t="str">
        <f t="shared" ca="1" si="33"/>
        <v/>
      </c>
      <c r="V61" s="91" t="str">
        <f t="shared" ca="1" si="34"/>
        <v/>
      </c>
      <c r="W61" s="91" t="str">
        <f t="shared" ca="1" si="35"/>
        <v/>
      </c>
      <c r="X61" s="91" t="str">
        <f t="shared" ca="1" si="36"/>
        <v/>
      </c>
      <c r="Y61" s="75"/>
      <c r="Z61" s="100">
        <f ca="1">IF(Y61="W",0,IF(AND(A61&lt;&gt;0,A60&lt;&gt;0,Y60="L",Y61="L"),1,0))</f>
        <v>0</v>
      </c>
      <c r="AA61" s="100">
        <f ca="1">IF(S61&lt;&gt;"",IF(ABS($F61)=ABS(S61),5*$Q61,-1*$Q61),0)</f>
        <v>0</v>
      </c>
      <c r="AB61" s="100">
        <f ca="1">IF(T61&lt;&gt;"",IF(ABS($F61)=ABS(T61),5*$Q61,-1*$Q61),0)</f>
        <v>0</v>
      </c>
      <c r="AC61" s="100">
        <f ca="1">IF(U61&lt;&gt;"",IF(ABS($F61)=ABS(U61),5*$Q61,-1*$Q61),0)</f>
        <v>0</v>
      </c>
      <c r="AD61" s="100">
        <f ca="1">IF(V61&lt;&gt;"",IF(ABS($F61)=ABS(V61),5*$Q61,-1*$Q61),0)</f>
        <v>0</v>
      </c>
      <c r="AE61" s="100">
        <f ca="1">IF(W61&lt;&gt;"",IF(ABS($F61)=ABS(W61),5*$Q61,-1*$Q61),0)</f>
        <v>0</v>
      </c>
      <c r="AF61" s="100">
        <f ca="1">IF(X61&lt;&gt;"",IF(ABS($F61)=ABS(X61),5*$Q61,-1*$Q61),0)</f>
        <v>0</v>
      </c>
      <c r="AG61" s="98">
        <f ca="1">IF(A61&lt;&gt;"",IF(OR($AJ60&lt;&gt;0,$AK60&lt;&gt;0),"0",SUM(AA61:AF61)),0)</f>
        <v>0</v>
      </c>
      <c r="AH61" s="11">
        <f ca="1">IF(A61&lt;&gt;"",IF(OR(AJ60&lt;&gt;0,AK60&lt;&gt;0),0,AG61),0)</f>
        <v>0</v>
      </c>
      <c r="AI61" s="79">
        <f ca="1">IF(A61&lt;&gt;"",AH61+AI60,0)</f>
        <v>0</v>
      </c>
      <c r="AJ61" s="43">
        <f t="shared" ca="1" si="37"/>
        <v>0</v>
      </c>
      <c r="AK61" s="43">
        <f t="shared" ca="1" si="38"/>
        <v>0</v>
      </c>
      <c r="AL61" s="80">
        <f t="shared" ca="1" si="65"/>
        <v>0</v>
      </c>
      <c r="AM61" s="24"/>
      <c r="AN61" s="24"/>
      <c r="AO61" s="24"/>
      <c r="AP61" s="24"/>
      <c r="AQ61" s="24"/>
      <c r="AR61" s="24"/>
      <c r="AS61" s="24"/>
      <c r="AT61" s="92"/>
      <c r="AU61" s="92"/>
      <c r="AV61"/>
      <c r="AW61"/>
      <c r="AX61"/>
      <c r="AY61"/>
      <c r="AZ61"/>
      <c r="BA61" s="6"/>
      <c r="BB61"/>
      <c r="BC61"/>
      <c r="BD61"/>
      <c r="BE61"/>
      <c r="BF61"/>
      <c r="BG61"/>
      <c r="BH61" s="123">
        <f t="shared" ca="1" si="11"/>
        <v>24</v>
      </c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1:92" s="13" customFormat="1">
      <c r="A62" s="123">
        <f t="shared" ca="1" si="4"/>
        <v>5</v>
      </c>
      <c r="B62" s="98" t="str">
        <f ca="1">IF(A62="","",IF(COUNTBLANK(AN63:AS63)=6,"DB",AN63&amp;AO63&amp;AP63&amp;AQ63&amp;AR63&amp;AS63))</f>
        <v>DB</v>
      </c>
      <c r="C62" s="97" t="str">
        <f t="shared" ca="1" si="58"/>
        <v/>
      </c>
      <c r="D62" s="102">
        <f t="shared" ca="1" si="59"/>
        <v>0</v>
      </c>
      <c r="E62" s="82" t="str">
        <f t="shared" ca="1" si="60"/>
        <v>1,</v>
      </c>
      <c r="F62" s="73">
        <f t="shared" ca="1" si="61"/>
        <v>1</v>
      </c>
      <c r="G62" s="98">
        <f t="shared" ca="1" si="20"/>
        <v>0</v>
      </c>
      <c r="H62" s="98">
        <f t="shared" ca="1" si="21"/>
        <v>3</v>
      </c>
      <c r="I62" s="98">
        <f t="shared" ca="1" si="22"/>
        <v>2</v>
      </c>
      <c r="J62" s="98">
        <f t="shared" ca="1" si="23"/>
        <v>6</v>
      </c>
      <c r="K62" s="98">
        <f t="shared" ca="1" si="24"/>
        <v>8</v>
      </c>
      <c r="L62" s="98">
        <f t="shared" ca="1" si="25"/>
        <v>12</v>
      </c>
      <c r="M62" s="74" t="str">
        <f t="shared" ca="1" si="27"/>
        <v/>
      </c>
      <c r="N62" s="74">
        <f t="shared" si="12"/>
        <v>58</v>
      </c>
      <c r="O62" s="74">
        <f t="shared" ca="1" si="62"/>
        <v>0</v>
      </c>
      <c r="P62" s="74">
        <f t="shared" ca="1" si="63"/>
        <v>0</v>
      </c>
      <c r="Q62" s="101">
        <f t="shared" ca="1" si="30"/>
        <v>1</v>
      </c>
      <c r="R62" s="101">
        <f t="shared" ca="1" si="64"/>
        <v>1</v>
      </c>
      <c r="S62" s="91" t="str">
        <f t="shared" ca="1" si="31"/>
        <v/>
      </c>
      <c r="T62" s="91" t="str">
        <f t="shared" ca="1" si="32"/>
        <v/>
      </c>
      <c r="U62" s="91" t="str">
        <f t="shared" ca="1" si="33"/>
        <v/>
      </c>
      <c r="V62" s="91" t="str">
        <f t="shared" ca="1" si="34"/>
        <v/>
      </c>
      <c r="W62" s="91" t="str">
        <f t="shared" ca="1" si="35"/>
        <v/>
      </c>
      <c r="X62" s="91" t="str">
        <f t="shared" ca="1" si="36"/>
        <v/>
      </c>
      <c r="Y62" s="75"/>
      <c r="Z62" s="100">
        <f ca="1">IF(Y62="W",0,IF(AND(A62&lt;&gt;0,A61&lt;&gt;0,Y61="L",Y62="L"),1,0))</f>
        <v>0</v>
      </c>
      <c r="AA62" s="100">
        <f ca="1">IF(S62&lt;&gt;"",IF(ABS($F62)=ABS(S62),5*$Q62,-1*$Q62),0)</f>
        <v>0</v>
      </c>
      <c r="AB62" s="100">
        <f ca="1">IF(T62&lt;&gt;"",IF(ABS($F62)=ABS(T62),5*$Q62,-1*$Q62),0)</f>
        <v>0</v>
      </c>
      <c r="AC62" s="100">
        <f ca="1">IF(U62&lt;&gt;"",IF(ABS($F62)=ABS(U62),5*$Q62,-1*$Q62),0)</f>
        <v>0</v>
      </c>
      <c r="AD62" s="100">
        <f ca="1">IF(V62&lt;&gt;"",IF(ABS($F62)=ABS(V62),5*$Q62,-1*$Q62),0)</f>
        <v>0</v>
      </c>
      <c r="AE62" s="100">
        <f ca="1">IF(W62&lt;&gt;"",IF(ABS($F62)=ABS(W62),5*$Q62,-1*$Q62),0)</f>
        <v>0</v>
      </c>
      <c r="AF62" s="100">
        <f ca="1">IF(X62&lt;&gt;"",IF(ABS($F62)=ABS(X62),5*$Q62,-1*$Q62),0)</f>
        <v>0</v>
      </c>
      <c r="AG62" s="98">
        <f ca="1">IF(A62&lt;&gt;"",IF(OR($AJ61&lt;&gt;0,$AK61&lt;&gt;0),"0",SUM(AA62:AF62)),0)</f>
        <v>0</v>
      </c>
      <c r="AH62" s="11">
        <f ca="1">IF(A62&lt;&gt;"",IF(OR(AJ61&lt;&gt;0,AK61&lt;&gt;0),0,AG62),0)</f>
        <v>0</v>
      </c>
      <c r="AI62" s="79">
        <f ca="1">IF(A62&lt;&gt;"",AH62+AI61,0)</f>
        <v>0</v>
      </c>
      <c r="AJ62" s="43">
        <f t="shared" ca="1" si="37"/>
        <v>0</v>
      </c>
      <c r="AK62" s="43">
        <f t="shared" ca="1" si="38"/>
        <v>0</v>
      </c>
      <c r="AL62" s="80">
        <f t="shared" ca="1" si="65"/>
        <v>0</v>
      </c>
      <c r="AM62" s="24"/>
      <c r="AN62" s="24"/>
      <c r="AO62" s="24"/>
      <c r="AP62" s="24"/>
      <c r="AQ62" s="24"/>
      <c r="AR62" s="24"/>
      <c r="AS62" s="24"/>
      <c r="AT62" s="92"/>
      <c r="AU62" s="92"/>
      <c r="AV62"/>
      <c r="AW62"/>
      <c r="AX62"/>
      <c r="AY62"/>
      <c r="AZ62"/>
      <c r="BA62" s="6"/>
      <c r="BB62"/>
      <c r="BC62"/>
      <c r="BD62"/>
      <c r="BE62"/>
      <c r="BF62"/>
      <c r="BG62"/>
      <c r="BH62" s="123">
        <f t="shared" ca="1" si="11"/>
        <v>32</v>
      </c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1:92" s="13" customFormat="1">
      <c r="A63" s="123">
        <f t="shared" ca="1" si="4"/>
        <v>10</v>
      </c>
      <c r="B63" s="98" t="str">
        <f ca="1">IF(A63="","",IF(COUNTBLANK(AN64:AS64)=6,"DB",AN64&amp;AO64&amp;AP64&amp;AQ64&amp;AR64&amp;AS64))</f>
        <v>DB</v>
      </c>
      <c r="C63" s="97" t="str">
        <f t="shared" ca="1" si="58"/>
        <v/>
      </c>
      <c r="D63" s="102">
        <f t="shared" ca="1" si="59"/>
        <v>0</v>
      </c>
      <c r="E63" s="82" t="str">
        <f t="shared" ca="1" si="60"/>
        <v>1,</v>
      </c>
      <c r="F63" s="73">
        <f t="shared" ca="1" si="61"/>
        <v>2</v>
      </c>
      <c r="G63" s="98">
        <f t="shared" ca="1" si="20"/>
        <v>1</v>
      </c>
      <c r="H63" s="98">
        <f t="shared" ca="1" si="21"/>
        <v>0</v>
      </c>
      <c r="I63" s="98">
        <f t="shared" ca="1" si="22"/>
        <v>3</v>
      </c>
      <c r="J63" s="98">
        <f t="shared" ca="1" si="23"/>
        <v>7</v>
      </c>
      <c r="K63" s="98">
        <f t="shared" ca="1" si="24"/>
        <v>9</v>
      </c>
      <c r="L63" s="98">
        <f t="shared" ca="1" si="25"/>
        <v>13</v>
      </c>
      <c r="M63" s="74" t="str">
        <f t="shared" ca="1" si="27"/>
        <v/>
      </c>
      <c r="N63" s="74">
        <f t="shared" si="12"/>
        <v>59</v>
      </c>
      <c r="O63" s="74">
        <f t="shared" ca="1" si="62"/>
        <v>0</v>
      </c>
      <c r="P63" s="74">
        <f t="shared" ca="1" si="63"/>
        <v>0</v>
      </c>
      <c r="Q63" s="101">
        <f t="shared" ca="1" si="30"/>
        <v>1</v>
      </c>
      <c r="R63" s="101">
        <f t="shared" ca="1" si="64"/>
        <v>1</v>
      </c>
      <c r="S63" s="91" t="str">
        <f t="shared" ca="1" si="31"/>
        <v/>
      </c>
      <c r="T63" s="91" t="str">
        <f t="shared" ca="1" si="32"/>
        <v/>
      </c>
      <c r="U63" s="91" t="str">
        <f t="shared" ca="1" si="33"/>
        <v/>
      </c>
      <c r="V63" s="91" t="str">
        <f t="shared" ca="1" si="34"/>
        <v/>
      </c>
      <c r="W63" s="91" t="str">
        <f t="shared" ca="1" si="35"/>
        <v/>
      </c>
      <c r="X63" s="91" t="str">
        <f t="shared" ca="1" si="36"/>
        <v/>
      </c>
      <c r="Y63" s="75"/>
      <c r="Z63" s="100">
        <f ca="1">IF(Y63="W",0,IF(AND(A63&lt;&gt;0,A62&lt;&gt;0,Y62="L",Y63="L"),1,0))</f>
        <v>0</v>
      </c>
      <c r="AA63" s="100">
        <f ca="1">IF(S63&lt;&gt;"",IF(ABS($F63)=ABS(S63),5*$Q63,-1*$Q63),0)</f>
        <v>0</v>
      </c>
      <c r="AB63" s="100">
        <f ca="1">IF(T63&lt;&gt;"",IF(ABS($F63)=ABS(T63),5*$Q63,-1*$Q63),0)</f>
        <v>0</v>
      </c>
      <c r="AC63" s="100">
        <f ca="1">IF(U63&lt;&gt;"",IF(ABS($F63)=ABS(U63),5*$Q63,-1*$Q63),0)</f>
        <v>0</v>
      </c>
      <c r="AD63" s="100">
        <f ca="1">IF(V63&lt;&gt;"",IF(ABS($F63)=ABS(V63),5*$Q63,-1*$Q63),0)</f>
        <v>0</v>
      </c>
      <c r="AE63" s="100">
        <f ca="1">IF(W63&lt;&gt;"",IF(ABS($F63)=ABS(W63),5*$Q63,-1*$Q63),0)</f>
        <v>0</v>
      </c>
      <c r="AF63" s="100">
        <f ca="1">IF(X63&lt;&gt;"",IF(ABS($F63)=ABS(X63),5*$Q63,-1*$Q63),0)</f>
        <v>0</v>
      </c>
      <c r="AG63" s="98">
        <f ca="1">IF(A63&lt;&gt;"",IF(OR($AJ62&lt;&gt;0,$AK62&lt;&gt;0),"0",SUM(AA63:AF63)),0)</f>
        <v>0</v>
      </c>
      <c r="AH63" s="11">
        <f ca="1">IF(A63&lt;&gt;"",IF(OR(AJ62&lt;&gt;0,AK62&lt;&gt;0),0,AG63),0)</f>
        <v>0</v>
      </c>
      <c r="AI63" s="79">
        <f ca="1">IF(A63&lt;&gt;"",AH63+AI62,0)</f>
        <v>0</v>
      </c>
      <c r="AJ63" s="43">
        <f t="shared" ca="1" si="37"/>
        <v>0</v>
      </c>
      <c r="AK63" s="43">
        <f t="shared" ca="1" si="38"/>
        <v>0</v>
      </c>
      <c r="AL63" s="80">
        <f t="shared" ca="1" si="65"/>
        <v>0</v>
      </c>
      <c r="AM63" s="24"/>
      <c r="AN63" s="24"/>
      <c r="AO63" s="24"/>
      <c r="AP63" s="24"/>
      <c r="AQ63" s="24"/>
      <c r="AR63" s="24"/>
      <c r="AS63" s="24"/>
      <c r="AT63" s="92"/>
      <c r="AU63" s="92"/>
      <c r="AV63"/>
      <c r="AW63"/>
      <c r="AX63"/>
      <c r="AY63"/>
      <c r="AZ63"/>
      <c r="BA63" s="6"/>
      <c r="BB63"/>
      <c r="BC63"/>
      <c r="BD63"/>
      <c r="BE63"/>
      <c r="BF63"/>
      <c r="BG63"/>
      <c r="BH63" s="123">
        <f t="shared" ca="1" si="11"/>
        <v>16</v>
      </c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1:92" s="13" customFormat="1">
      <c r="A64" s="123">
        <f t="shared" ca="1" si="4"/>
        <v>31</v>
      </c>
      <c r="B64" s="98" t="str">
        <f ca="1">IF(A64="","",IF(COUNTBLANK(AN65:AS65)=6,"DB",AN65&amp;AO65&amp;AP65&amp;AQ65&amp;AR65&amp;AS65))</f>
        <v>DB</v>
      </c>
      <c r="C64" s="97" t="str">
        <f t="shared" ca="1" si="58"/>
        <v/>
      </c>
      <c r="D64" s="102">
        <f t="shared" ca="1" si="59"/>
        <v>0</v>
      </c>
      <c r="E64" s="82" t="str">
        <f t="shared" ca="1" si="60"/>
        <v>1,</v>
      </c>
      <c r="F64" s="73">
        <f t="shared" ca="1" si="61"/>
        <v>6</v>
      </c>
      <c r="G64" s="98">
        <f t="shared" ca="1" si="20"/>
        <v>2</v>
      </c>
      <c r="H64" s="98">
        <f t="shared" ca="1" si="21"/>
        <v>1</v>
      </c>
      <c r="I64" s="98">
        <f t="shared" ca="1" si="22"/>
        <v>4</v>
      </c>
      <c r="J64" s="98">
        <f t="shared" ca="1" si="23"/>
        <v>8</v>
      </c>
      <c r="K64" s="98">
        <f t="shared" ca="1" si="24"/>
        <v>10</v>
      </c>
      <c r="L64" s="98">
        <f t="shared" ca="1" si="25"/>
        <v>0</v>
      </c>
      <c r="M64" s="74" t="str">
        <f t="shared" ca="1" si="27"/>
        <v/>
      </c>
      <c r="N64" s="74">
        <f t="shared" si="12"/>
        <v>60</v>
      </c>
      <c r="O64" s="74">
        <f t="shared" ca="1" si="62"/>
        <v>0</v>
      </c>
      <c r="P64" s="74">
        <f t="shared" ca="1" si="63"/>
        <v>0</v>
      </c>
      <c r="Q64" s="101">
        <f t="shared" ca="1" si="30"/>
        <v>1</v>
      </c>
      <c r="R64" s="101">
        <f t="shared" ca="1" si="64"/>
        <v>1</v>
      </c>
      <c r="S64" s="91" t="str">
        <f t="shared" ca="1" si="31"/>
        <v/>
      </c>
      <c r="T64" s="91" t="str">
        <f t="shared" ca="1" si="32"/>
        <v/>
      </c>
      <c r="U64" s="91" t="str">
        <f t="shared" ca="1" si="33"/>
        <v/>
      </c>
      <c r="V64" s="91" t="str">
        <f t="shared" ca="1" si="34"/>
        <v/>
      </c>
      <c r="W64" s="91" t="str">
        <f t="shared" ca="1" si="35"/>
        <v/>
      </c>
      <c r="X64" s="91" t="str">
        <f t="shared" ca="1" si="36"/>
        <v/>
      </c>
      <c r="Y64" s="75"/>
      <c r="Z64" s="100">
        <f ca="1">IF(Y64="W",0,IF(AND(A64&lt;&gt;0,A63&lt;&gt;0,Y63="L",Y64="L"),1,0))</f>
        <v>0</v>
      </c>
      <c r="AA64" s="100">
        <f ca="1">IF(S64&lt;&gt;"",IF(ABS($F64)=ABS(S64),5*$Q64,-1*$Q64),0)</f>
        <v>0</v>
      </c>
      <c r="AB64" s="100">
        <f ca="1">IF(T64&lt;&gt;"",IF(ABS($F64)=ABS(T64),5*$Q64,-1*$Q64),0)</f>
        <v>0</v>
      </c>
      <c r="AC64" s="100">
        <f ca="1">IF(U64&lt;&gt;"",IF(ABS($F64)=ABS(U64),5*$Q64,-1*$Q64),0)</f>
        <v>0</v>
      </c>
      <c r="AD64" s="100">
        <f ca="1">IF(V64&lt;&gt;"",IF(ABS($F64)=ABS(V64),5*$Q64,-1*$Q64),0)</f>
        <v>0</v>
      </c>
      <c r="AE64" s="100">
        <f ca="1">IF(W64&lt;&gt;"",IF(ABS($F64)=ABS(W64),5*$Q64,-1*$Q64),0)</f>
        <v>0</v>
      </c>
      <c r="AF64" s="100">
        <f ca="1">IF(X64&lt;&gt;"",IF(ABS($F64)=ABS(X64),5*$Q64,-1*$Q64),0)</f>
        <v>0</v>
      </c>
      <c r="AG64" s="98">
        <f ca="1">IF(A64&lt;&gt;"",IF(OR($AJ63&lt;&gt;0,$AK63&lt;&gt;0),"0",SUM(AA64:AF64)),0)</f>
        <v>0</v>
      </c>
      <c r="AH64" s="11">
        <f ca="1">IF(A64&lt;&gt;"",IF(OR(AJ63&lt;&gt;0,AK63&lt;&gt;0),0,AG64),0)</f>
        <v>0</v>
      </c>
      <c r="AI64" s="79">
        <f ca="1">IF(A64&lt;&gt;"",AH64+AI63,0)</f>
        <v>0</v>
      </c>
      <c r="AJ64" s="43">
        <f t="shared" ca="1" si="37"/>
        <v>0</v>
      </c>
      <c r="AK64" s="43">
        <f t="shared" ca="1" si="38"/>
        <v>0</v>
      </c>
      <c r="AL64" s="80">
        <f t="shared" ca="1" si="65"/>
        <v>0</v>
      </c>
      <c r="AM64" s="24"/>
      <c r="AN64" s="24"/>
      <c r="AO64" s="24"/>
      <c r="AP64" s="24"/>
      <c r="AQ64" s="24"/>
      <c r="AR64" s="24"/>
      <c r="AS64" s="24"/>
      <c r="AT64" s="92"/>
      <c r="AU64" s="92"/>
      <c r="AV64"/>
      <c r="AW64"/>
      <c r="AX64"/>
      <c r="AY64"/>
      <c r="AZ64"/>
      <c r="BA64" s="6"/>
      <c r="BB64"/>
      <c r="BC64"/>
      <c r="BD64"/>
      <c r="BE64"/>
      <c r="BF64"/>
      <c r="BG64"/>
      <c r="BH64" s="123">
        <f t="shared" ca="1" si="11"/>
        <v>24</v>
      </c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1:80">
      <c r="A65" s="123">
        <f t="shared" ca="1" si="4"/>
        <v>14</v>
      </c>
      <c r="B65" s="98" t="str">
        <f ca="1">IF(A65="","",IF(COUNTBLANK(AN66:AS66)=6,"DB",AN66&amp;AO66&amp;AP66&amp;AQ66&amp;AR66&amp;AS66))</f>
        <v>DB</v>
      </c>
      <c r="C65" s="97" t="str">
        <f t="shared" ca="1" si="58"/>
        <v/>
      </c>
      <c r="D65" s="102">
        <f t="shared" ca="1" si="59"/>
        <v>0</v>
      </c>
      <c r="E65" s="82" t="str">
        <f t="shared" ca="1" si="60"/>
        <v>1,</v>
      </c>
      <c r="F65" s="73">
        <f t="shared" ca="1" si="61"/>
        <v>3</v>
      </c>
      <c r="G65" s="98">
        <f t="shared" ca="1" si="20"/>
        <v>3</v>
      </c>
      <c r="H65" s="98">
        <f t="shared" ca="1" si="21"/>
        <v>2</v>
      </c>
      <c r="I65" s="98">
        <f t="shared" ca="1" si="22"/>
        <v>0</v>
      </c>
      <c r="J65" s="98">
        <f t="shared" ca="1" si="23"/>
        <v>9</v>
      </c>
      <c r="K65" s="98">
        <f t="shared" ca="1" si="24"/>
        <v>11</v>
      </c>
      <c r="L65" s="98">
        <f t="shared" ca="1" si="25"/>
        <v>1</v>
      </c>
      <c r="M65" s="74" t="str">
        <f t="shared" ca="1" si="27"/>
        <v/>
      </c>
      <c r="N65" s="74">
        <f t="shared" si="12"/>
        <v>61</v>
      </c>
      <c r="O65" s="74">
        <f t="shared" ca="1" si="62"/>
        <v>0</v>
      </c>
      <c r="P65" s="74">
        <f t="shared" ca="1" si="63"/>
        <v>0</v>
      </c>
      <c r="Q65" s="101">
        <f t="shared" ca="1" si="30"/>
        <v>1</v>
      </c>
      <c r="R65" s="101">
        <f t="shared" ca="1" si="64"/>
        <v>1</v>
      </c>
      <c r="S65" s="91" t="str">
        <f t="shared" ca="1" si="31"/>
        <v/>
      </c>
      <c r="T65" s="91" t="str">
        <f t="shared" ca="1" si="32"/>
        <v/>
      </c>
      <c r="U65" s="91" t="str">
        <f t="shared" ca="1" si="33"/>
        <v/>
      </c>
      <c r="V65" s="91" t="str">
        <f t="shared" ca="1" si="34"/>
        <v/>
      </c>
      <c r="W65" s="91" t="str">
        <f t="shared" ca="1" si="35"/>
        <v/>
      </c>
      <c r="X65" s="91" t="str">
        <f t="shared" ca="1" si="36"/>
        <v/>
      </c>
      <c r="Y65" s="75"/>
      <c r="Z65" s="100">
        <f ca="1">IF(Y65="W",0,IF(AND(A65&lt;&gt;0,A64&lt;&gt;0,Y64="L",Y65="L"),1,0))</f>
        <v>0</v>
      </c>
      <c r="AA65" s="100">
        <f ca="1">IF(S65&lt;&gt;"",IF(ABS($F65)=ABS(S65),5*$Q65,-1*$Q65),0)</f>
        <v>0</v>
      </c>
      <c r="AB65" s="100">
        <f ca="1">IF(T65&lt;&gt;"",IF(ABS($F65)=ABS(T65),5*$Q65,-1*$Q65),0)</f>
        <v>0</v>
      </c>
      <c r="AC65" s="100">
        <f ca="1">IF(U65&lt;&gt;"",IF(ABS($F65)=ABS(U65),5*$Q65,-1*$Q65),0)</f>
        <v>0</v>
      </c>
      <c r="AD65" s="100">
        <f ca="1">IF(V65&lt;&gt;"",IF(ABS($F65)=ABS(V65),5*$Q65,-1*$Q65),0)</f>
        <v>0</v>
      </c>
      <c r="AE65" s="100">
        <f ca="1">IF(W65&lt;&gt;"",IF(ABS($F65)=ABS(W65),5*$Q65,-1*$Q65),0)</f>
        <v>0</v>
      </c>
      <c r="AF65" s="100">
        <f ca="1">IF(X65&lt;&gt;"",IF(ABS($F65)=ABS(X65),5*$Q65,-1*$Q65),0)</f>
        <v>0</v>
      </c>
      <c r="AG65" s="98">
        <f ca="1">IF(A65&lt;&gt;"",IF(OR($AJ64&lt;&gt;0,$AK64&lt;&gt;0),"0",SUM(AA65:AF65)),0)</f>
        <v>0</v>
      </c>
      <c r="AH65" s="11">
        <f ca="1">IF(A65&lt;&gt;"",IF(OR(AJ64&lt;&gt;0,AK64&lt;&gt;0),0,AG65),0)</f>
        <v>0</v>
      </c>
      <c r="AI65" s="79">
        <f ca="1">IF(A65&lt;&gt;"",AH65+AI64,0)</f>
        <v>0</v>
      </c>
      <c r="AJ65" s="43">
        <f t="shared" ca="1" si="37"/>
        <v>0</v>
      </c>
      <c r="AK65" s="43">
        <f t="shared" ca="1" si="38"/>
        <v>0</v>
      </c>
      <c r="AL65" s="80">
        <f t="shared" ca="1" si="65"/>
        <v>0</v>
      </c>
      <c r="AM65" s="24"/>
      <c r="AN65" s="24"/>
      <c r="AO65" s="24"/>
      <c r="AP65" s="24"/>
      <c r="AQ65" s="24"/>
      <c r="AR65" s="24"/>
      <c r="AS65" s="24"/>
      <c r="AT65" s="92"/>
      <c r="AU65" s="92"/>
      <c r="AV65"/>
      <c r="AW65"/>
      <c r="AX65"/>
      <c r="AY65"/>
      <c r="AZ65"/>
      <c r="BA65" s="6"/>
      <c r="BB65"/>
      <c r="BC65"/>
      <c r="BD65"/>
      <c r="BE65"/>
      <c r="BF65"/>
      <c r="BG65"/>
      <c r="BH65" s="123">
        <f t="shared" ca="1" si="11"/>
        <v>0</v>
      </c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>
      <c r="A66" s="123">
        <f t="shared" ca="1" si="4"/>
        <v>1</v>
      </c>
      <c r="B66" s="98" t="str">
        <f ca="1">IF(A66="","",IF(COUNTBLANK(AN67:AS67)=6,"DB",AN67&amp;AO67&amp;AP67&amp;AQ67&amp;AR67&amp;AS67))</f>
        <v>DB</v>
      </c>
      <c r="C66" s="97" t="str">
        <f t="shared" ca="1" si="58"/>
        <v/>
      </c>
      <c r="D66" s="102">
        <f t="shared" ca="1" si="59"/>
        <v>0</v>
      </c>
      <c r="E66" s="82" t="str">
        <f t="shared" ca="1" si="60"/>
        <v>1,</v>
      </c>
      <c r="F66" s="73">
        <f t="shared" ca="1" si="61"/>
        <v>1</v>
      </c>
      <c r="G66" s="98">
        <f t="shared" ca="1" si="20"/>
        <v>0</v>
      </c>
      <c r="H66" s="98">
        <f t="shared" ca="1" si="21"/>
        <v>3</v>
      </c>
      <c r="I66" s="98">
        <f t="shared" ca="1" si="22"/>
        <v>1</v>
      </c>
      <c r="J66" s="98">
        <f t="shared" ca="1" si="23"/>
        <v>10</v>
      </c>
      <c r="K66" s="98">
        <f t="shared" ca="1" si="24"/>
        <v>12</v>
      </c>
      <c r="L66" s="98">
        <f t="shared" ca="1" si="25"/>
        <v>2</v>
      </c>
      <c r="M66" s="74" t="str">
        <f t="shared" ca="1" si="27"/>
        <v/>
      </c>
      <c r="N66" s="74">
        <f t="shared" si="12"/>
        <v>62</v>
      </c>
      <c r="O66" s="74">
        <f t="shared" ca="1" si="62"/>
        <v>0</v>
      </c>
      <c r="P66" s="74">
        <f t="shared" ca="1" si="63"/>
        <v>0</v>
      </c>
      <c r="Q66" s="101">
        <f t="shared" ca="1" si="30"/>
        <v>1</v>
      </c>
      <c r="R66" s="101">
        <f t="shared" ca="1" si="64"/>
        <v>1</v>
      </c>
      <c r="S66" s="91" t="str">
        <f t="shared" ca="1" si="31"/>
        <v/>
      </c>
      <c r="T66" s="91" t="str">
        <f t="shared" ca="1" si="32"/>
        <v/>
      </c>
      <c r="U66" s="91" t="str">
        <f t="shared" ca="1" si="33"/>
        <v/>
      </c>
      <c r="V66" s="91" t="str">
        <f t="shared" ca="1" si="34"/>
        <v/>
      </c>
      <c r="W66" s="91" t="str">
        <f t="shared" ca="1" si="35"/>
        <v/>
      </c>
      <c r="X66" s="91" t="str">
        <f t="shared" ca="1" si="36"/>
        <v/>
      </c>
      <c r="Y66" s="75"/>
      <c r="Z66" s="100">
        <f ca="1">IF(Y66="W",0,IF(AND(A66&lt;&gt;0,A65&lt;&gt;0,Y65="L",Y66="L"),1,0))</f>
        <v>0</v>
      </c>
      <c r="AA66" s="100">
        <f ca="1">IF(S66&lt;&gt;"",IF(ABS($F66)=ABS(S66),5*$Q66,-1*$Q66),0)</f>
        <v>0</v>
      </c>
      <c r="AB66" s="100">
        <f ca="1">IF(T66&lt;&gt;"",IF(ABS($F66)=ABS(T66),5*$Q66,-1*$Q66),0)</f>
        <v>0</v>
      </c>
      <c r="AC66" s="100">
        <f ca="1">IF(U66&lt;&gt;"",IF(ABS($F66)=ABS(U66),5*$Q66,-1*$Q66),0)</f>
        <v>0</v>
      </c>
      <c r="AD66" s="100">
        <f ca="1">IF(V66&lt;&gt;"",IF(ABS($F66)=ABS(V66),5*$Q66,-1*$Q66),0)</f>
        <v>0</v>
      </c>
      <c r="AE66" s="100">
        <f ca="1">IF(W66&lt;&gt;"",IF(ABS($F66)=ABS(W66),5*$Q66,-1*$Q66),0)</f>
        <v>0</v>
      </c>
      <c r="AF66" s="100">
        <f ca="1">IF(X66&lt;&gt;"",IF(ABS($F66)=ABS(X66),5*$Q66,-1*$Q66),0)</f>
        <v>0</v>
      </c>
      <c r="AG66" s="98">
        <f ca="1">IF(A66&lt;&gt;"",IF(OR($AJ65&lt;&gt;0,$AK65&lt;&gt;0),"0",SUM(AA66:AF66)),0)</f>
        <v>0</v>
      </c>
      <c r="AH66" s="11">
        <f ca="1">IF(A66&lt;&gt;"",IF(OR(AJ65&lt;&gt;0,AK65&lt;&gt;0),0,AG66),0)</f>
        <v>0</v>
      </c>
      <c r="AI66" s="79">
        <f ca="1">IF(A66&lt;&gt;"",AH66+AI65,0)</f>
        <v>0</v>
      </c>
      <c r="AJ66" s="43">
        <f t="shared" ca="1" si="37"/>
        <v>0</v>
      </c>
      <c r="AK66" s="43">
        <f t="shared" ca="1" si="38"/>
        <v>0</v>
      </c>
      <c r="AL66" s="80">
        <f t="shared" ca="1" si="65"/>
        <v>0</v>
      </c>
      <c r="AM66" s="24"/>
      <c r="AN66" s="24"/>
      <c r="AO66" s="24"/>
      <c r="AP66" s="24"/>
      <c r="AQ66" s="24"/>
      <c r="AR66" s="24"/>
      <c r="AS66" s="24"/>
      <c r="AT66" s="92"/>
      <c r="AU66" s="92"/>
      <c r="AV66"/>
      <c r="AW66"/>
      <c r="AX66"/>
      <c r="AY66"/>
      <c r="AZ66"/>
      <c r="BA66" s="6"/>
      <c r="BB66"/>
      <c r="BC66"/>
      <c r="BD66"/>
      <c r="BE66"/>
      <c r="BF66"/>
      <c r="BG66"/>
      <c r="BH66" s="123">
        <f t="shared" ca="1" si="11"/>
        <v>10</v>
      </c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>
      <c r="A67" s="123">
        <f t="shared" ca="1" si="4"/>
        <v>1</v>
      </c>
      <c r="B67" s="98" t="str">
        <f ca="1">IF(A67="","",IF(COUNTBLANK(AN68:AS68)=6,"DB",AN68&amp;AO68&amp;AP68&amp;AQ68&amp;AR68&amp;AS68))</f>
        <v>DB</v>
      </c>
      <c r="C67" s="97" t="str">
        <f t="shared" ca="1" si="58"/>
        <v/>
      </c>
      <c r="D67" s="102">
        <f t="shared" ca="1" si="59"/>
        <v>0</v>
      </c>
      <c r="E67" s="82" t="str">
        <f t="shared" ca="1" si="60"/>
        <v>1,</v>
      </c>
      <c r="F67" s="73">
        <f t="shared" ca="1" si="61"/>
        <v>1</v>
      </c>
      <c r="G67" s="98">
        <f t="shared" ca="1" si="20"/>
        <v>0</v>
      </c>
      <c r="H67" s="98">
        <f t="shared" ca="1" si="21"/>
        <v>4</v>
      </c>
      <c r="I67" s="98">
        <f t="shared" ca="1" si="22"/>
        <v>2</v>
      </c>
      <c r="J67" s="98">
        <f t="shared" ca="1" si="23"/>
        <v>11</v>
      </c>
      <c r="K67" s="98">
        <f t="shared" ca="1" si="24"/>
        <v>13</v>
      </c>
      <c r="L67" s="98">
        <f t="shared" ca="1" si="25"/>
        <v>3</v>
      </c>
      <c r="M67" s="74" t="str">
        <f t="shared" ca="1" si="27"/>
        <v/>
      </c>
      <c r="N67" s="74">
        <f t="shared" si="12"/>
        <v>63</v>
      </c>
      <c r="O67" s="74">
        <f t="shared" ca="1" si="62"/>
        <v>0</v>
      </c>
      <c r="P67" s="74">
        <f t="shared" ca="1" si="63"/>
        <v>0</v>
      </c>
      <c r="Q67" s="101">
        <f t="shared" ca="1" si="30"/>
        <v>1</v>
      </c>
      <c r="R67" s="101">
        <f t="shared" ca="1" si="64"/>
        <v>1</v>
      </c>
      <c r="S67" s="91" t="str">
        <f t="shared" ca="1" si="31"/>
        <v/>
      </c>
      <c r="T67" s="91" t="str">
        <f t="shared" ca="1" si="32"/>
        <v/>
      </c>
      <c r="U67" s="91" t="str">
        <f t="shared" ca="1" si="33"/>
        <v/>
      </c>
      <c r="V67" s="91" t="str">
        <f t="shared" ca="1" si="34"/>
        <v/>
      </c>
      <c r="W67" s="91" t="str">
        <f t="shared" ca="1" si="35"/>
        <v/>
      </c>
      <c r="X67" s="91" t="str">
        <f t="shared" ca="1" si="36"/>
        <v/>
      </c>
      <c r="Y67" s="75"/>
      <c r="Z67" s="100">
        <f ca="1">IF(Y67="W",0,IF(AND(A67&lt;&gt;0,A66&lt;&gt;0,Y66="L",Y67="L"),1,0))</f>
        <v>0</v>
      </c>
      <c r="AA67" s="100">
        <f ca="1">IF(S67&lt;&gt;"",IF(ABS($F67)=ABS(S67),5*$Q67,-1*$Q67),0)</f>
        <v>0</v>
      </c>
      <c r="AB67" s="100">
        <f ca="1">IF(T67&lt;&gt;"",IF(ABS($F67)=ABS(T67),5*$Q67,-1*$Q67),0)</f>
        <v>0</v>
      </c>
      <c r="AC67" s="100">
        <f ca="1">IF(U67&lt;&gt;"",IF(ABS($F67)=ABS(U67),5*$Q67,-1*$Q67),0)</f>
        <v>0</v>
      </c>
      <c r="AD67" s="100">
        <f ca="1">IF(V67&lt;&gt;"",IF(ABS($F67)=ABS(V67),5*$Q67,-1*$Q67),0)</f>
        <v>0</v>
      </c>
      <c r="AE67" s="100">
        <f ca="1">IF(W67&lt;&gt;"",IF(ABS($F67)=ABS(W67),5*$Q67,-1*$Q67),0)</f>
        <v>0</v>
      </c>
      <c r="AF67" s="100">
        <f ca="1">IF(X67&lt;&gt;"",IF(ABS($F67)=ABS(X67),5*$Q67,-1*$Q67),0)</f>
        <v>0</v>
      </c>
      <c r="AG67" s="98">
        <f ca="1">IF(A67&lt;&gt;"",IF(OR($AJ66&lt;&gt;0,$AK66&lt;&gt;0),"0",SUM(AA67:AF67)),0)</f>
        <v>0</v>
      </c>
      <c r="AH67" s="11">
        <f ca="1">IF(A67&lt;&gt;"",IF(OR(AJ66&lt;&gt;0,AK66&lt;&gt;0),0,AG67),0)</f>
        <v>0</v>
      </c>
      <c r="AI67" s="79">
        <f ca="1">IF(A67&lt;&gt;"",AH67+AI66,0)</f>
        <v>0</v>
      </c>
      <c r="AJ67" s="43">
        <f t="shared" ca="1" si="37"/>
        <v>0</v>
      </c>
      <c r="AK67" s="43">
        <f t="shared" ca="1" si="38"/>
        <v>0</v>
      </c>
      <c r="AL67" s="80">
        <f t="shared" ca="1" si="65"/>
        <v>0</v>
      </c>
      <c r="AM67" s="24"/>
      <c r="AN67" s="24"/>
      <c r="AO67" s="24"/>
      <c r="AP67" s="24"/>
      <c r="AQ67" s="24"/>
      <c r="AR67" s="24"/>
      <c r="AS67" s="24"/>
      <c r="AT67" s="92"/>
      <c r="AU67" s="92"/>
      <c r="AV67"/>
      <c r="AW67"/>
      <c r="AX67"/>
      <c r="AY67"/>
      <c r="AZ67"/>
      <c r="BA67" s="6"/>
      <c r="BB67"/>
      <c r="BC67"/>
      <c r="BD67"/>
      <c r="BE67"/>
      <c r="BF67"/>
      <c r="BG67"/>
      <c r="BH67" s="123">
        <f t="shared" ca="1" si="11"/>
        <v>21</v>
      </c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>
      <c r="A68" s="123">
        <f t="shared" ca="1" si="4"/>
        <v>32</v>
      </c>
      <c r="B68" s="98" t="str">
        <f ca="1">IF(A68="","",IF(COUNTBLANK(AN69:AS69)=6,"DB",AN69&amp;AO69&amp;AP69&amp;AQ69&amp;AR69&amp;AS69))</f>
        <v>DB</v>
      </c>
      <c r="C68" s="97" t="str">
        <f t="shared" ca="1" si="58"/>
        <v/>
      </c>
      <c r="D68" s="102">
        <f t="shared" ca="1" si="59"/>
        <v>0</v>
      </c>
      <c r="E68" s="82" t="str">
        <f t="shared" ca="1" si="60"/>
        <v>1,</v>
      </c>
      <c r="F68" s="73">
        <f t="shared" ca="1" si="61"/>
        <v>6</v>
      </c>
      <c r="G68" s="98">
        <f t="shared" ca="1" si="20"/>
        <v>1</v>
      </c>
      <c r="H68" s="98">
        <f t="shared" ca="1" si="21"/>
        <v>5</v>
      </c>
      <c r="I68" s="98">
        <f t="shared" ca="1" si="22"/>
        <v>3</v>
      </c>
      <c r="J68" s="98">
        <f t="shared" ca="1" si="23"/>
        <v>12</v>
      </c>
      <c r="K68" s="98">
        <f t="shared" ca="1" si="24"/>
        <v>14</v>
      </c>
      <c r="L68" s="98">
        <f t="shared" ca="1" si="25"/>
        <v>0</v>
      </c>
      <c r="M68" s="74" t="str">
        <f t="shared" ca="1" si="27"/>
        <v/>
      </c>
      <c r="N68" s="74">
        <f t="shared" si="12"/>
        <v>64</v>
      </c>
      <c r="O68" s="74">
        <f t="shared" ca="1" si="62"/>
        <v>0</v>
      </c>
      <c r="P68" s="74">
        <f t="shared" ca="1" si="63"/>
        <v>0</v>
      </c>
      <c r="Q68" s="101">
        <f t="shared" ca="1" si="30"/>
        <v>1</v>
      </c>
      <c r="R68" s="101">
        <f t="shared" ca="1" si="64"/>
        <v>1</v>
      </c>
      <c r="S68" s="91" t="str">
        <f t="shared" ca="1" si="31"/>
        <v/>
      </c>
      <c r="T68" s="91" t="str">
        <f t="shared" ca="1" si="32"/>
        <v/>
      </c>
      <c r="U68" s="91" t="str">
        <f t="shared" ca="1" si="33"/>
        <v/>
      </c>
      <c r="V68" s="91" t="str">
        <f t="shared" ca="1" si="34"/>
        <v/>
      </c>
      <c r="W68" s="91" t="str">
        <f t="shared" ca="1" si="35"/>
        <v/>
      </c>
      <c r="X68" s="91" t="str">
        <f t="shared" ca="1" si="36"/>
        <v/>
      </c>
      <c r="Y68" s="75"/>
      <c r="Z68" s="100">
        <f ca="1">IF(Y68="W",0,IF(AND(A68&lt;&gt;0,A67&lt;&gt;0,Y67="L",Y68="L"),1,0))</f>
        <v>0</v>
      </c>
      <c r="AA68" s="100">
        <f ca="1">IF(S68&lt;&gt;"",IF(ABS($F68)=ABS(S68),5*$Q68,-1*$Q68),0)</f>
        <v>0</v>
      </c>
      <c r="AB68" s="100">
        <f ca="1">IF(T68&lt;&gt;"",IF(ABS($F68)=ABS(T68),5*$Q68,-1*$Q68),0)</f>
        <v>0</v>
      </c>
      <c r="AC68" s="100">
        <f ca="1">IF(U68&lt;&gt;"",IF(ABS($F68)=ABS(U68),5*$Q68,-1*$Q68),0)</f>
        <v>0</v>
      </c>
      <c r="AD68" s="100">
        <f ca="1">IF(V68&lt;&gt;"",IF(ABS($F68)=ABS(V68),5*$Q68,-1*$Q68),0)</f>
        <v>0</v>
      </c>
      <c r="AE68" s="100">
        <f ca="1">IF(W68&lt;&gt;"",IF(ABS($F68)=ABS(W68),5*$Q68,-1*$Q68),0)</f>
        <v>0</v>
      </c>
      <c r="AF68" s="100">
        <f ca="1">IF(X68&lt;&gt;"",IF(ABS($F68)=ABS(X68),5*$Q68,-1*$Q68),0)</f>
        <v>0</v>
      </c>
      <c r="AG68" s="98">
        <f ca="1">IF(A68&lt;&gt;"",IF(OR($AJ67&lt;&gt;0,$AK67&lt;&gt;0),"0",SUM(AA68:AF68)),0)</f>
        <v>0</v>
      </c>
      <c r="AH68" s="11">
        <f ca="1">IF(A68&lt;&gt;"",IF(OR(AJ67&lt;&gt;0,AK67&lt;&gt;0),0,AG68),0)</f>
        <v>0</v>
      </c>
      <c r="AI68" s="79">
        <f ca="1">IF(A68&lt;&gt;"",AH68+AI67,0)</f>
        <v>0</v>
      </c>
      <c r="AJ68" s="43">
        <f t="shared" ca="1" si="37"/>
        <v>0</v>
      </c>
      <c r="AK68" s="43">
        <f t="shared" ca="1" si="38"/>
        <v>0</v>
      </c>
      <c r="AL68" s="80">
        <f t="shared" ca="1" si="65"/>
        <v>0</v>
      </c>
      <c r="AM68" s="24"/>
      <c r="AN68" s="24"/>
      <c r="AO68" s="24"/>
      <c r="AP68" s="24"/>
      <c r="AQ68" s="24"/>
      <c r="AR68" s="24"/>
      <c r="AS68" s="24"/>
      <c r="AT68" s="92"/>
      <c r="AU68" s="92"/>
      <c r="AV68"/>
      <c r="AW68"/>
      <c r="AX68"/>
      <c r="AY68"/>
      <c r="AZ68"/>
      <c r="BA68" s="6"/>
      <c r="BB68"/>
      <c r="BC68"/>
      <c r="BD68"/>
      <c r="BE68"/>
      <c r="BF68"/>
      <c r="BG68"/>
      <c r="BH68" s="123">
        <f t="shared" ca="1" si="11"/>
        <v>26</v>
      </c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>
      <c r="A69" s="123">
        <f t="shared" ca="1" si="4"/>
        <v>23</v>
      </c>
      <c r="B69" s="98" t="str">
        <f ca="1">IF(A69="","",IF(COUNTBLANK(AN70:AS70)=6,"DB",AN70&amp;AO70&amp;AP70&amp;AQ70&amp;AR70&amp;AS70))</f>
        <v>DB</v>
      </c>
      <c r="C69" s="97" t="str">
        <f t="shared" ca="1" si="58"/>
        <v/>
      </c>
      <c r="D69" s="102">
        <f t="shared" ca="1" si="59"/>
        <v>0</v>
      </c>
      <c r="E69" s="82" t="str">
        <f t="shared" ca="1" si="60"/>
        <v>1,</v>
      </c>
      <c r="F69" s="73">
        <f t="shared" ca="1" si="61"/>
        <v>4</v>
      </c>
      <c r="G69" s="98">
        <f t="shared" ca="1" si="20"/>
        <v>2</v>
      </c>
      <c r="H69" s="98">
        <f t="shared" ca="1" si="21"/>
        <v>6</v>
      </c>
      <c r="I69" s="98">
        <f t="shared" ca="1" si="22"/>
        <v>4</v>
      </c>
      <c r="J69" s="98">
        <f t="shared" ca="1" si="23"/>
        <v>0</v>
      </c>
      <c r="K69" s="98">
        <f t="shared" ca="1" si="24"/>
        <v>15</v>
      </c>
      <c r="L69" s="98">
        <f t="shared" ca="1" si="25"/>
        <v>1</v>
      </c>
      <c r="M69" s="74" t="str">
        <f t="shared" ca="1" si="27"/>
        <v/>
      </c>
      <c r="N69" s="74">
        <f t="shared" si="12"/>
        <v>65</v>
      </c>
      <c r="O69" s="74">
        <f t="shared" ca="1" si="62"/>
        <v>0</v>
      </c>
      <c r="P69" s="74">
        <f t="shared" ca="1" si="63"/>
        <v>0</v>
      </c>
      <c r="Q69" s="101">
        <f t="shared" ca="1" si="30"/>
        <v>1</v>
      </c>
      <c r="R69" s="101">
        <f t="shared" ca="1" si="64"/>
        <v>1</v>
      </c>
      <c r="S69" s="91" t="str">
        <f t="shared" ca="1" si="31"/>
        <v/>
      </c>
      <c r="T69" s="91" t="str">
        <f t="shared" ca="1" si="32"/>
        <v/>
      </c>
      <c r="U69" s="91" t="str">
        <f t="shared" ca="1" si="33"/>
        <v/>
      </c>
      <c r="V69" s="91" t="str">
        <f t="shared" ca="1" si="34"/>
        <v/>
      </c>
      <c r="W69" s="91" t="str">
        <f t="shared" ca="1" si="35"/>
        <v/>
      </c>
      <c r="X69" s="91" t="str">
        <f t="shared" ca="1" si="36"/>
        <v/>
      </c>
      <c r="Y69" s="75"/>
      <c r="Z69" s="100">
        <f ca="1">IF(Y69="W",0,IF(AND(A69&lt;&gt;0,A68&lt;&gt;0,Y68="L",Y69="L"),1,0))</f>
        <v>0</v>
      </c>
      <c r="AA69" s="100">
        <f ca="1">IF(S69&lt;&gt;"",IF(ABS($F69)=ABS(S69),5*$Q69,-1*$Q69),0)</f>
        <v>0</v>
      </c>
      <c r="AB69" s="100">
        <f ca="1">IF(T69&lt;&gt;"",IF(ABS($F69)=ABS(T69),5*$Q69,-1*$Q69),0)</f>
        <v>0</v>
      </c>
      <c r="AC69" s="100">
        <f ca="1">IF(U69&lt;&gt;"",IF(ABS($F69)=ABS(U69),5*$Q69,-1*$Q69),0)</f>
        <v>0</v>
      </c>
      <c r="AD69" s="100">
        <f ca="1">IF(V69&lt;&gt;"",IF(ABS($F69)=ABS(V69),5*$Q69,-1*$Q69),0)</f>
        <v>0</v>
      </c>
      <c r="AE69" s="100">
        <f ca="1">IF(W69&lt;&gt;"",IF(ABS($F69)=ABS(W69),5*$Q69,-1*$Q69),0)</f>
        <v>0</v>
      </c>
      <c r="AF69" s="100">
        <f ca="1">IF(X69&lt;&gt;"",IF(ABS($F69)=ABS(X69),5*$Q69,-1*$Q69),0)</f>
        <v>0</v>
      </c>
      <c r="AG69" s="98">
        <f ca="1">IF(A69&lt;&gt;"",IF(OR($AJ68&lt;&gt;0,$AK68&lt;&gt;0),"0",SUM(AA69:AF69)),0)</f>
        <v>0</v>
      </c>
      <c r="AH69" s="11">
        <f ca="1">IF(A69&lt;&gt;"",IF(OR(AJ68&lt;&gt;0,AK68&lt;&gt;0),0,AG69),0)</f>
        <v>0</v>
      </c>
      <c r="AI69" s="79">
        <f ca="1">IF(A69&lt;&gt;"",AH69+AI68,0)</f>
        <v>0</v>
      </c>
      <c r="AJ69" s="43">
        <f t="shared" ca="1" si="37"/>
        <v>0</v>
      </c>
      <c r="AK69" s="43">
        <f t="shared" ca="1" si="38"/>
        <v>0</v>
      </c>
      <c r="AL69" s="80">
        <f t="shared" ca="1" si="65"/>
        <v>0</v>
      </c>
      <c r="AM69" s="24"/>
      <c r="AN69" s="24"/>
      <c r="AO69" s="24"/>
      <c r="AP69" s="24"/>
      <c r="AQ69" s="24"/>
      <c r="AR69" s="24"/>
      <c r="AS69" s="24"/>
      <c r="AT69" s="92"/>
      <c r="AU69" s="92"/>
      <c r="AV69"/>
      <c r="AW69"/>
      <c r="AX69"/>
      <c r="AY69"/>
      <c r="AZ69"/>
      <c r="BA69" s="6"/>
      <c r="BB69"/>
      <c r="BC69"/>
      <c r="BD69"/>
      <c r="BE69"/>
      <c r="BF69"/>
      <c r="BG69"/>
      <c r="BH69" s="123">
        <f t="shared" ca="1" si="11"/>
        <v>4</v>
      </c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>
      <c r="A70" s="123">
        <f t="shared" ref="A70:A133" ca="1" si="72">IF($A$2="no",INT(RAND()*36+1),INT(RAND()*37))</f>
        <v>5</v>
      </c>
      <c r="B70" s="98" t="str">
        <f ca="1">IF(A70="","",IF(COUNTBLANK(AN71:AS71)=6,"DB",AN71&amp;AO71&amp;AP71&amp;AQ71&amp;AR71&amp;AS71))</f>
        <v>DB</v>
      </c>
      <c r="C70" s="97" t="str">
        <f t="shared" ca="1" si="58"/>
        <v/>
      </c>
      <c r="D70" s="102">
        <f t="shared" ca="1" si="59"/>
        <v>0</v>
      </c>
      <c r="E70" s="82" t="str">
        <f t="shared" ca="1" si="60"/>
        <v>1,</v>
      </c>
      <c r="F70" s="73">
        <f t="shared" ca="1" si="61"/>
        <v>1</v>
      </c>
      <c r="G70" s="98">
        <f t="shared" ca="1" si="20"/>
        <v>0</v>
      </c>
      <c r="H70" s="98">
        <f t="shared" ca="1" si="21"/>
        <v>7</v>
      </c>
      <c r="I70" s="98">
        <f t="shared" ca="1" si="22"/>
        <v>5</v>
      </c>
      <c r="J70" s="98">
        <f t="shared" ca="1" si="23"/>
        <v>1</v>
      </c>
      <c r="K70" s="98">
        <f t="shared" ca="1" si="24"/>
        <v>16</v>
      </c>
      <c r="L70" s="98">
        <f t="shared" ca="1" si="25"/>
        <v>2</v>
      </c>
      <c r="M70" s="74" t="str">
        <f t="shared" ca="1" si="27"/>
        <v/>
      </c>
      <c r="N70" s="74">
        <f t="shared" si="12"/>
        <v>66</v>
      </c>
      <c r="O70" s="74">
        <f t="shared" ca="1" si="62"/>
        <v>0</v>
      </c>
      <c r="P70" s="74">
        <f t="shared" ca="1" si="63"/>
        <v>0</v>
      </c>
      <c r="Q70" s="101">
        <f t="shared" ca="1" si="30"/>
        <v>1</v>
      </c>
      <c r="R70" s="101">
        <f t="shared" ca="1" si="64"/>
        <v>1</v>
      </c>
      <c r="S70" s="91" t="str">
        <f t="shared" ca="1" si="31"/>
        <v/>
      </c>
      <c r="T70" s="91" t="str">
        <f t="shared" ca="1" si="32"/>
        <v/>
      </c>
      <c r="U70" s="91" t="str">
        <f t="shared" ca="1" si="33"/>
        <v/>
      </c>
      <c r="V70" s="91" t="str">
        <f t="shared" ca="1" si="34"/>
        <v/>
      </c>
      <c r="W70" s="91" t="str">
        <f t="shared" ca="1" si="35"/>
        <v/>
      </c>
      <c r="X70" s="91" t="str">
        <f t="shared" ca="1" si="36"/>
        <v/>
      </c>
      <c r="Y70" s="75"/>
      <c r="Z70" s="100">
        <f ca="1">IF(Y70="W",0,IF(AND(A70&lt;&gt;0,A69&lt;&gt;0,Y69="L",Y70="L"),1,0))</f>
        <v>0</v>
      </c>
      <c r="AA70" s="100">
        <f ca="1">IF(S70&lt;&gt;"",IF(ABS($F70)=ABS(S70),5*$Q70,-1*$Q70),0)</f>
        <v>0</v>
      </c>
      <c r="AB70" s="100">
        <f ca="1">IF(T70&lt;&gt;"",IF(ABS($F70)=ABS(T70),5*$Q70,-1*$Q70),0)</f>
        <v>0</v>
      </c>
      <c r="AC70" s="100">
        <f ca="1">IF(U70&lt;&gt;"",IF(ABS($F70)=ABS(U70),5*$Q70,-1*$Q70),0)</f>
        <v>0</v>
      </c>
      <c r="AD70" s="100">
        <f ca="1">IF(V70&lt;&gt;"",IF(ABS($F70)=ABS(V70),5*$Q70,-1*$Q70),0)</f>
        <v>0</v>
      </c>
      <c r="AE70" s="100">
        <f ca="1">IF(W70&lt;&gt;"",IF(ABS($F70)=ABS(W70),5*$Q70,-1*$Q70),0)</f>
        <v>0</v>
      </c>
      <c r="AF70" s="100">
        <f ca="1">IF(X70&lt;&gt;"",IF(ABS($F70)=ABS(X70),5*$Q70,-1*$Q70),0)</f>
        <v>0</v>
      </c>
      <c r="AG70" s="98">
        <f ca="1">IF(A70&lt;&gt;"",IF(OR($AJ69&lt;&gt;0,$AK69&lt;&gt;0),"0",SUM(AA70:AF70)),0)</f>
        <v>0</v>
      </c>
      <c r="AH70" s="11">
        <f ca="1">IF(A70&lt;&gt;"",IF(OR(AJ69&lt;&gt;0,AK69&lt;&gt;0),0,AG70),0)</f>
        <v>0</v>
      </c>
      <c r="AI70" s="79">
        <f ca="1">IF(A70&lt;&gt;"",AH70+AI69,0)</f>
        <v>0</v>
      </c>
      <c r="AJ70" s="43">
        <f t="shared" ca="1" si="37"/>
        <v>0</v>
      </c>
      <c r="AK70" s="43">
        <f t="shared" ca="1" si="38"/>
        <v>0</v>
      </c>
      <c r="AL70" s="80">
        <f t="shared" ca="1" si="65"/>
        <v>0</v>
      </c>
      <c r="AM70" s="24"/>
      <c r="AN70" s="24"/>
      <c r="AO70" s="24"/>
      <c r="AP70" s="24"/>
      <c r="AQ70" s="24"/>
      <c r="AR70" s="24"/>
      <c r="AS70" s="24"/>
      <c r="AT70" s="92"/>
      <c r="AU70" s="92"/>
      <c r="AV70"/>
      <c r="AW70"/>
      <c r="AX70"/>
      <c r="AY70"/>
      <c r="AZ70"/>
      <c r="BA70" s="6"/>
      <c r="BB70"/>
      <c r="BC70"/>
      <c r="BD70"/>
      <c r="BE70"/>
      <c r="BF70"/>
      <c r="BG70"/>
      <c r="BH70" s="123">
        <f t="shared" ref="BH70:BH133" ca="1" si="73">IF($A$2="no",INT(RAND()*36+1),INT(RAND()*37))</f>
        <v>21</v>
      </c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>
      <c r="A71" s="123">
        <f t="shared" ca="1" si="72"/>
        <v>26</v>
      </c>
      <c r="B71" s="98" t="str">
        <f ca="1">IF(A71="","",IF(COUNTBLANK(AN72:AS72)=6,"DB",AN72&amp;AO72&amp;AP72&amp;AQ72&amp;AR72&amp;AS72))</f>
        <v>DB</v>
      </c>
      <c r="C71" s="97" t="str">
        <f t="shared" ca="1" si="58"/>
        <v/>
      </c>
      <c r="D71" s="102">
        <f t="shared" ca="1" si="59"/>
        <v>0</v>
      </c>
      <c r="E71" s="82" t="str">
        <f t="shared" ca="1" si="60"/>
        <v>1,</v>
      </c>
      <c r="F71" s="73">
        <f t="shared" ca="1" si="61"/>
        <v>5</v>
      </c>
      <c r="G71" s="98">
        <f t="shared" ca="1" si="20"/>
        <v>1</v>
      </c>
      <c r="H71" s="98">
        <f t="shared" ca="1" si="21"/>
        <v>8</v>
      </c>
      <c r="I71" s="98">
        <f t="shared" ca="1" si="22"/>
        <v>6</v>
      </c>
      <c r="J71" s="98">
        <f t="shared" ca="1" si="23"/>
        <v>2</v>
      </c>
      <c r="K71" s="98">
        <f t="shared" ca="1" si="24"/>
        <v>0</v>
      </c>
      <c r="L71" s="98">
        <f t="shared" ca="1" si="25"/>
        <v>3</v>
      </c>
      <c r="M71" s="74" t="str">
        <f t="shared" ca="1" si="27"/>
        <v/>
      </c>
      <c r="N71" s="74">
        <f t="shared" ref="N71:N134" si="74">N70+1</f>
        <v>67</v>
      </c>
      <c r="O71" s="74">
        <f t="shared" ca="1" si="62"/>
        <v>0</v>
      </c>
      <c r="P71" s="74">
        <f t="shared" ca="1" si="63"/>
        <v>0</v>
      </c>
      <c r="Q71" s="101">
        <f t="shared" ca="1" si="30"/>
        <v>1</v>
      </c>
      <c r="R71" s="101">
        <f t="shared" ca="1" si="64"/>
        <v>1</v>
      </c>
      <c r="S71" s="91" t="str">
        <f t="shared" ca="1" si="31"/>
        <v/>
      </c>
      <c r="T71" s="91" t="str">
        <f t="shared" ca="1" si="32"/>
        <v/>
      </c>
      <c r="U71" s="91" t="str">
        <f t="shared" ca="1" si="33"/>
        <v/>
      </c>
      <c r="V71" s="91" t="str">
        <f t="shared" ca="1" si="34"/>
        <v/>
      </c>
      <c r="W71" s="91" t="str">
        <f t="shared" ca="1" si="35"/>
        <v/>
      </c>
      <c r="X71" s="91" t="str">
        <f t="shared" ca="1" si="36"/>
        <v/>
      </c>
      <c r="Y71" s="75"/>
      <c r="Z71" s="100">
        <f ca="1">IF(Y71="W",0,IF(AND(A71&lt;&gt;0,A70&lt;&gt;0,Y70="L",Y71="L"),1,0))</f>
        <v>0</v>
      </c>
      <c r="AA71" s="100">
        <f ca="1">IF(S71&lt;&gt;"",IF(ABS($F71)=ABS(S71),5*$Q71,-1*$Q71),0)</f>
        <v>0</v>
      </c>
      <c r="AB71" s="100">
        <f ca="1">IF(T71&lt;&gt;"",IF(ABS($F71)=ABS(T71),5*$Q71,-1*$Q71),0)</f>
        <v>0</v>
      </c>
      <c r="AC71" s="100">
        <f ca="1">IF(U71&lt;&gt;"",IF(ABS($F71)=ABS(U71),5*$Q71,-1*$Q71),0)</f>
        <v>0</v>
      </c>
      <c r="AD71" s="100">
        <f ca="1">IF(V71&lt;&gt;"",IF(ABS($F71)=ABS(V71),5*$Q71,-1*$Q71),0)</f>
        <v>0</v>
      </c>
      <c r="AE71" s="100">
        <f ca="1">IF(W71&lt;&gt;"",IF(ABS($F71)=ABS(W71),5*$Q71,-1*$Q71),0)</f>
        <v>0</v>
      </c>
      <c r="AF71" s="100">
        <f ca="1">IF(X71&lt;&gt;"",IF(ABS($F71)=ABS(X71),5*$Q71,-1*$Q71),0)</f>
        <v>0</v>
      </c>
      <c r="AG71" s="98">
        <f ca="1">IF(A71&lt;&gt;"",IF(OR($AJ70&lt;&gt;0,$AK70&lt;&gt;0),"0",SUM(AA71:AF71)),0)</f>
        <v>0</v>
      </c>
      <c r="AH71" s="11">
        <f ca="1">IF(A71&lt;&gt;"",IF(OR(AJ70&lt;&gt;0,AK70&lt;&gt;0),0,AG71),0)</f>
        <v>0</v>
      </c>
      <c r="AI71" s="79">
        <f ca="1">IF(A71&lt;&gt;"",AH71+AI70,0)</f>
        <v>0</v>
      </c>
      <c r="AJ71" s="43">
        <f t="shared" ca="1" si="37"/>
        <v>0</v>
      </c>
      <c r="AK71" s="43">
        <f t="shared" ca="1" si="38"/>
        <v>0</v>
      </c>
      <c r="AL71" s="80">
        <f t="shared" ca="1" si="65"/>
        <v>0</v>
      </c>
      <c r="AM71" s="24"/>
      <c r="AN71" s="24"/>
      <c r="AO71" s="24"/>
      <c r="AP71" s="24"/>
      <c r="AQ71" s="24"/>
      <c r="AR71" s="24"/>
      <c r="AS71" s="24"/>
      <c r="AT71" s="92"/>
      <c r="AU71" s="92"/>
      <c r="AV71"/>
      <c r="AW71"/>
      <c r="AX71"/>
      <c r="AY71"/>
      <c r="AZ71"/>
      <c r="BA71" s="6"/>
      <c r="BB71"/>
      <c r="BC71"/>
      <c r="BD71"/>
      <c r="BE71"/>
      <c r="BF71"/>
      <c r="BG71"/>
      <c r="BH71" s="123">
        <f t="shared" ca="1" si="73"/>
        <v>7</v>
      </c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>
      <c r="A72" s="123">
        <f t="shared" ca="1" si="72"/>
        <v>7</v>
      </c>
      <c r="B72" s="98" t="str">
        <f ca="1">IF(A72="","",IF(COUNTBLANK(AN73:AS73)=6,"DB",AN73&amp;AO73&amp;AP73&amp;AQ73&amp;AR73&amp;AS73))</f>
        <v>DB</v>
      </c>
      <c r="C72" s="97" t="str">
        <f t="shared" ca="1" si="58"/>
        <v/>
      </c>
      <c r="D72" s="102">
        <f t="shared" ca="1" si="59"/>
        <v>0</v>
      </c>
      <c r="E72" s="82" t="str">
        <f t="shared" ca="1" si="60"/>
        <v>1,</v>
      </c>
      <c r="F72" s="73">
        <f t="shared" ca="1" si="61"/>
        <v>2</v>
      </c>
      <c r="G72" s="98">
        <f t="shared" ref="G72:G135" ca="1" si="75">IF($F72&lt;&gt;1,G71+1,0)</f>
        <v>2</v>
      </c>
      <c r="H72" s="98">
        <f t="shared" ref="H72:H135" ca="1" si="76">IF($F72&lt;&gt;2,H71+1,0)</f>
        <v>0</v>
      </c>
      <c r="I72" s="98">
        <f t="shared" ref="I72:I135" ca="1" si="77">IF($F72&lt;&gt;3,I71+1,0)</f>
        <v>7</v>
      </c>
      <c r="J72" s="98">
        <f t="shared" ref="J72:J135" ca="1" si="78">IF($F72&lt;&gt;4,J71+1,0)</f>
        <v>3</v>
      </c>
      <c r="K72" s="98">
        <f t="shared" ref="K72:K135" ca="1" si="79">IF($F72&lt;&gt;5,K71+1,0)</f>
        <v>1</v>
      </c>
      <c r="L72" s="98">
        <f t="shared" ref="L72:L135" ca="1" si="80">IF($F72&lt;&gt;6,L71+1,0)</f>
        <v>4</v>
      </c>
      <c r="M72" s="74" t="str">
        <f t="shared" ca="1" si="27"/>
        <v/>
      </c>
      <c r="N72" s="74">
        <f t="shared" si="74"/>
        <v>68</v>
      </c>
      <c r="O72" s="74">
        <f t="shared" ca="1" si="62"/>
        <v>0</v>
      </c>
      <c r="P72" s="74">
        <f t="shared" ca="1" si="63"/>
        <v>0</v>
      </c>
      <c r="Q72" s="101">
        <f t="shared" ca="1" si="30"/>
        <v>1</v>
      </c>
      <c r="R72" s="101">
        <f t="shared" ca="1" si="64"/>
        <v>1</v>
      </c>
      <c r="S72" s="91" t="str">
        <f t="shared" ca="1" si="31"/>
        <v/>
      </c>
      <c r="T72" s="91" t="str">
        <f t="shared" ca="1" si="32"/>
        <v/>
      </c>
      <c r="U72" s="91" t="str">
        <f t="shared" ca="1" si="33"/>
        <v/>
      </c>
      <c r="V72" s="91" t="str">
        <f t="shared" ca="1" si="34"/>
        <v/>
      </c>
      <c r="W72" s="91" t="str">
        <f t="shared" ca="1" si="35"/>
        <v/>
      </c>
      <c r="X72" s="91" t="str">
        <f t="shared" ca="1" si="36"/>
        <v/>
      </c>
      <c r="Y72" s="75"/>
      <c r="Z72" s="100">
        <f ca="1">IF(Y72="W",0,IF(AND(A72&lt;&gt;0,A71&lt;&gt;0,Y71="L",Y72="L"),1,0))</f>
        <v>0</v>
      </c>
      <c r="AA72" s="100">
        <f ca="1">IF(S72&lt;&gt;"",IF(ABS($F72)=ABS(S72),5*$Q72,-1*$Q72),0)</f>
        <v>0</v>
      </c>
      <c r="AB72" s="100">
        <f ca="1">IF(T72&lt;&gt;"",IF(ABS($F72)=ABS(T72),5*$Q72,-1*$Q72),0)</f>
        <v>0</v>
      </c>
      <c r="AC72" s="100">
        <f ca="1">IF(U72&lt;&gt;"",IF(ABS($F72)=ABS(U72),5*$Q72,-1*$Q72),0)</f>
        <v>0</v>
      </c>
      <c r="AD72" s="100">
        <f ca="1">IF(V72&lt;&gt;"",IF(ABS($F72)=ABS(V72),5*$Q72,-1*$Q72),0)</f>
        <v>0</v>
      </c>
      <c r="AE72" s="100">
        <f ca="1">IF(W72&lt;&gt;"",IF(ABS($F72)=ABS(W72),5*$Q72,-1*$Q72),0)</f>
        <v>0</v>
      </c>
      <c r="AF72" s="100">
        <f ca="1">IF(X72&lt;&gt;"",IF(ABS($F72)=ABS(X72),5*$Q72,-1*$Q72),0)</f>
        <v>0</v>
      </c>
      <c r="AG72" s="98">
        <f ca="1">IF(A72&lt;&gt;"",IF(OR($AJ71&lt;&gt;0,$AK71&lt;&gt;0),"0",SUM(AA72:AF72)),0)</f>
        <v>0</v>
      </c>
      <c r="AH72" s="11">
        <f ca="1">IF(A72&lt;&gt;"",IF(OR(AJ71&lt;&gt;0,AK71&lt;&gt;0),0,AG72),0)</f>
        <v>0</v>
      </c>
      <c r="AI72" s="79">
        <f ca="1">IF(A72&lt;&gt;"",AH72+AI71,0)</f>
        <v>0</v>
      </c>
      <c r="AJ72" s="43">
        <f t="shared" ca="1" si="37"/>
        <v>0</v>
      </c>
      <c r="AK72" s="43">
        <f t="shared" ca="1" si="38"/>
        <v>0</v>
      </c>
      <c r="AL72" s="80">
        <f t="shared" ca="1" si="65"/>
        <v>0</v>
      </c>
      <c r="AM72" s="24"/>
      <c r="AN72" s="24"/>
      <c r="AO72" s="24"/>
      <c r="AP72" s="24"/>
      <c r="AQ72" s="24"/>
      <c r="AR72" s="24"/>
      <c r="AS72" s="24"/>
      <c r="AT72" s="92"/>
      <c r="AU72" s="92"/>
      <c r="AV72"/>
      <c r="AW72"/>
      <c r="AX72"/>
      <c r="AY72"/>
      <c r="AZ72"/>
      <c r="BA72" s="6"/>
      <c r="BB72"/>
      <c r="BC72"/>
      <c r="BD72"/>
      <c r="BE72"/>
      <c r="BF72"/>
      <c r="BG72"/>
      <c r="BH72" s="123">
        <f t="shared" ca="1" si="73"/>
        <v>17</v>
      </c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>
      <c r="A73" s="123">
        <f t="shared" ca="1" si="72"/>
        <v>7</v>
      </c>
      <c r="B73" s="98" t="str">
        <f ca="1">IF(A73="","",IF(COUNTBLANK(AN74:AS74)=6,"DB",AN74&amp;AO74&amp;AP74&amp;AQ74&amp;AR74&amp;AS74))</f>
        <v>DB</v>
      </c>
      <c r="C73" s="97" t="str">
        <f t="shared" ca="1" si="58"/>
        <v/>
      </c>
      <c r="D73" s="102">
        <f t="shared" ca="1" si="59"/>
        <v>0</v>
      </c>
      <c r="E73" s="82" t="str">
        <f t="shared" ca="1" si="60"/>
        <v>1,</v>
      </c>
      <c r="F73" s="73">
        <f t="shared" ca="1" si="61"/>
        <v>2</v>
      </c>
      <c r="G73" s="98">
        <f t="shared" ca="1" si="75"/>
        <v>3</v>
      </c>
      <c r="H73" s="98">
        <f t="shared" ca="1" si="76"/>
        <v>0</v>
      </c>
      <c r="I73" s="98">
        <f t="shared" ca="1" si="77"/>
        <v>8</v>
      </c>
      <c r="J73" s="98">
        <f t="shared" ca="1" si="78"/>
        <v>4</v>
      </c>
      <c r="K73" s="98">
        <f t="shared" ca="1" si="79"/>
        <v>2</v>
      </c>
      <c r="L73" s="98">
        <f t="shared" ca="1" si="80"/>
        <v>5</v>
      </c>
      <c r="M73" s="74" t="str">
        <f t="shared" ca="1" si="27"/>
        <v/>
      </c>
      <c r="N73" s="74">
        <f t="shared" si="74"/>
        <v>69</v>
      </c>
      <c r="O73" s="74">
        <f t="shared" ca="1" si="62"/>
        <v>0</v>
      </c>
      <c r="P73" s="74">
        <f t="shared" ca="1" si="63"/>
        <v>0</v>
      </c>
      <c r="Q73" s="101">
        <f t="shared" ca="1" si="30"/>
        <v>1</v>
      </c>
      <c r="R73" s="101">
        <f t="shared" ca="1" si="64"/>
        <v>1</v>
      </c>
      <c r="S73" s="91" t="str">
        <f t="shared" ca="1" si="31"/>
        <v/>
      </c>
      <c r="T73" s="91" t="str">
        <f t="shared" ca="1" si="32"/>
        <v/>
      </c>
      <c r="U73" s="91" t="str">
        <f t="shared" ca="1" si="33"/>
        <v/>
      </c>
      <c r="V73" s="91" t="str">
        <f t="shared" ca="1" si="34"/>
        <v/>
      </c>
      <c r="W73" s="91" t="str">
        <f t="shared" ca="1" si="35"/>
        <v/>
      </c>
      <c r="X73" s="91" t="str">
        <f t="shared" ca="1" si="36"/>
        <v/>
      </c>
      <c r="Y73" s="75"/>
      <c r="Z73" s="100">
        <f ca="1">IF(Y73="W",0,IF(AND(A73&lt;&gt;0,A72&lt;&gt;0,Y72="L",Y73="L"),1,0))</f>
        <v>0</v>
      </c>
      <c r="AA73" s="100">
        <f ca="1">IF(S73&lt;&gt;"",IF(ABS($F73)=ABS(S73),5*$Q73,-1*$Q73),0)</f>
        <v>0</v>
      </c>
      <c r="AB73" s="100">
        <f ca="1">IF(T73&lt;&gt;"",IF(ABS($F73)=ABS(T73),5*$Q73,-1*$Q73),0)</f>
        <v>0</v>
      </c>
      <c r="AC73" s="100">
        <f ca="1">IF(U73&lt;&gt;"",IF(ABS($F73)=ABS(U73),5*$Q73,-1*$Q73),0)</f>
        <v>0</v>
      </c>
      <c r="AD73" s="100">
        <f ca="1">IF(V73&lt;&gt;"",IF(ABS($F73)=ABS(V73),5*$Q73,-1*$Q73),0)</f>
        <v>0</v>
      </c>
      <c r="AE73" s="100">
        <f ca="1">IF(W73&lt;&gt;"",IF(ABS($F73)=ABS(W73),5*$Q73,-1*$Q73),0)</f>
        <v>0</v>
      </c>
      <c r="AF73" s="100">
        <f ca="1">IF(X73&lt;&gt;"",IF(ABS($F73)=ABS(X73),5*$Q73,-1*$Q73),0)</f>
        <v>0</v>
      </c>
      <c r="AG73" s="98">
        <f ca="1">IF(A73&lt;&gt;"",IF(OR($AJ72&lt;&gt;0,$AK72&lt;&gt;0),"0",SUM(AA73:AF73)),0)</f>
        <v>0</v>
      </c>
      <c r="AH73" s="11">
        <f ca="1">IF(A73&lt;&gt;"",IF(OR(AJ72&lt;&gt;0,AK72&lt;&gt;0),0,AG73),0)</f>
        <v>0</v>
      </c>
      <c r="AI73" s="79">
        <f ca="1">IF(A73&lt;&gt;"",AH73+AI72,0)</f>
        <v>0</v>
      </c>
      <c r="AJ73" s="43">
        <f t="shared" ca="1" si="37"/>
        <v>0</v>
      </c>
      <c r="AK73" s="43">
        <f t="shared" ca="1" si="38"/>
        <v>0</v>
      </c>
      <c r="AL73" s="80">
        <f t="shared" ca="1" si="65"/>
        <v>0</v>
      </c>
      <c r="AM73" s="24"/>
      <c r="AN73" s="24"/>
      <c r="AO73" s="24"/>
      <c r="AP73" s="24"/>
      <c r="AQ73" s="24"/>
      <c r="AR73" s="24"/>
      <c r="AS73" s="24"/>
      <c r="AT73" s="92"/>
      <c r="AU73" s="92"/>
      <c r="AV73"/>
      <c r="AW73"/>
      <c r="AX73"/>
      <c r="AY73"/>
      <c r="AZ73"/>
      <c r="BA73" s="6"/>
      <c r="BB73"/>
      <c r="BC73"/>
      <c r="BD73"/>
      <c r="BE73"/>
      <c r="BF73"/>
      <c r="BG73"/>
      <c r="BH73" s="123">
        <f t="shared" ca="1" si="73"/>
        <v>10</v>
      </c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>
      <c r="A74" s="123">
        <f t="shared" ca="1" si="72"/>
        <v>2</v>
      </c>
      <c r="B74" s="98" t="str">
        <f ca="1">IF(A74="","",IF(COUNTBLANK(AN75:AS75)=6,"DB",AN75&amp;AO75&amp;AP75&amp;AQ75&amp;AR75&amp;AS75))</f>
        <v>DB</v>
      </c>
      <c r="C74" s="97" t="str">
        <f t="shared" ca="1" si="58"/>
        <v/>
      </c>
      <c r="D74" s="102">
        <f t="shared" ca="1" si="59"/>
        <v>0</v>
      </c>
      <c r="E74" s="82" t="str">
        <f t="shared" ca="1" si="60"/>
        <v>1,</v>
      </c>
      <c r="F74" s="73">
        <f t="shared" ca="1" si="61"/>
        <v>1</v>
      </c>
      <c r="G74" s="98">
        <f t="shared" ca="1" si="75"/>
        <v>0</v>
      </c>
      <c r="H74" s="98">
        <f t="shared" ca="1" si="76"/>
        <v>1</v>
      </c>
      <c r="I74" s="98">
        <f t="shared" ca="1" si="77"/>
        <v>9</v>
      </c>
      <c r="J74" s="98">
        <f t="shared" ca="1" si="78"/>
        <v>5</v>
      </c>
      <c r="K74" s="98">
        <f t="shared" ca="1" si="79"/>
        <v>3</v>
      </c>
      <c r="L74" s="98">
        <f t="shared" ca="1" si="80"/>
        <v>6</v>
      </c>
      <c r="M74" s="74" t="str">
        <f t="shared" ref="M74:M137" ca="1" si="81">IF(ABS(G74)&gt;=ABS($AL$1),1,IF(H74&gt;=$AL$1,2,IF(I74&gt;=$AL$1,3,IF(J74&gt;=$AL$1,4,IF(K74&gt;=$AL$1,5,IF(L74&gt;=$AL$1,6,""))))))</f>
        <v/>
      </c>
      <c r="N74" s="74">
        <f t="shared" si="74"/>
        <v>70</v>
      </c>
      <c r="O74" s="74">
        <f t="shared" ca="1" si="62"/>
        <v>0</v>
      </c>
      <c r="P74" s="74">
        <f t="shared" ca="1" si="63"/>
        <v>0</v>
      </c>
      <c r="Q74" s="101">
        <f t="shared" ca="1" si="30"/>
        <v>1</v>
      </c>
      <c r="R74" s="101">
        <f t="shared" ca="1" si="64"/>
        <v>1</v>
      </c>
      <c r="S74" s="91" t="str">
        <f t="shared" ca="1" si="31"/>
        <v/>
      </c>
      <c r="T74" s="91" t="str">
        <f t="shared" ca="1" si="32"/>
        <v/>
      </c>
      <c r="U74" s="91" t="str">
        <f t="shared" ca="1" si="33"/>
        <v/>
      </c>
      <c r="V74" s="91" t="str">
        <f t="shared" ca="1" si="34"/>
        <v/>
      </c>
      <c r="W74" s="91" t="str">
        <f t="shared" ca="1" si="35"/>
        <v/>
      </c>
      <c r="X74" s="91" t="str">
        <f t="shared" ca="1" si="36"/>
        <v/>
      </c>
      <c r="Y74" s="75"/>
      <c r="Z74" s="100">
        <f ca="1">IF(Y74="W",0,IF(AND(A74&lt;&gt;0,A73&lt;&gt;0,Y73="L",Y74="L"),1,0))</f>
        <v>0</v>
      </c>
      <c r="AA74" s="100">
        <f ca="1">IF(S74&lt;&gt;"",IF(ABS($F74)=ABS(S74),5*$Q74,-1*$Q74),0)</f>
        <v>0</v>
      </c>
      <c r="AB74" s="100">
        <f ca="1">IF(T74&lt;&gt;"",IF(ABS($F74)=ABS(T74),5*$Q74,-1*$Q74),0)</f>
        <v>0</v>
      </c>
      <c r="AC74" s="100">
        <f ca="1">IF(U74&lt;&gt;"",IF(ABS($F74)=ABS(U74),5*$Q74,-1*$Q74),0)</f>
        <v>0</v>
      </c>
      <c r="AD74" s="100">
        <f ca="1">IF(V74&lt;&gt;"",IF(ABS($F74)=ABS(V74),5*$Q74,-1*$Q74),0)</f>
        <v>0</v>
      </c>
      <c r="AE74" s="100">
        <f ca="1">IF(W74&lt;&gt;"",IF(ABS($F74)=ABS(W74),5*$Q74,-1*$Q74),0)</f>
        <v>0</v>
      </c>
      <c r="AF74" s="100">
        <f ca="1">IF(X74&lt;&gt;"",IF(ABS($F74)=ABS(X74),5*$Q74,-1*$Q74),0)</f>
        <v>0</v>
      </c>
      <c r="AG74" s="98">
        <f ca="1">IF(A74&lt;&gt;"",IF(OR($AJ73&lt;&gt;0,$AK73&lt;&gt;0),"0",SUM(AA74:AF74)),0)</f>
        <v>0</v>
      </c>
      <c r="AH74" s="11">
        <f ca="1">IF(A74&lt;&gt;"",IF(OR(AJ73&lt;&gt;0,AK73&lt;&gt;0),0,AG74),0)</f>
        <v>0</v>
      </c>
      <c r="AI74" s="79">
        <f ca="1">IF(A74&lt;&gt;"",AH74+AI73,0)</f>
        <v>0</v>
      </c>
      <c r="AJ74" s="43">
        <f t="shared" ca="1" si="37"/>
        <v>0</v>
      </c>
      <c r="AK74" s="43">
        <f t="shared" ca="1" si="38"/>
        <v>0</v>
      </c>
      <c r="AL74" s="80">
        <f t="shared" ca="1" si="65"/>
        <v>0</v>
      </c>
      <c r="AM74" s="24"/>
      <c r="AN74" s="24"/>
      <c r="AO74" s="24"/>
      <c r="AP74" s="24"/>
      <c r="AQ74" s="24"/>
      <c r="AR74" s="24"/>
      <c r="AS74" s="24"/>
      <c r="AT74" s="92"/>
      <c r="AU74" s="92"/>
      <c r="AV74"/>
      <c r="AW74"/>
      <c r="AX74"/>
      <c r="AY74"/>
      <c r="AZ74"/>
      <c r="BA74" s="6"/>
      <c r="BB74"/>
      <c r="BC74"/>
      <c r="BD74"/>
      <c r="BE74"/>
      <c r="BF74"/>
      <c r="BG74"/>
      <c r="BH74" s="123">
        <f t="shared" ca="1" si="73"/>
        <v>28</v>
      </c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>
      <c r="A75" s="123">
        <f t="shared" ca="1" si="72"/>
        <v>4</v>
      </c>
      <c r="B75" s="98" t="str">
        <f ca="1">IF(A75="","",IF(COUNTBLANK(AN76:AS76)=6,"DB",AN76&amp;AO76&amp;AP76&amp;AQ76&amp;AR76&amp;AS76))</f>
        <v>DB</v>
      </c>
      <c r="C75" s="97" t="str">
        <f t="shared" ca="1" si="58"/>
        <v/>
      </c>
      <c r="D75" s="102">
        <f t="shared" ca="1" si="59"/>
        <v>0</v>
      </c>
      <c r="E75" s="82" t="str">
        <f t="shared" ca="1" si="60"/>
        <v>1,</v>
      </c>
      <c r="F75" s="73">
        <f t="shared" ca="1" si="61"/>
        <v>1</v>
      </c>
      <c r="G75" s="98">
        <f t="shared" ca="1" si="75"/>
        <v>0</v>
      </c>
      <c r="H75" s="98">
        <f t="shared" ca="1" si="76"/>
        <v>2</v>
      </c>
      <c r="I75" s="98">
        <f t="shared" ca="1" si="77"/>
        <v>10</v>
      </c>
      <c r="J75" s="98">
        <f t="shared" ca="1" si="78"/>
        <v>6</v>
      </c>
      <c r="K75" s="98">
        <f t="shared" ca="1" si="79"/>
        <v>4</v>
      </c>
      <c r="L75" s="98">
        <f t="shared" ca="1" si="80"/>
        <v>7</v>
      </c>
      <c r="M75" s="74" t="str">
        <f t="shared" ca="1" si="81"/>
        <v/>
      </c>
      <c r="N75" s="74">
        <f t="shared" si="74"/>
        <v>71</v>
      </c>
      <c r="O75" s="74">
        <f t="shared" ca="1" si="62"/>
        <v>0</v>
      </c>
      <c r="P75" s="74">
        <f t="shared" ca="1" si="63"/>
        <v>0</v>
      </c>
      <c r="Q75" s="101">
        <f t="shared" ref="Q75:Q138" ca="1" si="82">IF($A74&lt;&gt;"",VLOOKUP(R74,$AT$5:$AU$44,2,0),"")</f>
        <v>1</v>
      </c>
      <c r="R75" s="101">
        <f t="shared" ca="1" si="64"/>
        <v>1</v>
      </c>
      <c r="S75" s="91" t="str">
        <f t="shared" ref="S75:S138" ca="1" si="83">IF($A74&lt;&gt;"",IF(OR($AJ74&lt;&gt;0,$AK74&lt;&gt;0),"",IF($M74=1,S$5,"")))</f>
        <v/>
      </c>
      <c r="T75" s="91" t="str">
        <f t="shared" ref="T75:T138" ca="1" si="84">IF($A74&lt;&gt;"",IF(OR($AJ74&lt;&gt;0,$AK74&lt;&gt;0),"",IF($M74=2,T$5,"")))</f>
        <v/>
      </c>
      <c r="U75" s="91" t="str">
        <f t="shared" ref="U75:U138" ca="1" si="85">IF($A74&lt;&gt;"",IF(OR($AJ74&lt;&gt;0,$AK74&lt;&gt;0),"",IF($M74=3,U$5,"")))</f>
        <v/>
      </c>
      <c r="V75" s="91" t="str">
        <f t="shared" ref="V75:V138" ca="1" si="86">IF($A74&lt;&gt;"",IF(OR($AJ74&lt;&gt;0,$AK74&lt;&gt;0),"",IF($M74=4,V$5,"")))</f>
        <v/>
      </c>
      <c r="W75" s="91" t="str">
        <f t="shared" ref="W75:W138" ca="1" si="87">IF($A74&lt;&gt;"",IF(OR($AJ74&lt;&gt;0,$AK74&lt;&gt;0),"",IF($M74=5,W$5,"")))</f>
        <v/>
      </c>
      <c r="X75" s="91" t="str">
        <f t="shared" ref="X75:X138" ca="1" si="88">IF($A74&lt;&gt;"",IF(OR($AJ74&lt;&gt;0,$AK74&lt;&gt;0),"",IF($M74=6,X$5,"")))</f>
        <v/>
      </c>
      <c r="Y75" s="75"/>
      <c r="Z75" s="100">
        <f ca="1">IF(Y75="W",0,IF(AND(A75&lt;&gt;0,A74&lt;&gt;0,Y74="L",Y75="L"),1,0))</f>
        <v>0</v>
      </c>
      <c r="AA75" s="100">
        <f ca="1">IF(S75&lt;&gt;"",IF(ABS($F75)=ABS(S75),5*$Q75,-1*$Q75),0)</f>
        <v>0</v>
      </c>
      <c r="AB75" s="100">
        <f ca="1">IF(T75&lt;&gt;"",IF(ABS($F75)=ABS(T75),5*$Q75,-1*$Q75),0)</f>
        <v>0</v>
      </c>
      <c r="AC75" s="100">
        <f ca="1">IF(U75&lt;&gt;"",IF(ABS($F75)=ABS(U75),5*$Q75,-1*$Q75),0)</f>
        <v>0</v>
      </c>
      <c r="AD75" s="100">
        <f ca="1">IF(V75&lt;&gt;"",IF(ABS($F75)=ABS(V75),5*$Q75,-1*$Q75),0)</f>
        <v>0</v>
      </c>
      <c r="AE75" s="100">
        <f ca="1">IF(W75&lt;&gt;"",IF(ABS($F75)=ABS(W75),5*$Q75,-1*$Q75),0)</f>
        <v>0</v>
      </c>
      <c r="AF75" s="100">
        <f ca="1">IF(X75&lt;&gt;"",IF(ABS($F75)=ABS(X75),5*$Q75,-1*$Q75),0)</f>
        <v>0</v>
      </c>
      <c r="AG75" s="98">
        <f ca="1">IF(A75&lt;&gt;"",IF(OR($AJ74&lt;&gt;0,$AK74&lt;&gt;0),"0",SUM(AA75:AF75)),0)</f>
        <v>0</v>
      </c>
      <c r="AH75" s="11">
        <f ca="1">IF(A75&lt;&gt;"",IF(OR(AJ74&lt;&gt;0,AK74&lt;&gt;0),0,AG75),0)</f>
        <v>0</v>
      </c>
      <c r="AI75" s="79">
        <f ca="1">IF(A75&lt;&gt;"",AH75+AI74,0)</f>
        <v>0</v>
      </c>
      <c r="AJ75" s="43">
        <f t="shared" ref="AJ75:AJ138" ca="1" si="89">IF($A75&lt;&gt;"",IF(AJ74&gt;0,AJ74,IF(AND(AI75&gt;0,AL74&gt;0,AI75&lt;$AL$2*AL74),"Profit Target",IF(AI75&gt;=$V$1,"Profit Target",0))),0)</f>
        <v>0</v>
      </c>
      <c r="AK75" s="43">
        <f t="shared" ref="AK75:AK138" ca="1" si="90">IF($A75&lt;&gt;"",IF(AK74&lt;&gt;0,AK74,IF(AJ74&lt;&gt;0,AK74,IF(AI75&lt;=$V$2,"Stop Loss",0))),0)</f>
        <v>0</v>
      </c>
      <c r="AL75" s="80">
        <f t="shared" ca="1" si="65"/>
        <v>0</v>
      </c>
      <c r="AM75" s="24"/>
      <c r="AN75" s="24"/>
      <c r="AO75" s="24"/>
      <c r="AP75" s="24"/>
      <c r="AQ75" s="24"/>
      <c r="AR75" s="24"/>
      <c r="AS75" s="24"/>
      <c r="AT75" s="92"/>
      <c r="AU75" s="92"/>
      <c r="AV75"/>
      <c r="AW75"/>
      <c r="AX75"/>
      <c r="AY75"/>
      <c r="AZ75"/>
      <c r="BA75" s="6"/>
      <c r="BB75"/>
      <c r="BC75"/>
      <c r="BD75"/>
      <c r="BE75"/>
      <c r="BF75"/>
      <c r="BG75"/>
      <c r="BH75" s="123">
        <f t="shared" ca="1" si="73"/>
        <v>19</v>
      </c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>
      <c r="A76" s="123">
        <f t="shared" ca="1" si="72"/>
        <v>26</v>
      </c>
      <c r="B76" s="98" t="str">
        <f ca="1">IF(A76="","",IF(COUNTBLANK(AN77:AS77)=6,"DB",AN77&amp;AO77&amp;AP77&amp;AQ77&amp;AR77&amp;AS77))</f>
        <v>DB</v>
      </c>
      <c r="C76" s="97" t="str">
        <f t="shared" ca="1" si="58"/>
        <v/>
      </c>
      <c r="D76" s="102">
        <f t="shared" ca="1" si="59"/>
        <v>0</v>
      </c>
      <c r="E76" s="82" t="str">
        <f t="shared" ca="1" si="60"/>
        <v>1,</v>
      </c>
      <c r="F76" s="73">
        <f t="shared" ca="1" si="61"/>
        <v>5</v>
      </c>
      <c r="G76" s="98">
        <f t="shared" ca="1" si="75"/>
        <v>1</v>
      </c>
      <c r="H76" s="98">
        <f t="shared" ca="1" si="76"/>
        <v>3</v>
      </c>
      <c r="I76" s="98">
        <f t="shared" ca="1" si="77"/>
        <v>11</v>
      </c>
      <c r="J76" s="98">
        <f t="shared" ca="1" si="78"/>
        <v>7</v>
      </c>
      <c r="K76" s="98">
        <f t="shared" ca="1" si="79"/>
        <v>0</v>
      </c>
      <c r="L76" s="98">
        <f t="shared" ca="1" si="80"/>
        <v>8</v>
      </c>
      <c r="M76" s="74" t="str">
        <f t="shared" ca="1" si="81"/>
        <v/>
      </c>
      <c r="N76" s="74">
        <f t="shared" si="74"/>
        <v>72</v>
      </c>
      <c r="O76" s="74">
        <f t="shared" ca="1" si="62"/>
        <v>0</v>
      </c>
      <c r="P76" s="74">
        <f t="shared" ca="1" si="63"/>
        <v>0</v>
      </c>
      <c r="Q76" s="101">
        <f t="shared" ca="1" si="82"/>
        <v>1</v>
      </c>
      <c r="R76" s="101">
        <f t="shared" ca="1" si="64"/>
        <v>1</v>
      </c>
      <c r="S76" s="91" t="str">
        <f t="shared" ca="1" si="83"/>
        <v/>
      </c>
      <c r="T76" s="91" t="str">
        <f t="shared" ca="1" si="84"/>
        <v/>
      </c>
      <c r="U76" s="91" t="str">
        <f t="shared" ca="1" si="85"/>
        <v/>
      </c>
      <c r="V76" s="91" t="str">
        <f t="shared" ca="1" si="86"/>
        <v/>
      </c>
      <c r="W76" s="91" t="str">
        <f t="shared" ca="1" si="87"/>
        <v/>
      </c>
      <c r="X76" s="91" t="str">
        <f t="shared" ca="1" si="88"/>
        <v/>
      </c>
      <c r="Y76" s="75"/>
      <c r="Z76" s="100">
        <f ca="1">IF(Y76="W",0,IF(AND(A76&lt;&gt;0,A75&lt;&gt;0,Y75="L",Y76="L"),1,0))</f>
        <v>0</v>
      </c>
      <c r="AA76" s="100">
        <f ca="1">IF(S76&lt;&gt;"",IF(ABS($F76)=ABS(S76),5*$Q76,-1*$Q76),0)</f>
        <v>0</v>
      </c>
      <c r="AB76" s="100">
        <f ca="1">IF(T76&lt;&gt;"",IF(ABS($F76)=ABS(T76),5*$Q76,-1*$Q76),0)</f>
        <v>0</v>
      </c>
      <c r="AC76" s="100">
        <f ca="1">IF(U76&lt;&gt;"",IF(ABS($F76)=ABS(U76),5*$Q76,-1*$Q76),0)</f>
        <v>0</v>
      </c>
      <c r="AD76" s="100">
        <f ca="1">IF(V76&lt;&gt;"",IF(ABS($F76)=ABS(V76),5*$Q76,-1*$Q76),0)</f>
        <v>0</v>
      </c>
      <c r="AE76" s="100">
        <f ca="1">IF(W76&lt;&gt;"",IF(ABS($F76)=ABS(W76),5*$Q76,-1*$Q76),0)</f>
        <v>0</v>
      </c>
      <c r="AF76" s="100">
        <f ca="1">IF(X76&lt;&gt;"",IF(ABS($F76)=ABS(X76),5*$Q76,-1*$Q76),0)</f>
        <v>0</v>
      </c>
      <c r="AG76" s="98">
        <f ca="1">IF(A76&lt;&gt;"",IF(OR($AJ75&lt;&gt;0,$AK75&lt;&gt;0),"0",SUM(AA76:AF76)),0)</f>
        <v>0</v>
      </c>
      <c r="AH76" s="11">
        <f ca="1">IF(A76&lt;&gt;"",IF(OR(AJ75&lt;&gt;0,AK75&lt;&gt;0),0,AG76),0)</f>
        <v>0</v>
      </c>
      <c r="AI76" s="79">
        <f ca="1">IF(A76&lt;&gt;"",AH76+AI75,0)</f>
        <v>0</v>
      </c>
      <c r="AJ76" s="43">
        <f t="shared" ca="1" si="89"/>
        <v>0</v>
      </c>
      <c r="AK76" s="43">
        <f t="shared" ca="1" si="90"/>
        <v>0</v>
      </c>
      <c r="AL76" s="80">
        <f t="shared" ca="1" si="65"/>
        <v>0</v>
      </c>
      <c r="AM76" s="24"/>
      <c r="AN76" s="24"/>
      <c r="AO76" s="24"/>
      <c r="AP76" s="24"/>
      <c r="AQ76" s="24"/>
      <c r="AR76" s="24"/>
      <c r="AS76" s="24"/>
      <c r="AT76" s="92"/>
      <c r="AU76" s="92"/>
      <c r="AV76"/>
      <c r="AW76"/>
      <c r="AX76"/>
      <c r="AY76"/>
      <c r="AZ76"/>
      <c r="BA76" s="6"/>
      <c r="BB76"/>
      <c r="BC76"/>
      <c r="BD76"/>
      <c r="BE76"/>
      <c r="BF76"/>
      <c r="BG76"/>
      <c r="BH76" s="123">
        <f t="shared" ca="1" si="73"/>
        <v>22</v>
      </c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>
      <c r="A77" s="123">
        <f t="shared" ca="1" si="72"/>
        <v>23</v>
      </c>
      <c r="B77" s="98" t="str">
        <f ca="1">IF(A77="","",IF(COUNTBLANK(AN78:AS78)=6,"DB",AN78&amp;AO78&amp;AP78&amp;AQ78&amp;AR78&amp;AS78))</f>
        <v>DB</v>
      </c>
      <c r="C77" s="97" t="str">
        <f t="shared" ca="1" si="58"/>
        <v/>
      </c>
      <c r="D77" s="102">
        <f t="shared" ca="1" si="59"/>
        <v>0</v>
      </c>
      <c r="E77" s="82" t="str">
        <f t="shared" ca="1" si="60"/>
        <v>1,</v>
      </c>
      <c r="F77" s="73">
        <f t="shared" ca="1" si="61"/>
        <v>4</v>
      </c>
      <c r="G77" s="98">
        <f t="shared" ca="1" si="75"/>
        <v>2</v>
      </c>
      <c r="H77" s="98">
        <f t="shared" ca="1" si="76"/>
        <v>4</v>
      </c>
      <c r="I77" s="98">
        <f t="shared" ca="1" si="77"/>
        <v>12</v>
      </c>
      <c r="J77" s="98">
        <f t="shared" ca="1" si="78"/>
        <v>0</v>
      </c>
      <c r="K77" s="98">
        <f t="shared" ca="1" si="79"/>
        <v>1</v>
      </c>
      <c r="L77" s="98">
        <f t="shared" ca="1" si="80"/>
        <v>9</v>
      </c>
      <c r="M77" s="74" t="str">
        <f t="shared" ca="1" si="81"/>
        <v/>
      </c>
      <c r="N77" s="74">
        <f t="shared" si="74"/>
        <v>73</v>
      </c>
      <c r="O77" s="74">
        <f t="shared" ca="1" si="62"/>
        <v>0</v>
      </c>
      <c r="P77" s="74">
        <f t="shared" ca="1" si="63"/>
        <v>0</v>
      </c>
      <c r="Q77" s="101">
        <f t="shared" ca="1" si="82"/>
        <v>1</v>
      </c>
      <c r="R77" s="101">
        <f t="shared" ca="1" si="64"/>
        <v>1</v>
      </c>
      <c r="S77" s="91" t="str">
        <f t="shared" ca="1" si="83"/>
        <v/>
      </c>
      <c r="T77" s="91" t="str">
        <f t="shared" ca="1" si="84"/>
        <v/>
      </c>
      <c r="U77" s="91" t="str">
        <f t="shared" ca="1" si="85"/>
        <v/>
      </c>
      <c r="V77" s="91" t="str">
        <f t="shared" ca="1" si="86"/>
        <v/>
      </c>
      <c r="W77" s="91" t="str">
        <f t="shared" ca="1" si="87"/>
        <v/>
      </c>
      <c r="X77" s="91" t="str">
        <f t="shared" ca="1" si="88"/>
        <v/>
      </c>
      <c r="Y77" s="75"/>
      <c r="Z77" s="100">
        <f ca="1">IF(Y77="W",0,IF(AND(A77&lt;&gt;0,A76&lt;&gt;0,Y76="L",Y77="L"),1,0))</f>
        <v>0</v>
      </c>
      <c r="AA77" s="100">
        <f ca="1">IF(S77&lt;&gt;"",IF(ABS($F77)=ABS(S77),5*$Q77,-1*$Q77),0)</f>
        <v>0</v>
      </c>
      <c r="AB77" s="100">
        <f ca="1">IF(T77&lt;&gt;"",IF(ABS($F77)=ABS(T77),5*$Q77,-1*$Q77),0)</f>
        <v>0</v>
      </c>
      <c r="AC77" s="100">
        <f ca="1">IF(U77&lt;&gt;"",IF(ABS($F77)=ABS(U77),5*$Q77,-1*$Q77),0)</f>
        <v>0</v>
      </c>
      <c r="AD77" s="100">
        <f ca="1">IF(V77&lt;&gt;"",IF(ABS($F77)=ABS(V77),5*$Q77,-1*$Q77),0)</f>
        <v>0</v>
      </c>
      <c r="AE77" s="100">
        <f ca="1">IF(W77&lt;&gt;"",IF(ABS($F77)=ABS(W77),5*$Q77,-1*$Q77),0)</f>
        <v>0</v>
      </c>
      <c r="AF77" s="100">
        <f ca="1">IF(X77&lt;&gt;"",IF(ABS($F77)=ABS(X77),5*$Q77,-1*$Q77),0)</f>
        <v>0</v>
      </c>
      <c r="AG77" s="98">
        <f ca="1">IF(A77&lt;&gt;"",IF(OR($AJ76&lt;&gt;0,$AK76&lt;&gt;0),"0",SUM(AA77:AF77)),0)</f>
        <v>0</v>
      </c>
      <c r="AH77" s="11">
        <f ca="1">IF(A77&lt;&gt;"",IF(OR(AJ76&lt;&gt;0,AK76&lt;&gt;0),0,AG77),0)</f>
        <v>0</v>
      </c>
      <c r="AI77" s="79">
        <f ca="1">IF(A77&lt;&gt;"",AH77+AI76,0)</f>
        <v>0</v>
      </c>
      <c r="AJ77" s="43">
        <f t="shared" ca="1" si="89"/>
        <v>0</v>
      </c>
      <c r="AK77" s="43">
        <f t="shared" ca="1" si="90"/>
        <v>0</v>
      </c>
      <c r="AL77" s="80">
        <f t="shared" ca="1" si="65"/>
        <v>0</v>
      </c>
      <c r="AM77" s="24"/>
      <c r="AN77" s="24"/>
      <c r="AO77" s="24"/>
      <c r="AP77" s="24"/>
      <c r="AQ77" s="24"/>
      <c r="AR77" s="24"/>
      <c r="AS77" s="24"/>
      <c r="AT77" s="92"/>
      <c r="AU77" s="92"/>
      <c r="AV77"/>
      <c r="AW77"/>
      <c r="AX77"/>
      <c r="AY77"/>
      <c r="AZ77"/>
      <c r="BA77" s="6"/>
      <c r="BB77"/>
      <c r="BC77"/>
      <c r="BD77"/>
      <c r="BE77"/>
      <c r="BF77"/>
      <c r="BG77"/>
      <c r="BH77" s="123">
        <f t="shared" ca="1" si="73"/>
        <v>11</v>
      </c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>
      <c r="A78" s="123">
        <f t="shared" ca="1" si="72"/>
        <v>9</v>
      </c>
      <c r="B78" s="98" t="str">
        <f ca="1">IF(A78="","",IF(COUNTBLANK(AN79:AS79)=6,"DB",AN79&amp;AO79&amp;AP79&amp;AQ79&amp;AR79&amp;AS79))</f>
        <v>DB</v>
      </c>
      <c r="C78" s="97" t="str">
        <f t="shared" ca="1" si="58"/>
        <v/>
      </c>
      <c r="D78" s="102">
        <f t="shared" ca="1" si="59"/>
        <v>0</v>
      </c>
      <c r="E78" s="82" t="str">
        <f t="shared" ca="1" si="60"/>
        <v>1,</v>
      </c>
      <c r="F78" s="73">
        <f t="shared" ca="1" si="61"/>
        <v>2</v>
      </c>
      <c r="G78" s="98">
        <f t="shared" ca="1" si="75"/>
        <v>3</v>
      </c>
      <c r="H78" s="98">
        <f t="shared" ca="1" si="76"/>
        <v>0</v>
      </c>
      <c r="I78" s="98">
        <f t="shared" ca="1" si="77"/>
        <v>13</v>
      </c>
      <c r="J78" s="98">
        <f t="shared" ca="1" si="78"/>
        <v>1</v>
      </c>
      <c r="K78" s="98">
        <f t="shared" ca="1" si="79"/>
        <v>2</v>
      </c>
      <c r="L78" s="98">
        <f t="shared" ca="1" si="80"/>
        <v>10</v>
      </c>
      <c r="M78" s="74" t="str">
        <f t="shared" ca="1" si="81"/>
        <v/>
      </c>
      <c r="N78" s="74">
        <f t="shared" si="74"/>
        <v>74</v>
      </c>
      <c r="O78" s="74">
        <f t="shared" ca="1" si="62"/>
        <v>0</v>
      </c>
      <c r="P78" s="74">
        <f t="shared" ca="1" si="63"/>
        <v>0</v>
      </c>
      <c r="Q78" s="101">
        <f t="shared" ca="1" si="82"/>
        <v>1</v>
      </c>
      <c r="R78" s="101">
        <f t="shared" ca="1" si="64"/>
        <v>1</v>
      </c>
      <c r="S78" s="91" t="str">
        <f t="shared" ca="1" si="83"/>
        <v/>
      </c>
      <c r="T78" s="91" t="str">
        <f t="shared" ca="1" si="84"/>
        <v/>
      </c>
      <c r="U78" s="91" t="str">
        <f t="shared" ca="1" si="85"/>
        <v/>
      </c>
      <c r="V78" s="91" t="str">
        <f t="shared" ca="1" si="86"/>
        <v/>
      </c>
      <c r="W78" s="91" t="str">
        <f t="shared" ca="1" si="87"/>
        <v/>
      </c>
      <c r="X78" s="91" t="str">
        <f t="shared" ca="1" si="88"/>
        <v/>
      </c>
      <c r="Y78" s="75"/>
      <c r="Z78" s="100">
        <f ca="1">IF(Y78="W",0,IF(AND(A78&lt;&gt;0,A77&lt;&gt;0,Y77="L",Y78="L"),1,0))</f>
        <v>0</v>
      </c>
      <c r="AA78" s="100">
        <f ca="1">IF(S78&lt;&gt;"",IF(ABS($F78)=ABS(S78),5*$Q78,-1*$Q78),0)</f>
        <v>0</v>
      </c>
      <c r="AB78" s="100">
        <f ca="1">IF(T78&lt;&gt;"",IF(ABS($F78)=ABS(T78),5*$Q78,-1*$Q78),0)</f>
        <v>0</v>
      </c>
      <c r="AC78" s="100">
        <f ca="1">IF(U78&lt;&gt;"",IF(ABS($F78)=ABS(U78),5*$Q78,-1*$Q78),0)</f>
        <v>0</v>
      </c>
      <c r="AD78" s="100">
        <f ca="1">IF(V78&lt;&gt;"",IF(ABS($F78)=ABS(V78),5*$Q78,-1*$Q78),0)</f>
        <v>0</v>
      </c>
      <c r="AE78" s="100">
        <f ca="1">IF(W78&lt;&gt;"",IF(ABS($F78)=ABS(W78),5*$Q78,-1*$Q78),0)</f>
        <v>0</v>
      </c>
      <c r="AF78" s="100">
        <f ca="1">IF(X78&lt;&gt;"",IF(ABS($F78)=ABS(X78),5*$Q78,-1*$Q78),0)</f>
        <v>0</v>
      </c>
      <c r="AG78" s="98">
        <f ca="1">IF(A78&lt;&gt;"",IF(OR($AJ77&lt;&gt;0,$AK77&lt;&gt;0),"0",SUM(AA78:AF78)),0)</f>
        <v>0</v>
      </c>
      <c r="AH78" s="11">
        <f ca="1">IF(A78&lt;&gt;"",IF(OR(AJ77&lt;&gt;0,AK77&lt;&gt;0),0,AG78),0)</f>
        <v>0</v>
      </c>
      <c r="AI78" s="79">
        <f ca="1">IF(A78&lt;&gt;"",AH78+AI77,0)</f>
        <v>0</v>
      </c>
      <c r="AJ78" s="43">
        <f t="shared" ca="1" si="89"/>
        <v>0</v>
      </c>
      <c r="AK78" s="43">
        <f t="shared" ca="1" si="90"/>
        <v>0</v>
      </c>
      <c r="AL78" s="80">
        <f t="shared" ca="1" si="65"/>
        <v>0</v>
      </c>
      <c r="AM78" s="24"/>
      <c r="AN78" s="24"/>
      <c r="AO78" s="24"/>
      <c r="AP78" s="24"/>
      <c r="AQ78" s="24"/>
      <c r="AR78" s="24"/>
      <c r="AS78" s="24"/>
      <c r="AT78" s="92"/>
      <c r="AU78" s="92"/>
      <c r="AV78"/>
      <c r="AW78"/>
      <c r="AX78"/>
      <c r="AY78"/>
      <c r="AZ78"/>
      <c r="BA78" s="6"/>
      <c r="BB78"/>
      <c r="BC78"/>
      <c r="BD78"/>
      <c r="BE78"/>
      <c r="BF78"/>
      <c r="BG78"/>
      <c r="BH78" s="123">
        <f t="shared" ca="1" si="73"/>
        <v>22</v>
      </c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>
      <c r="A79" s="123">
        <f t="shared" ca="1" si="72"/>
        <v>3</v>
      </c>
      <c r="B79" s="98" t="str">
        <f ca="1">IF(A79="","",IF(COUNTBLANK(AN80:AS80)=6,"DB",AN80&amp;AO80&amp;AP80&amp;AQ80&amp;AR80&amp;AS80))</f>
        <v>DB</v>
      </c>
      <c r="C79" s="97" t="str">
        <f t="shared" ca="1" si="58"/>
        <v/>
      </c>
      <c r="D79" s="102">
        <f t="shared" ca="1" si="59"/>
        <v>0</v>
      </c>
      <c r="E79" s="82" t="str">
        <f t="shared" ca="1" si="60"/>
        <v>1,</v>
      </c>
      <c r="F79" s="73">
        <f t="shared" ca="1" si="61"/>
        <v>1</v>
      </c>
      <c r="G79" s="98">
        <f t="shared" ca="1" si="75"/>
        <v>0</v>
      </c>
      <c r="H79" s="98">
        <f t="shared" ca="1" si="76"/>
        <v>1</v>
      </c>
      <c r="I79" s="98">
        <f t="shared" ca="1" si="77"/>
        <v>14</v>
      </c>
      <c r="J79" s="98">
        <f t="shared" ca="1" si="78"/>
        <v>2</v>
      </c>
      <c r="K79" s="98">
        <f t="shared" ca="1" si="79"/>
        <v>3</v>
      </c>
      <c r="L79" s="98">
        <f t="shared" ca="1" si="80"/>
        <v>11</v>
      </c>
      <c r="M79" s="74" t="str">
        <f t="shared" ca="1" si="81"/>
        <v/>
      </c>
      <c r="N79" s="74">
        <f t="shared" si="74"/>
        <v>75</v>
      </c>
      <c r="O79" s="74">
        <f t="shared" ca="1" si="62"/>
        <v>0</v>
      </c>
      <c r="P79" s="74">
        <f t="shared" ca="1" si="63"/>
        <v>0</v>
      </c>
      <c r="Q79" s="101">
        <f t="shared" ca="1" si="82"/>
        <v>1</v>
      </c>
      <c r="R79" s="101">
        <f t="shared" ca="1" si="64"/>
        <v>1</v>
      </c>
      <c r="S79" s="91" t="str">
        <f t="shared" ca="1" si="83"/>
        <v/>
      </c>
      <c r="T79" s="91" t="str">
        <f t="shared" ca="1" si="84"/>
        <v/>
      </c>
      <c r="U79" s="91" t="str">
        <f t="shared" ca="1" si="85"/>
        <v/>
      </c>
      <c r="V79" s="91" t="str">
        <f t="shared" ca="1" si="86"/>
        <v/>
      </c>
      <c r="W79" s="91" t="str">
        <f t="shared" ca="1" si="87"/>
        <v/>
      </c>
      <c r="X79" s="91" t="str">
        <f t="shared" ca="1" si="88"/>
        <v/>
      </c>
      <c r="Y79" s="75"/>
      <c r="Z79" s="100">
        <f ca="1">IF(Y79="W",0,IF(AND(A79&lt;&gt;0,A78&lt;&gt;0,Y78="L",Y79="L"),1,0))</f>
        <v>0</v>
      </c>
      <c r="AA79" s="100">
        <f ca="1">IF(S79&lt;&gt;"",IF(ABS($F79)=ABS(S79),5*$Q79,-1*$Q79),0)</f>
        <v>0</v>
      </c>
      <c r="AB79" s="100">
        <f ca="1">IF(T79&lt;&gt;"",IF(ABS($F79)=ABS(T79),5*$Q79,-1*$Q79),0)</f>
        <v>0</v>
      </c>
      <c r="AC79" s="100">
        <f ca="1">IF(U79&lt;&gt;"",IF(ABS($F79)=ABS(U79),5*$Q79,-1*$Q79),0)</f>
        <v>0</v>
      </c>
      <c r="AD79" s="100">
        <f ca="1">IF(V79&lt;&gt;"",IF(ABS($F79)=ABS(V79),5*$Q79,-1*$Q79),0)</f>
        <v>0</v>
      </c>
      <c r="AE79" s="100">
        <f ca="1">IF(W79&lt;&gt;"",IF(ABS($F79)=ABS(W79),5*$Q79,-1*$Q79),0)</f>
        <v>0</v>
      </c>
      <c r="AF79" s="100">
        <f ca="1">IF(X79&lt;&gt;"",IF(ABS($F79)=ABS(X79),5*$Q79,-1*$Q79),0)</f>
        <v>0</v>
      </c>
      <c r="AG79" s="98">
        <f ca="1">IF(A79&lt;&gt;"",IF(OR($AJ78&lt;&gt;0,$AK78&lt;&gt;0),"0",SUM(AA79:AF79)),0)</f>
        <v>0</v>
      </c>
      <c r="AH79" s="11">
        <f ca="1">IF(A79&lt;&gt;"",IF(OR(AJ78&lt;&gt;0,AK78&lt;&gt;0),0,AG79),0)</f>
        <v>0</v>
      </c>
      <c r="AI79" s="79">
        <f ca="1">IF(A79&lt;&gt;"",AH79+AI78,0)</f>
        <v>0</v>
      </c>
      <c r="AJ79" s="43">
        <f t="shared" ca="1" si="89"/>
        <v>0</v>
      </c>
      <c r="AK79" s="43">
        <f t="shared" ca="1" si="90"/>
        <v>0</v>
      </c>
      <c r="AL79" s="80">
        <f t="shared" ca="1" si="65"/>
        <v>0</v>
      </c>
      <c r="AM79" s="24"/>
      <c r="AN79" s="24"/>
      <c r="AO79" s="24"/>
      <c r="AP79" s="24"/>
      <c r="AQ79" s="24"/>
      <c r="AR79" s="24"/>
      <c r="AS79" s="24"/>
      <c r="AT79" s="92"/>
      <c r="AU79" s="92"/>
      <c r="AV79"/>
      <c r="AW79"/>
      <c r="AX79"/>
      <c r="AY79"/>
      <c r="AZ79"/>
      <c r="BA79" s="6"/>
      <c r="BB79"/>
      <c r="BC79"/>
      <c r="BD79"/>
      <c r="BE79"/>
      <c r="BF79"/>
      <c r="BG79"/>
      <c r="BH79" s="123">
        <f t="shared" ca="1" si="73"/>
        <v>24</v>
      </c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>
      <c r="A80" s="123">
        <f t="shared" ca="1" si="72"/>
        <v>9</v>
      </c>
      <c r="B80" s="98" t="str">
        <f ca="1">IF(A80="","",IF(COUNTBLANK(AN81:AS81)=6,"DB",AN81&amp;AO81&amp;AP81&amp;AQ81&amp;AR81&amp;AS81))</f>
        <v>DB</v>
      </c>
      <c r="C80" s="97" t="str">
        <f t="shared" ca="1" si="58"/>
        <v/>
      </c>
      <c r="D80" s="102">
        <f t="shared" ca="1" si="59"/>
        <v>0</v>
      </c>
      <c r="E80" s="82" t="str">
        <f t="shared" ca="1" si="60"/>
        <v>1,</v>
      </c>
      <c r="F80" s="73">
        <f t="shared" ca="1" si="61"/>
        <v>2</v>
      </c>
      <c r="G80" s="98">
        <f t="shared" ca="1" si="75"/>
        <v>1</v>
      </c>
      <c r="H80" s="98">
        <f t="shared" ca="1" si="76"/>
        <v>0</v>
      </c>
      <c r="I80" s="98">
        <f t="shared" ca="1" si="77"/>
        <v>15</v>
      </c>
      <c r="J80" s="98">
        <f t="shared" ca="1" si="78"/>
        <v>3</v>
      </c>
      <c r="K80" s="98">
        <f t="shared" ca="1" si="79"/>
        <v>4</v>
      </c>
      <c r="L80" s="98">
        <f t="shared" ca="1" si="80"/>
        <v>12</v>
      </c>
      <c r="M80" s="74" t="str">
        <f t="shared" ca="1" si="81"/>
        <v/>
      </c>
      <c r="N80" s="74">
        <f t="shared" si="74"/>
        <v>76</v>
      </c>
      <c r="O80" s="74">
        <f t="shared" ca="1" si="62"/>
        <v>0</v>
      </c>
      <c r="P80" s="74">
        <f t="shared" ca="1" si="63"/>
        <v>0</v>
      </c>
      <c r="Q80" s="101">
        <f t="shared" ca="1" si="82"/>
        <v>1</v>
      </c>
      <c r="R80" s="101">
        <f t="shared" ca="1" si="64"/>
        <v>1</v>
      </c>
      <c r="S80" s="91" t="str">
        <f t="shared" ca="1" si="83"/>
        <v/>
      </c>
      <c r="T80" s="91" t="str">
        <f t="shared" ca="1" si="84"/>
        <v/>
      </c>
      <c r="U80" s="91" t="str">
        <f t="shared" ca="1" si="85"/>
        <v/>
      </c>
      <c r="V80" s="91" t="str">
        <f t="shared" ca="1" si="86"/>
        <v/>
      </c>
      <c r="W80" s="91" t="str">
        <f t="shared" ca="1" si="87"/>
        <v/>
      </c>
      <c r="X80" s="91" t="str">
        <f t="shared" ca="1" si="88"/>
        <v/>
      </c>
      <c r="Y80" s="75"/>
      <c r="Z80" s="100">
        <f ca="1">IF(Y80="W",0,IF(AND(A80&lt;&gt;0,A79&lt;&gt;0,Y79="L",Y80="L"),1,0))</f>
        <v>0</v>
      </c>
      <c r="AA80" s="100">
        <f ca="1">IF(S80&lt;&gt;"",IF(ABS($F80)=ABS(S80),5*$Q80,-1*$Q80),0)</f>
        <v>0</v>
      </c>
      <c r="AB80" s="100">
        <f ca="1">IF(T80&lt;&gt;"",IF(ABS($F80)=ABS(T80),5*$Q80,-1*$Q80),0)</f>
        <v>0</v>
      </c>
      <c r="AC80" s="100">
        <f ca="1">IF(U80&lt;&gt;"",IF(ABS($F80)=ABS(U80),5*$Q80,-1*$Q80),0)</f>
        <v>0</v>
      </c>
      <c r="AD80" s="100">
        <f ca="1">IF(V80&lt;&gt;"",IF(ABS($F80)=ABS(V80),5*$Q80,-1*$Q80),0)</f>
        <v>0</v>
      </c>
      <c r="AE80" s="100">
        <f ca="1">IF(W80&lt;&gt;"",IF(ABS($F80)=ABS(W80),5*$Q80,-1*$Q80),0)</f>
        <v>0</v>
      </c>
      <c r="AF80" s="100">
        <f ca="1">IF(X80&lt;&gt;"",IF(ABS($F80)=ABS(X80),5*$Q80,-1*$Q80),0)</f>
        <v>0</v>
      </c>
      <c r="AG80" s="98">
        <f ca="1">IF(A80&lt;&gt;"",IF(OR($AJ79&lt;&gt;0,$AK79&lt;&gt;0),"0",SUM(AA80:AF80)),0)</f>
        <v>0</v>
      </c>
      <c r="AH80" s="11">
        <f ca="1">IF(A80&lt;&gt;"",IF(OR(AJ79&lt;&gt;0,AK79&lt;&gt;0),0,AG80),0)</f>
        <v>0</v>
      </c>
      <c r="AI80" s="79">
        <f ca="1">IF(A80&lt;&gt;"",AH80+AI79,0)</f>
        <v>0</v>
      </c>
      <c r="AJ80" s="43">
        <f t="shared" ca="1" si="89"/>
        <v>0</v>
      </c>
      <c r="AK80" s="43">
        <f t="shared" ca="1" si="90"/>
        <v>0</v>
      </c>
      <c r="AL80" s="80">
        <f t="shared" ca="1" si="65"/>
        <v>0</v>
      </c>
      <c r="AM80" s="24"/>
      <c r="AN80" s="24"/>
      <c r="AO80" s="24"/>
      <c r="AP80" s="24"/>
      <c r="AQ80" s="24"/>
      <c r="AR80" s="24"/>
      <c r="AS80" s="24"/>
      <c r="AT80" s="92"/>
      <c r="AU80" s="92"/>
      <c r="AV80"/>
      <c r="AW80"/>
      <c r="AX80"/>
      <c r="AY80"/>
      <c r="AZ80"/>
      <c r="BA80" s="6"/>
      <c r="BB80"/>
      <c r="BC80"/>
      <c r="BD80"/>
      <c r="BE80"/>
      <c r="BF80"/>
      <c r="BG80"/>
      <c r="BH80" s="123">
        <f t="shared" ca="1" si="73"/>
        <v>4</v>
      </c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>
      <c r="A81" s="123">
        <f t="shared" ca="1" si="72"/>
        <v>15</v>
      </c>
      <c r="B81" s="98" t="str">
        <f ca="1">IF(A81="","",IF(COUNTBLANK(AN82:AS82)=6,"DB",AN82&amp;AO82&amp;AP82&amp;AQ82&amp;AR82&amp;AS82))</f>
        <v>DB</v>
      </c>
      <c r="C81" s="97" t="str">
        <f t="shared" ca="1" si="58"/>
        <v/>
      </c>
      <c r="D81" s="102">
        <f t="shared" ca="1" si="59"/>
        <v>0</v>
      </c>
      <c r="E81" s="82" t="str">
        <f t="shared" ca="1" si="60"/>
        <v>1,</v>
      </c>
      <c r="F81" s="73">
        <f t="shared" ca="1" si="61"/>
        <v>3</v>
      </c>
      <c r="G81" s="98">
        <f t="shared" ca="1" si="75"/>
        <v>2</v>
      </c>
      <c r="H81" s="98">
        <f t="shared" ca="1" si="76"/>
        <v>1</v>
      </c>
      <c r="I81" s="98">
        <f t="shared" ca="1" si="77"/>
        <v>0</v>
      </c>
      <c r="J81" s="98">
        <f t="shared" ca="1" si="78"/>
        <v>4</v>
      </c>
      <c r="K81" s="98">
        <f t="shared" ca="1" si="79"/>
        <v>5</v>
      </c>
      <c r="L81" s="98">
        <f t="shared" ca="1" si="80"/>
        <v>13</v>
      </c>
      <c r="M81" s="74" t="str">
        <f t="shared" ca="1" si="81"/>
        <v/>
      </c>
      <c r="N81" s="74">
        <f t="shared" si="74"/>
        <v>77</v>
      </c>
      <c r="O81" s="74">
        <f t="shared" ca="1" si="62"/>
        <v>0</v>
      </c>
      <c r="P81" s="74">
        <f t="shared" ca="1" si="63"/>
        <v>0</v>
      </c>
      <c r="Q81" s="101">
        <f t="shared" ca="1" si="82"/>
        <v>1</v>
      </c>
      <c r="R81" s="101">
        <f t="shared" ca="1" si="64"/>
        <v>1</v>
      </c>
      <c r="S81" s="91" t="str">
        <f t="shared" ca="1" si="83"/>
        <v/>
      </c>
      <c r="T81" s="91" t="str">
        <f t="shared" ca="1" si="84"/>
        <v/>
      </c>
      <c r="U81" s="91" t="str">
        <f t="shared" ca="1" si="85"/>
        <v/>
      </c>
      <c r="V81" s="91" t="str">
        <f t="shared" ca="1" si="86"/>
        <v/>
      </c>
      <c r="W81" s="91" t="str">
        <f t="shared" ca="1" si="87"/>
        <v/>
      </c>
      <c r="X81" s="91" t="str">
        <f t="shared" ca="1" si="88"/>
        <v/>
      </c>
      <c r="Y81" s="75"/>
      <c r="Z81" s="100">
        <f ca="1">IF(Y81="W",0,IF(AND(A81&lt;&gt;0,A80&lt;&gt;0,Y80="L",Y81="L"),1,0))</f>
        <v>0</v>
      </c>
      <c r="AA81" s="100">
        <f ca="1">IF(S81&lt;&gt;"",IF(ABS($F81)=ABS(S81),5*$Q81,-1*$Q81),0)</f>
        <v>0</v>
      </c>
      <c r="AB81" s="100">
        <f ca="1">IF(T81&lt;&gt;"",IF(ABS($F81)=ABS(T81),5*$Q81,-1*$Q81),0)</f>
        <v>0</v>
      </c>
      <c r="AC81" s="100">
        <f ca="1">IF(U81&lt;&gt;"",IF(ABS($F81)=ABS(U81),5*$Q81,-1*$Q81),0)</f>
        <v>0</v>
      </c>
      <c r="AD81" s="100">
        <f ca="1">IF(V81&lt;&gt;"",IF(ABS($F81)=ABS(V81),5*$Q81,-1*$Q81),0)</f>
        <v>0</v>
      </c>
      <c r="AE81" s="100">
        <f ca="1">IF(W81&lt;&gt;"",IF(ABS($F81)=ABS(W81),5*$Q81,-1*$Q81),0)</f>
        <v>0</v>
      </c>
      <c r="AF81" s="100">
        <f ca="1">IF(X81&lt;&gt;"",IF(ABS($F81)=ABS(X81),5*$Q81,-1*$Q81),0)</f>
        <v>0</v>
      </c>
      <c r="AG81" s="98">
        <f ca="1">IF(A81&lt;&gt;"",IF(OR($AJ80&lt;&gt;0,$AK80&lt;&gt;0),"0",SUM(AA81:AF81)),0)</f>
        <v>0</v>
      </c>
      <c r="AH81" s="11">
        <f ca="1">IF(A81&lt;&gt;"",IF(OR(AJ80&lt;&gt;0,AK80&lt;&gt;0),0,AG81),0)</f>
        <v>0</v>
      </c>
      <c r="AI81" s="79">
        <f ca="1">IF(A81&lt;&gt;"",AH81+AI80,0)</f>
        <v>0</v>
      </c>
      <c r="AJ81" s="43">
        <f t="shared" ca="1" si="89"/>
        <v>0</v>
      </c>
      <c r="AK81" s="43">
        <f t="shared" ca="1" si="90"/>
        <v>0</v>
      </c>
      <c r="AL81" s="80">
        <f t="shared" ca="1" si="65"/>
        <v>0</v>
      </c>
      <c r="AM81" s="24"/>
      <c r="AN81" s="24"/>
      <c r="AO81" s="24"/>
      <c r="AP81" s="24"/>
      <c r="AQ81" s="24"/>
      <c r="AR81" s="24"/>
      <c r="AS81" s="24"/>
      <c r="AT81" s="92"/>
      <c r="AU81" s="92"/>
      <c r="AV81"/>
      <c r="AW81"/>
      <c r="AX81"/>
      <c r="AY81"/>
      <c r="AZ81"/>
      <c r="BA81" s="6"/>
      <c r="BB81"/>
      <c r="BC81"/>
      <c r="BD81"/>
      <c r="BE81"/>
      <c r="BF81"/>
      <c r="BG81"/>
      <c r="BH81" s="123">
        <f t="shared" ca="1" si="73"/>
        <v>32</v>
      </c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>
      <c r="A82" s="123">
        <f t="shared" ca="1" si="72"/>
        <v>14</v>
      </c>
      <c r="B82" s="98" t="str">
        <f ca="1">IF(A82="","",IF(COUNTBLANK(AN83:AS83)=6,"DB",AN83&amp;AO83&amp;AP83&amp;AQ83&amp;AR83&amp;AS83))</f>
        <v>DB</v>
      </c>
      <c r="C82" s="97" t="str">
        <f t="shared" ca="1" si="58"/>
        <v/>
      </c>
      <c r="D82" s="102">
        <f t="shared" ca="1" si="59"/>
        <v>0</v>
      </c>
      <c r="E82" s="82" t="str">
        <f t="shared" ca="1" si="60"/>
        <v>1,</v>
      </c>
      <c r="F82" s="73">
        <f t="shared" ca="1" si="61"/>
        <v>3</v>
      </c>
      <c r="G82" s="98">
        <f t="shared" ca="1" si="75"/>
        <v>3</v>
      </c>
      <c r="H82" s="98">
        <f t="shared" ca="1" si="76"/>
        <v>2</v>
      </c>
      <c r="I82" s="98">
        <f t="shared" ca="1" si="77"/>
        <v>0</v>
      </c>
      <c r="J82" s="98">
        <f t="shared" ca="1" si="78"/>
        <v>5</v>
      </c>
      <c r="K82" s="98">
        <f t="shared" ca="1" si="79"/>
        <v>6</v>
      </c>
      <c r="L82" s="98">
        <f t="shared" ca="1" si="80"/>
        <v>14</v>
      </c>
      <c r="M82" s="74" t="str">
        <f t="shared" ca="1" si="81"/>
        <v/>
      </c>
      <c r="N82" s="74">
        <f t="shared" si="74"/>
        <v>78</v>
      </c>
      <c r="O82" s="74">
        <f t="shared" ca="1" si="62"/>
        <v>0</v>
      </c>
      <c r="P82" s="74">
        <f t="shared" ca="1" si="63"/>
        <v>0</v>
      </c>
      <c r="Q82" s="101">
        <f t="shared" ca="1" si="82"/>
        <v>1</v>
      </c>
      <c r="R82" s="101">
        <f t="shared" ca="1" si="64"/>
        <v>1</v>
      </c>
      <c r="S82" s="91" t="str">
        <f t="shared" ca="1" si="83"/>
        <v/>
      </c>
      <c r="T82" s="91" t="str">
        <f t="shared" ca="1" si="84"/>
        <v/>
      </c>
      <c r="U82" s="91" t="str">
        <f t="shared" ca="1" si="85"/>
        <v/>
      </c>
      <c r="V82" s="91" t="str">
        <f t="shared" ca="1" si="86"/>
        <v/>
      </c>
      <c r="W82" s="91" t="str">
        <f t="shared" ca="1" si="87"/>
        <v/>
      </c>
      <c r="X82" s="91" t="str">
        <f t="shared" ca="1" si="88"/>
        <v/>
      </c>
      <c r="Y82" s="75"/>
      <c r="Z82" s="100">
        <f ca="1">IF(Y82="W",0,IF(AND(A82&lt;&gt;0,A81&lt;&gt;0,Y81="L",Y82="L"),1,0))</f>
        <v>0</v>
      </c>
      <c r="AA82" s="100">
        <f ca="1">IF(S82&lt;&gt;"",IF(ABS($F82)=ABS(S82),5*$Q82,-1*$Q82),0)</f>
        <v>0</v>
      </c>
      <c r="AB82" s="100">
        <f ca="1">IF(T82&lt;&gt;"",IF(ABS($F82)=ABS(T82),5*$Q82,-1*$Q82),0)</f>
        <v>0</v>
      </c>
      <c r="AC82" s="100">
        <f ca="1">IF(U82&lt;&gt;"",IF(ABS($F82)=ABS(U82),5*$Q82,-1*$Q82),0)</f>
        <v>0</v>
      </c>
      <c r="AD82" s="100">
        <f ca="1">IF(V82&lt;&gt;"",IF(ABS($F82)=ABS(V82),5*$Q82,-1*$Q82),0)</f>
        <v>0</v>
      </c>
      <c r="AE82" s="100">
        <f ca="1">IF(W82&lt;&gt;"",IF(ABS($F82)=ABS(W82),5*$Q82,-1*$Q82),0)</f>
        <v>0</v>
      </c>
      <c r="AF82" s="100">
        <f ca="1">IF(X82&lt;&gt;"",IF(ABS($F82)=ABS(X82),5*$Q82,-1*$Q82),0)</f>
        <v>0</v>
      </c>
      <c r="AG82" s="98">
        <f ca="1">IF(A82&lt;&gt;"",IF(OR($AJ81&lt;&gt;0,$AK81&lt;&gt;0),"0",SUM(AA82:AF82)),0)</f>
        <v>0</v>
      </c>
      <c r="AH82" s="11">
        <f ca="1">IF(A82&lt;&gt;"",IF(OR(AJ81&lt;&gt;0,AK81&lt;&gt;0),0,AG82),0)</f>
        <v>0</v>
      </c>
      <c r="AI82" s="79">
        <f ca="1">IF(A82&lt;&gt;"",AH82+AI81,0)</f>
        <v>0</v>
      </c>
      <c r="AJ82" s="43">
        <f t="shared" ca="1" si="89"/>
        <v>0</v>
      </c>
      <c r="AK82" s="43">
        <f t="shared" ca="1" si="90"/>
        <v>0</v>
      </c>
      <c r="AL82" s="80">
        <f t="shared" ca="1" si="65"/>
        <v>0</v>
      </c>
      <c r="AM82" s="24"/>
      <c r="AN82" s="24"/>
      <c r="AO82" s="24"/>
      <c r="AP82" s="24"/>
      <c r="AQ82" s="24"/>
      <c r="AR82" s="24"/>
      <c r="AS82" s="24"/>
      <c r="AT82" s="92"/>
      <c r="AU82" s="92"/>
      <c r="AV82"/>
      <c r="AW82"/>
      <c r="AX82"/>
      <c r="AY82"/>
      <c r="AZ82"/>
      <c r="BA82" s="6"/>
      <c r="BB82"/>
      <c r="BC82"/>
      <c r="BD82"/>
      <c r="BE82"/>
      <c r="BF82"/>
      <c r="BG82"/>
      <c r="BH82" s="123">
        <f t="shared" ca="1" si="73"/>
        <v>27</v>
      </c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>
      <c r="A83" s="123">
        <f t="shared" ca="1" si="72"/>
        <v>4</v>
      </c>
      <c r="B83" s="98" t="str">
        <f ca="1">IF(A83="","",IF(COUNTBLANK(AN84:AS84)=6,"DB",AN84&amp;AO84&amp;AP84&amp;AQ84&amp;AR84&amp;AS84))</f>
        <v>DB</v>
      </c>
      <c r="C83" s="97" t="str">
        <f t="shared" ca="1" si="58"/>
        <v/>
      </c>
      <c r="D83" s="102">
        <f t="shared" ca="1" si="59"/>
        <v>0</v>
      </c>
      <c r="E83" s="82" t="str">
        <f t="shared" ca="1" si="60"/>
        <v>1,</v>
      </c>
      <c r="F83" s="73">
        <f t="shared" ca="1" si="61"/>
        <v>1</v>
      </c>
      <c r="G83" s="98">
        <f t="shared" ca="1" si="75"/>
        <v>0</v>
      </c>
      <c r="H83" s="98">
        <f t="shared" ca="1" si="76"/>
        <v>3</v>
      </c>
      <c r="I83" s="98">
        <f t="shared" ca="1" si="77"/>
        <v>1</v>
      </c>
      <c r="J83" s="98">
        <f t="shared" ca="1" si="78"/>
        <v>6</v>
      </c>
      <c r="K83" s="98">
        <f t="shared" ca="1" si="79"/>
        <v>7</v>
      </c>
      <c r="L83" s="98">
        <f t="shared" ca="1" si="80"/>
        <v>15</v>
      </c>
      <c r="M83" s="74" t="str">
        <f t="shared" ca="1" si="81"/>
        <v/>
      </c>
      <c r="N83" s="74">
        <f t="shared" si="74"/>
        <v>79</v>
      </c>
      <c r="O83" s="74">
        <f t="shared" ca="1" si="62"/>
        <v>0</v>
      </c>
      <c r="P83" s="74">
        <f t="shared" ca="1" si="63"/>
        <v>0</v>
      </c>
      <c r="Q83" s="101">
        <f t="shared" ca="1" si="82"/>
        <v>1</v>
      </c>
      <c r="R83" s="101">
        <f t="shared" ca="1" si="64"/>
        <v>1</v>
      </c>
      <c r="S83" s="91" t="str">
        <f t="shared" ca="1" si="83"/>
        <v/>
      </c>
      <c r="T83" s="91" t="str">
        <f t="shared" ca="1" si="84"/>
        <v/>
      </c>
      <c r="U83" s="91" t="str">
        <f t="shared" ca="1" si="85"/>
        <v/>
      </c>
      <c r="V83" s="91" t="str">
        <f t="shared" ca="1" si="86"/>
        <v/>
      </c>
      <c r="W83" s="91" t="str">
        <f t="shared" ca="1" si="87"/>
        <v/>
      </c>
      <c r="X83" s="91" t="str">
        <f t="shared" ca="1" si="88"/>
        <v/>
      </c>
      <c r="Y83" s="75"/>
      <c r="Z83" s="100">
        <f ca="1">IF(Y83="W",0,IF(AND(A83&lt;&gt;0,A82&lt;&gt;0,Y82="L",Y83="L"),1,0))</f>
        <v>0</v>
      </c>
      <c r="AA83" s="100">
        <f ca="1">IF(S83&lt;&gt;"",IF(ABS($F83)=ABS(S83),5*$Q83,-1*$Q83),0)</f>
        <v>0</v>
      </c>
      <c r="AB83" s="100">
        <f ca="1">IF(T83&lt;&gt;"",IF(ABS($F83)=ABS(T83),5*$Q83,-1*$Q83),0)</f>
        <v>0</v>
      </c>
      <c r="AC83" s="100">
        <f ca="1">IF(U83&lt;&gt;"",IF(ABS($F83)=ABS(U83),5*$Q83,-1*$Q83),0)</f>
        <v>0</v>
      </c>
      <c r="AD83" s="100">
        <f ca="1">IF(V83&lt;&gt;"",IF(ABS($F83)=ABS(V83),5*$Q83,-1*$Q83),0)</f>
        <v>0</v>
      </c>
      <c r="AE83" s="100">
        <f ca="1">IF(W83&lt;&gt;"",IF(ABS($F83)=ABS(W83),5*$Q83,-1*$Q83),0)</f>
        <v>0</v>
      </c>
      <c r="AF83" s="100">
        <f ca="1">IF(X83&lt;&gt;"",IF(ABS($F83)=ABS(X83),5*$Q83,-1*$Q83),0)</f>
        <v>0</v>
      </c>
      <c r="AG83" s="98">
        <f ca="1">IF(A83&lt;&gt;"",IF(OR($AJ82&lt;&gt;0,$AK82&lt;&gt;0),"0",SUM(AA83:AF83)),0)</f>
        <v>0</v>
      </c>
      <c r="AH83" s="11">
        <f ca="1">IF(A83&lt;&gt;"",IF(OR(AJ82&lt;&gt;0,AK82&lt;&gt;0),0,AG83),0)</f>
        <v>0</v>
      </c>
      <c r="AI83" s="79">
        <f ca="1">IF(A83&lt;&gt;"",AH83+AI82,0)</f>
        <v>0</v>
      </c>
      <c r="AJ83" s="43">
        <f t="shared" ca="1" si="89"/>
        <v>0</v>
      </c>
      <c r="AK83" s="43">
        <f t="shared" ca="1" si="90"/>
        <v>0</v>
      </c>
      <c r="AL83" s="80">
        <f t="shared" ca="1" si="65"/>
        <v>0</v>
      </c>
      <c r="AM83" s="24"/>
      <c r="AN83" s="24"/>
      <c r="AO83" s="24"/>
      <c r="AP83" s="24"/>
      <c r="AQ83" s="24"/>
      <c r="AR83" s="24"/>
      <c r="AS83" s="24"/>
      <c r="AT83" s="92"/>
      <c r="AU83" s="92"/>
      <c r="AV83"/>
      <c r="AW83"/>
      <c r="AX83"/>
      <c r="AY83"/>
      <c r="AZ83"/>
      <c r="BA83" s="6"/>
      <c r="BB83"/>
      <c r="BC83"/>
      <c r="BD83"/>
      <c r="BE83"/>
      <c r="BF83"/>
      <c r="BG83"/>
      <c r="BH83" s="123">
        <f t="shared" ca="1" si="73"/>
        <v>15</v>
      </c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>
      <c r="A84" s="123">
        <f t="shared" ca="1" si="72"/>
        <v>0</v>
      </c>
      <c r="B84" s="98" t="str">
        <f ca="1">IF(A84="","",IF(COUNTBLANK(AN85:AS85)=6,"DB",AN85&amp;AO85&amp;AP85&amp;AQ85&amp;AR85&amp;AS85))</f>
        <v>DB</v>
      </c>
      <c r="C84" s="97" t="str">
        <f t="shared" ca="1" si="58"/>
        <v/>
      </c>
      <c r="D84" s="102">
        <f t="shared" ca="1" si="59"/>
        <v>0</v>
      </c>
      <c r="E84" s="82" t="str">
        <f t="shared" ca="1" si="60"/>
        <v>1,</v>
      </c>
      <c r="F84" s="73">
        <f t="shared" ca="1" si="61"/>
        <v>0</v>
      </c>
      <c r="G84" s="98">
        <f t="shared" ca="1" si="75"/>
        <v>1</v>
      </c>
      <c r="H84" s="98">
        <f t="shared" ca="1" si="76"/>
        <v>4</v>
      </c>
      <c r="I84" s="98">
        <f t="shared" ca="1" si="77"/>
        <v>2</v>
      </c>
      <c r="J84" s="98">
        <f t="shared" ca="1" si="78"/>
        <v>7</v>
      </c>
      <c r="K84" s="98">
        <f t="shared" ca="1" si="79"/>
        <v>8</v>
      </c>
      <c r="L84" s="98">
        <f t="shared" ca="1" si="80"/>
        <v>16</v>
      </c>
      <c r="M84" s="74" t="str">
        <f t="shared" ca="1" si="81"/>
        <v/>
      </c>
      <c r="N84" s="74">
        <f t="shared" si="74"/>
        <v>80</v>
      </c>
      <c r="O84" s="74">
        <f t="shared" ca="1" si="62"/>
        <v>0</v>
      </c>
      <c r="P84" s="74">
        <f t="shared" ca="1" si="63"/>
        <v>0</v>
      </c>
      <c r="Q84" s="101">
        <f t="shared" ca="1" si="82"/>
        <v>1</v>
      </c>
      <c r="R84" s="101">
        <f t="shared" ca="1" si="64"/>
        <v>1</v>
      </c>
      <c r="S84" s="91" t="str">
        <f t="shared" ca="1" si="83"/>
        <v/>
      </c>
      <c r="T84" s="91" t="str">
        <f t="shared" ca="1" si="84"/>
        <v/>
      </c>
      <c r="U84" s="91" t="str">
        <f t="shared" ca="1" si="85"/>
        <v/>
      </c>
      <c r="V84" s="91" t="str">
        <f t="shared" ca="1" si="86"/>
        <v/>
      </c>
      <c r="W84" s="91" t="str">
        <f t="shared" ca="1" si="87"/>
        <v/>
      </c>
      <c r="X84" s="91" t="str">
        <f t="shared" ca="1" si="88"/>
        <v/>
      </c>
      <c r="Y84" s="75"/>
      <c r="Z84" s="100">
        <f ca="1">IF(Y84="W",0,IF(AND(A84&lt;&gt;0,A83&lt;&gt;0,Y83="L",Y84="L"),1,0))</f>
        <v>0</v>
      </c>
      <c r="AA84" s="100">
        <f ca="1">IF(S84&lt;&gt;"",IF(ABS($F84)=ABS(S84),5*$Q84,-1*$Q84),0)</f>
        <v>0</v>
      </c>
      <c r="AB84" s="100">
        <f ca="1">IF(T84&lt;&gt;"",IF(ABS($F84)=ABS(T84),5*$Q84,-1*$Q84),0)</f>
        <v>0</v>
      </c>
      <c r="AC84" s="100">
        <f ca="1">IF(U84&lt;&gt;"",IF(ABS($F84)=ABS(U84),5*$Q84,-1*$Q84),0)</f>
        <v>0</v>
      </c>
      <c r="AD84" s="100">
        <f ca="1">IF(V84&lt;&gt;"",IF(ABS($F84)=ABS(V84),5*$Q84,-1*$Q84),0)</f>
        <v>0</v>
      </c>
      <c r="AE84" s="100">
        <f ca="1">IF(W84&lt;&gt;"",IF(ABS($F84)=ABS(W84),5*$Q84,-1*$Q84),0)</f>
        <v>0</v>
      </c>
      <c r="AF84" s="100">
        <f ca="1">IF(X84&lt;&gt;"",IF(ABS($F84)=ABS(X84),5*$Q84,-1*$Q84),0)</f>
        <v>0</v>
      </c>
      <c r="AG84" s="98">
        <f ca="1">IF(A84&lt;&gt;"",IF(OR($AJ83&lt;&gt;0,$AK83&lt;&gt;0),"0",SUM(AA84:AF84)),0)</f>
        <v>0</v>
      </c>
      <c r="AH84" s="11">
        <f ca="1">IF(A84&lt;&gt;"",IF(OR(AJ83&lt;&gt;0,AK83&lt;&gt;0),0,AG84),0)</f>
        <v>0</v>
      </c>
      <c r="AI84" s="79">
        <f ca="1">IF(A84&lt;&gt;"",AH84+AI83,0)</f>
        <v>0</v>
      </c>
      <c r="AJ84" s="43">
        <f t="shared" ca="1" si="89"/>
        <v>0</v>
      </c>
      <c r="AK84" s="43">
        <f t="shared" ca="1" si="90"/>
        <v>0</v>
      </c>
      <c r="AL84" s="80">
        <f t="shared" ca="1" si="65"/>
        <v>0</v>
      </c>
      <c r="AM84" s="24"/>
      <c r="AN84" s="24"/>
      <c r="AO84" s="24"/>
      <c r="AP84" s="24"/>
      <c r="AQ84" s="24"/>
      <c r="AR84" s="24"/>
      <c r="AS84" s="24"/>
      <c r="AT84" s="92"/>
      <c r="AU84" s="92"/>
      <c r="AV84"/>
      <c r="AW84"/>
      <c r="AX84"/>
      <c r="AY84"/>
      <c r="AZ84"/>
      <c r="BA84" s="6"/>
      <c r="BB84"/>
      <c r="BC84"/>
      <c r="BD84"/>
      <c r="BE84"/>
      <c r="BF84"/>
      <c r="BG84"/>
      <c r="BH84" s="123">
        <f t="shared" ca="1" si="73"/>
        <v>19</v>
      </c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>
      <c r="A85" s="123">
        <f t="shared" ca="1" si="72"/>
        <v>31</v>
      </c>
      <c r="B85" s="98" t="str">
        <f ca="1">IF(A85="","",IF(COUNTBLANK(AN86:AS86)=6,"DB",AN86&amp;AO86&amp;AP86&amp;AQ86&amp;AR86&amp;AS86))</f>
        <v>DB</v>
      </c>
      <c r="C85" s="97" t="str">
        <f t="shared" ca="1" si="58"/>
        <v/>
      </c>
      <c r="D85" s="102">
        <f t="shared" ca="1" si="59"/>
        <v>0</v>
      </c>
      <c r="E85" s="82" t="str">
        <f t="shared" ca="1" si="60"/>
        <v>1,</v>
      </c>
      <c r="F85" s="73">
        <f t="shared" ca="1" si="61"/>
        <v>6</v>
      </c>
      <c r="G85" s="98">
        <f t="shared" ca="1" si="75"/>
        <v>2</v>
      </c>
      <c r="H85" s="98">
        <f t="shared" ca="1" si="76"/>
        <v>5</v>
      </c>
      <c r="I85" s="98">
        <f t="shared" ca="1" si="77"/>
        <v>3</v>
      </c>
      <c r="J85" s="98">
        <f t="shared" ca="1" si="78"/>
        <v>8</v>
      </c>
      <c r="K85" s="98">
        <f t="shared" ca="1" si="79"/>
        <v>9</v>
      </c>
      <c r="L85" s="98">
        <f t="shared" ca="1" si="80"/>
        <v>0</v>
      </c>
      <c r="M85" s="74" t="str">
        <f t="shared" ca="1" si="81"/>
        <v/>
      </c>
      <c r="N85" s="74">
        <f t="shared" si="74"/>
        <v>81</v>
      </c>
      <c r="O85" s="74">
        <f t="shared" ca="1" si="62"/>
        <v>0</v>
      </c>
      <c r="P85" s="74">
        <f t="shared" ca="1" si="63"/>
        <v>0</v>
      </c>
      <c r="Q85" s="101">
        <f t="shared" ca="1" si="82"/>
        <v>1</v>
      </c>
      <c r="R85" s="101">
        <f t="shared" ca="1" si="64"/>
        <v>1</v>
      </c>
      <c r="S85" s="91" t="str">
        <f t="shared" ca="1" si="83"/>
        <v/>
      </c>
      <c r="T85" s="91" t="str">
        <f t="shared" ca="1" si="84"/>
        <v/>
      </c>
      <c r="U85" s="91" t="str">
        <f t="shared" ca="1" si="85"/>
        <v/>
      </c>
      <c r="V85" s="91" t="str">
        <f t="shared" ca="1" si="86"/>
        <v/>
      </c>
      <c r="W85" s="91" t="str">
        <f t="shared" ca="1" si="87"/>
        <v/>
      </c>
      <c r="X85" s="91" t="str">
        <f t="shared" ca="1" si="88"/>
        <v/>
      </c>
      <c r="Y85" s="75"/>
      <c r="Z85" s="100">
        <f ca="1">IF(Y85="W",0,IF(AND(A85&lt;&gt;0,A84&lt;&gt;0,Y84="L",Y85="L"),1,0))</f>
        <v>0</v>
      </c>
      <c r="AA85" s="100">
        <f ca="1">IF(S85&lt;&gt;"",IF(ABS($F85)=ABS(S85),5*$Q85,-1*$Q85),0)</f>
        <v>0</v>
      </c>
      <c r="AB85" s="100">
        <f ca="1">IF(T85&lt;&gt;"",IF(ABS($F85)=ABS(T85),5*$Q85,-1*$Q85),0)</f>
        <v>0</v>
      </c>
      <c r="AC85" s="100">
        <f ca="1">IF(U85&lt;&gt;"",IF(ABS($F85)=ABS(U85),5*$Q85,-1*$Q85),0)</f>
        <v>0</v>
      </c>
      <c r="AD85" s="100">
        <f ca="1">IF(V85&lt;&gt;"",IF(ABS($F85)=ABS(V85),5*$Q85,-1*$Q85),0)</f>
        <v>0</v>
      </c>
      <c r="AE85" s="100">
        <f ca="1">IF(W85&lt;&gt;"",IF(ABS($F85)=ABS(W85),5*$Q85,-1*$Q85),0)</f>
        <v>0</v>
      </c>
      <c r="AF85" s="100">
        <f ca="1">IF(X85&lt;&gt;"",IF(ABS($F85)=ABS(X85),5*$Q85,-1*$Q85),0)</f>
        <v>0</v>
      </c>
      <c r="AG85" s="98">
        <f ca="1">IF(A85&lt;&gt;"",IF(OR($AJ84&lt;&gt;0,$AK84&lt;&gt;0),"0",SUM(AA85:AF85)),0)</f>
        <v>0</v>
      </c>
      <c r="AH85" s="11">
        <f ca="1">IF(A85&lt;&gt;"",IF(OR(AJ84&lt;&gt;0,AK84&lt;&gt;0),0,AG85),0)</f>
        <v>0</v>
      </c>
      <c r="AI85" s="79">
        <f ca="1">IF(A85&lt;&gt;"",AH85+AI84,0)</f>
        <v>0</v>
      </c>
      <c r="AJ85" s="43">
        <f t="shared" ca="1" si="89"/>
        <v>0</v>
      </c>
      <c r="AK85" s="43">
        <f t="shared" ca="1" si="90"/>
        <v>0</v>
      </c>
      <c r="AL85" s="80">
        <f t="shared" ca="1" si="65"/>
        <v>0</v>
      </c>
      <c r="AM85" s="24"/>
      <c r="AN85" s="24"/>
      <c r="AO85" s="24"/>
      <c r="AP85" s="24"/>
      <c r="AQ85" s="24"/>
      <c r="AR85" s="24"/>
      <c r="AS85" s="24"/>
      <c r="AT85" s="92"/>
      <c r="AU85" s="92"/>
      <c r="AV85"/>
      <c r="AW85"/>
      <c r="AX85"/>
      <c r="AY85"/>
      <c r="AZ85"/>
      <c r="BA85" s="6"/>
      <c r="BB85"/>
      <c r="BC85"/>
      <c r="BD85"/>
      <c r="BE85"/>
      <c r="BF85"/>
      <c r="BG85"/>
      <c r="BH85" s="123">
        <f t="shared" ca="1" si="73"/>
        <v>32</v>
      </c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>
      <c r="A86" s="123">
        <f t="shared" ca="1" si="72"/>
        <v>18</v>
      </c>
      <c r="B86" s="98" t="str">
        <f ca="1">IF(A86="","",IF(COUNTBLANK(AN87:AS87)=6,"DB",AN87&amp;AO87&amp;AP87&amp;AQ87&amp;AR87&amp;AS87))</f>
        <v>DB</v>
      </c>
      <c r="C86" s="97" t="str">
        <f t="shared" ca="1" si="58"/>
        <v/>
      </c>
      <c r="D86" s="102">
        <f t="shared" ca="1" si="59"/>
        <v>0</v>
      </c>
      <c r="E86" s="82" t="str">
        <f t="shared" ca="1" si="60"/>
        <v>1,</v>
      </c>
      <c r="F86" s="73">
        <f t="shared" ca="1" si="61"/>
        <v>3</v>
      </c>
      <c r="G86" s="98">
        <f t="shared" ca="1" si="75"/>
        <v>3</v>
      </c>
      <c r="H86" s="98">
        <f t="shared" ca="1" si="76"/>
        <v>6</v>
      </c>
      <c r="I86" s="98">
        <f t="shared" ca="1" si="77"/>
        <v>0</v>
      </c>
      <c r="J86" s="98">
        <f t="shared" ca="1" si="78"/>
        <v>9</v>
      </c>
      <c r="K86" s="98">
        <f t="shared" ca="1" si="79"/>
        <v>10</v>
      </c>
      <c r="L86" s="98">
        <f t="shared" ca="1" si="80"/>
        <v>1</v>
      </c>
      <c r="M86" s="74" t="str">
        <f t="shared" ca="1" si="81"/>
        <v/>
      </c>
      <c r="N86" s="74">
        <f t="shared" si="74"/>
        <v>82</v>
      </c>
      <c r="O86" s="74">
        <f t="shared" ca="1" si="62"/>
        <v>0</v>
      </c>
      <c r="P86" s="74">
        <f t="shared" ca="1" si="63"/>
        <v>0</v>
      </c>
      <c r="Q86" s="101">
        <f t="shared" ca="1" si="82"/>
        <v>1</v>
      </c>
      <c r="R86" s="101">
        <f t="shared" ca="1" si="64"/>
        <v>1</v>
      </c>
      <c r="S86" s="91" t="str">
        <f t="shared" ca="1" si="83"/>
        <v/>
      </c>
      <c r="T86" s="91" t="str">
        <f t="shared" ca="1" si="84"/>
        <v/>
      </c>
      <c r="U86" s="91" t="str">
        <f t="shared" ca="1" si="85"/>
        <v/>
      </c>
      <c r="V86" s="91" t="str">
        <f t="shared" ca="1" si="86"/>
        <v/>
      </c>
      <c r="W86" s="91" t="str">
        <f t="shared" ca="1" si="87"/>
        <v/>
      </c>
      <c r="X86" s="91" t="str">
        <f t="shared" ca="1" si="88"/>
        <v/>
      </c>
      <c r="Y86" s="75"/>
      <c r="Z86" s="100">
        <f ca="1">IF(Y86="W",0,IF(AND(A86&lt;&gt;0,A85&lt;&gt;0,Y85="L",Y86="L"),1,0))</f>
        <v>0</v>
      </c>
      <c r="AA86" s="100">
        <f ca="1">IF(S86&lt;&gt;"",IF(ABS($F86)=ABS(S86),5*$Q86,-1*$Q86),0)</f>
        <v>0</v>
      </c>
      <c r="AB86" s="100">
        <f ca="1">IF(T86&lt;&gt;"",IF(ABS($F86)=ABS(T86),5*$Q86,-1*$Q86),0)</f>
        <v>0</v>
      </c>
      <c r="AC86" s="100">
        <f ca="1">IF(U86&lt;&gt;"",IF(ABS($F86)=ABS(U86),5*$Q86,-1*$Q86),0)</f>
        <v>0</v>
      </c>
      <c r="AD86" s="100">
        <f ca="1">IF(V86&lt;&gt;"",IF(ABS($F86)=ABS(V86),5*$Q86,-1*$Q86),0)</f>
        <v>0</v>
      </c>
      <c r="AE86" s="100">
        <f ca="1">IF(W86&lt;&gt;"",IF(ABS($F86)=ABS(W86),5*$Q86,-1*$Q86),0)</f>
        <v>0</v>
      </c>
      <c r="AF86" s="100">
        <f ca="1">IF(X86&lt;&gt;"",IF(ABS($F86)=ABS(X86),5*$Q86,-1*$Q86),0)</f>
        <v>0</v>
      </c>
      <c r="AG86" s="98">
        <f ca="1">IF(A86&lt;&gt;"",IF(OR($AJ85&lt;&gt;0,$AK85&lt;&gt;0),"0",SUM(AA86:AF86)),0)</f>
        <v>0</v>
      </c>
      <c r="AH86" s="11">
        <f ca="1">IF(A86&lt;&gt;"",IF(OR(AJ85&lt;&gt;0,AK85&lt;&gt;0),0,AG86),0)</f>
        <v>0</v>
      </c>
      <c r="AI86" s="79">
        <f ca="1">IF(A86&lt;&gt;"",AH86+AI85,0)</f>
        <v>0</v>
      </c>
      <c r="AJ86" s="43">
        <f t="shared" ca="1" si="89"/>
        <v>0</v>
      </c>
      <c r="AK86" s="43">
        <f t="shared" ca="1" si="90"/>
        <v>0</v>
      </c>
      <c r="AL86" s="80">
        <f t="shared" ca="1" si="65"/>
        <v>0</v>
      </c>
      <c r="AM86" s="24"/>
      <c r="AN86" s="24"/>
      <c r="AO86" s="24"/>
      <c r="AP86" s="24"/>
      <c r="AQ86" s="24"/>
      <c r="AR86" s="24"/>
      <c r="AS86" s="24"/>
      <c r="AT86" s="92"/>
      <c r="AU86" s="92"/>
      <c r="AV86"/>
      <c r="AW86"/>
      <c r="AX86"/>
      <c r="AY86"/>
      <c r="AZ86"/>
      <c r="BA86" s="6"/>
      <c r="BB86"/>
      <c r="BC86"/>
      <c r="BD86"/>
      <c r="BE86"/>
      <c r="BF86"/>
      <c r="BG86"/>
      <c r="BH86" s="123">
        <f t="shared" ca="1" si="73"/>
        <v>24</v>
      </c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>
      <c r="A87" s="123">
        <f t="shared" ca="1" si="72"/>
        <v>34</v>
      </c>
      <c r="B87" s="98" t="str">
        <f ca="1">IF(A87="","",IF(COUNTBLANK(AN88:AS88)=6,"DB",AN88&amp;AO88&amp;AP88&amp;AQ88&amp;AR88&amp;AS88))</f>
        <v>DB</v>
      </c>
      <c r="C87" s="97" t="str">
        <f t="shared" ca="1" si="58"/>
        <v/>
      </c>
      <c r="D87" s="102">
        <f t="shared" ca="1" si="59"/>
        <v>0</v>
      </c>
      <c r="E87" s="82" t="str">
        <f t="shared" ca="1" si="60"/>
        <v>1,</v>
      </c>
      <c r="F87" s="73">
        <f t="shared" ca="1" si="61"/>
        <v>6</v>
      </c>
      <c r="G87" s="98">
        <f t="shared" ca="1" si="75"/>
        <v>4</v>
      </c>
      <c r="H87" s="98">
        <f t="shared" ca="1" si="76"/>
        <v>7</v>
      </c>
      <c r="I87" s="98">
        <f t="shared" ca="1" si="77"/>
        <v>1</v>
      </c>
      <c r="J87" s="98">
        <f t="shared" ca="1" si="78"/>
        <v>10</v>
      </c>
      <c r="K87" s="98">
        <f t="shared" ca="1" si="79"/>
        <v>11</v>
      </c>
      <c r="L87" s="98">
        <f t="shared" ca="1" si="80"/>
        <v>0</v>
      </c>
      <c r="M87" s="74" t="str">
        <f t="shared" ca="1" si="81"/>
        <v/>
      </c>
      <c r="N87" s="74">
        <f t="shared" si="74"/>
        <v>83</v>
      </c>
      <c r="O87" s="74">
        <f t="shared" ca="1" si="62"/>
        <v>0</v>
      </c>
      <c r="P87" s="74">
        <f t="shared" ca="1" si="63"/>
        <v>0</v>
      </c>
      <c r="Q87" s="101">
        <f t="shared" ca="1" si="82"/>
        <v>1</v>
      </c>
      <c r="R87" s="101">
        <f t="shared" ca="1" si="64"/>
        <v>1</v>
      </c>
      <c r="S87" s="91" t="str">
        <f t="shared" ca="1" si="83"/>
        <v/>
      </c>
      <c r="T87" s="91" t="str">
        <f t="shared" ca="1" si="84"/>
        <v/>
      </c>
      <c r="U87" s="91" t="str">
        <f t="shared" ca="1" si="85"/>
        <v/>
      </c>
      <c r="V87" s="91" t="str">
        <f t="shared" ca="1" si="86"/>
        <v/>
      </c>
      <c r="W87" s="91" t="str">
        <f t="shared" ca="1" si="87"/>
        <v/>
      </c>
      <c r="X87" s="91" t="str">
        <f t="shared" ca="1" si="88"/>
        <v/>
      </c>
      <c r="Y87" s="75"/>
      <c r="Z87" s="100">
        <f ca="1">IF(Y87="W",0,IF(AND(A87&lt;&gt;0,A86&lt;&gt;0,Y86="L",Y87="L"),1,0))</f>
        <v>0</v>
      </c>
      <c r="AA87" s="100">
        <f ca="1">IF(S87&lt;&gt;"",IF(ABS($F87)=ABS(S87),5*$Q87,-1*$Q87),0)</f>
        <v>0</v>
      </c>
      <c r="AB87" s="100">
        <f ca="1">IF(T87&lt;&gt;"",IF(ABS($F87)=ABS(T87),5*$Q87,-1*$Q87),0)</f>
        <v>0</v>
      </c>
      <c r="AC87" s="100">
        <f ca="1">IF(U87&lt;&gt;"",IF(ABS($F87)=ABS(U87),5*$Q87,-1*$Q87),0)</f>
        <v>0</v>
      </c>
      <c r="AD87" s="100">
        <f ca="1">IF(V87&lt;&gt;"",IF(ABS($F87)=ABS(V87),5*$Q87,-1*$Q87),0)</f>
        <v>0</v>
      </c>
      <c r="AE87" s="100">
        <f ca="1">IF(W87&lt;&gt;"",IF(ABS($F87)=ABS(W87),5*$Q87,-1*$Q87),0)</f>
        <v>0</v>
      </c>
      <c r="AF87" s="100">
        <f ca="1">IF(X87&lt;&gt;"",IF(ABS($F87)=ABS(X87),5*$Q87,-1*$Q87),0)</f>
        <v>0</v>
      </c>
      <c r="AG87" s="98">
        <f ca="1">IF(A87&lt;&gt;"",IF(OR($AJ86&lt;&gt;0,$AK86&lt;&gt;0),"0",SUM(AA87:AF87)),0)</f>
        <v>0</v>
      </c>
      <c r="AH87" s="11">
        <f ca="1">IF(A87&lt;&gt;"",IF(OR(AJ86&lt;&gt;0,AK86&lt;&gt;0),0,AG87),0)</f>
        <v>0</v>
      </c>
      <c r="AI87" s="79">
        <f ca="1">IF(A87&lt;&gt;"",AH87+AI86,0)</f>
        <v>0</v>
      </c>
      <c r="AJ87" s="43">
        <f t="shared" ca="1" si="89"/>
        <v>0</v>
      </c>
      <c r="AK87" s="43">
        <f t="shared" ca="1" si="90"/>
        <v>0</v>
      </c>
      <c r="AL87" s="80">
        <f t="shared" ca="1" si="65"/>
        <v>0</v>
      </c>
      <c r="AM87" s="24"/>
      <c r="AN87" s="24"/>
      <c r="AO87" s="24"/>
      <c r="AP87" s="24"/>
      <c r="AQ87" s="24"/>
      <c r="AR87" s="24"/>
      <c r="AS87" s="24"/>
      <c r="AT87" s="92"/>
      <c r="AU87" s="92"/>
      <c r="AV87"/>
      <c r="AW87"/>
      <c r="AX87"/>
      <c r="AY87"/>
      <c r="AZ87"/>
      <c r="BA87" s="6"/>
      <c r="BB87"/>
      <c r="BC87"/>
      <c r="BD87"/>
      <c r="BE87"/>
      <c r="BF87"/>
      <c r="BG87"/>
      <c r="BH87" s="123">
        <f t="shared" ca="1" si="73"/>
        <v>24</v>
      </c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>
      <c r="A88" s="123">
        <f t="shared" ca="1" si="72"/>
        <v>14</v>
      </c>
      <c r="B88" s="98" t="str">
        <f ca="1">IF(A88="","",IF(COUNTBLANK(AN89:AS89)=6,"DB",AN89&amp;AO89&amp;AP89&amp;AQ89&amp;AR89&amp;AS89))</f>
        <v>DB</v>
      </c>
      <c r="C88" s="97" t="str">
        <f t="shared" ca="1" si="58"/>
        <v/>
      </c>
      <c r="D88" s="102">
        <f t="shared" ca="1" si="59"/>
        <v>0</v>
      </c>
      <c r="E88" s="82" t="str">
        <f t="shared" ca="1" si="60"/>
        <v>1,</v>
      </c>
      <c r="F88" s="73">
        <f t="shared" ca="1" si="61"/>
        <v>3</v>
      </c>
      <c r="G88" s="98">
        <f t="shared" ca="1" si="75"/>
        <v>5</v>
      </c>
      <c r="H88" s="98">
        <f t="shared" ca="1" si="76"/>
        <v>8</v>
      </c>
      <c r="I88" s="98">
        <f t="shared" ca="1" si="77"/>
        <v>0</v>
      </c>
      <c r="J88" s="98">
        <f t="shared" ca="1" si="78"/>
        <v>11</v>
      </c>
      <c r="K88" s="98">
        <f t="shared" ca="1" si="79"/>
        <v>12</v>
      </c>
      <c r="L88" s="98">
        <f t="shared" ca="1" si="80"/>
        <v>1</v>
      </c>
      <c r="M88" s="74" t="str">
        <f t="shared" ca="1" si="81"/>
        <v/>
      </c>
      <c r="N88" s="74">
        <f t="shared" si="74"/>
        <v>84</v>
      </c>
      <c r="O88" s="74">
        <f t="shared" ca="1" si="62"/>
        <v>0</v>
      </c>
      <c r="P88" s="74">
        <f t="shared" ca="1" si="63"/>
        <v>0</v>
      </c>
      <c r="Q88" s="101">
        <f t="shared" ca="1" si="82"/>
        <v>1</v>
      </c>
      <c r="R88" s="101">
        <f t="shared" ca="1" si="64"/>
        <v>1</v>
      </c>
      <c r="S88" s="91" t="str">
        <f t="shared" ca="1" si="83"/>
        <v/>
      </c>
      <c r="T88" s="91" t="str">
        <f t="shared" ca="1" si="84"/>
        <v/>
      </c>
      <c r="U88" s="91" t="str">
        <f t="shared" ca="1" si="85"/>
        <v/>
      </c>
      <c r="V88" s="91" t="str">
        <f t="shared" ca="1" si="86"/>
        <v/>
      </c>
      <c r="W88" s="91" t="str">
        <f t="shared" ca="1" si="87"/>
        <v/>
      </c>
      <c r="X88" s="91" t="str">
        <f t="shared" ca="1" si="88"/>
        <v/>
      </c>
      <c r="Y88" s="75"/>
      <c r="Z88" s="100">
        <f ca="1">IF(Y88="W",0,IF(AND(A88&lt;&gt;0,A87&lt;&gt;0,Y87="L",Y88="L"),1,0))</f>
        <v>0</v>
      </c>
      <c r="AA88" s="100">
        <f ca="1">IF(S88&lt;&gt;"",IF(ABS($F88)=ABS(S88),5*$Q88,-1*$Q88),0)</f>
        <v>0</v>
      </c>
      <c r="AB88" s="100">
        <f ca="1">IF(T88&lt;&gt;"",IF(ABS($F88)=ABS(T88),5*$Q88,-1*$Q88),0)</f>
        <v>0</v>
      </c>
      <c r="AC88" s="100">
        <f ca="1">IF(U88&lt;&gt;"",IF(ABS($F88)=ABS(U88),5*$Q88,-1*$Q88),0)</f>
        <v>0</v>
      </c>
      <c r="AD88" s="100">
        <f ca="1">IF(V88&lt;&gt;"",IF(ABS($F88)=ABS(V88),5*$Q88,-1*$Q88),0)</f>
        <v>0</v>
      </c>
      <c r="AE88" s="100">
        <f ca="1">IF(W88&lt;&gt;"",IF(ABS($F88)=ABS(W88),5*$Q88,-1*$Q88),0)</f>
        <v>0</v>
      </c>
      <c r="AF88" s="100">
        <f ca="1">IF(X88&lt;&gt;"",IF(ABS($F88)=ABS(X88),5*$Q88,-1*$Q88),0)</f>
        <v>0</v>
      </c>
      <c r="AG88" s="98">
        <f ca="1">IF(A88&lt;&gt;"",IF(OR($AJ87&lt;&gt;0,$AK87&lt;&gt;0),"0",SUM(AA88:AF88)),0)</f>
        <v>0</v>
      </c>
      <c r="AH88" s="11">
        <f ca="1">IF(A88&lt;&gt;"",IF(OR(AJ87&lt;&gt;0,AK87&lt;&gt;0),0,AG88),0)</f>
        <v>0</v>
      </c>
      <c r="AI88" s="79">
        <f ca="1">IF(A88&lt;&gt;"",AH88+AI87,0)</f>
        <v>0</v>
      </c>
      <c r="AJ88" s="43">
        <f t="shared" ca="1" si="89"/>
        <v>0</v>
      </c>
      <c r="AK88" s="43">
        <f t="shared" ca="1" si="90"/>
        <v>0</v>
      </c>
      <c r="AL88" s="80">
        <f t="shared" ca="1" si="65"/>
        <v>0</v>
      </c>
      <c r="AM88" s="24"/>
      <c r="AN88" s="24"/>
      <c r="AO88" s="24"/>
      <c r="AP88" s="24"/>
      <c r="AQ88" s="24"/>
      <c r="AR88" s="24"/>
      <c r="AS88" s="24"/>
      <c r="AT88" s="92"/>
      <c r="AU88" s="92"/>
      <c r="AV88"/>
      <c r="AW88"/>
      <c r="AX88"/>
      <c r="AY88"/>
      <c r="AZ88"/>
      <c r="BA88" s="6"/>
      <c r="BB88"/>
      <c r="BC88"/>
      <c r="BD88"/>
      <c r="BE88"/>
      <c r="BF88"/>
      <c r="BG88"/>
      <c r="BH88" s="123">
        <f t="shared" ca="1" si="73"/>
        <v>25</v>
      </c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>
      <c r="A89" s="123">
        <f t="shared" ca="1" si="72"/>
        <v>3</v>
      </c>
      <c r="B89" s="98" t="str">
        <f ca="1">IF(A89="","",IF(COUNTBLANK(AN90:AS90)=6,"DB",AN90&amp;AO90&amp;AP90&amp;AQ90&amp;AR90&amp;AS90))</f>
        <v>DB</v>
      </c>
      <c r="C89" s="97" t="str">
        <f t="shared" ca="1" si="58"/>
        <v/>
      </c>
      <c r="D89" s="102">
        <f t="shared" ca="1" si="59"/>
        <v>0</v>
      </c>
      <c r="E89" s="82" t="str">
        <f t="shared" ca="1" si="60"/>
        <v>1,</v>
      </c>
      <c r="F89" s="73">
        <f t="shared" ca="1" si="61"/>
        <v>1</v>
      </c>
      <c r="G89" s="98">
        <f t="shared" ca="1" si="75"/>
        <v>0</v>
      </c>
      <c r="H89" s="98">
        <f t="shared" ca="1" si="76"/>
        <v>9</v>
      </c>
      <c r="I89" s="98">
        <f t="shared" ca="1" si="77"/>
        <v>1</v>
      </c>
      <c r="J89" s="98">
        <f t="shared" ca="1" si="78"/>
        <v>12</v>
      </c>
      <c r="K89" s="98">
        <f t="shared" ca="1" si="79"/>
        <v>13</v>
      </c>
      <c r="L89" s="98">
        <f t="shared" ca="1" si="80"/>
        <v>2</v>
      </c>
      <c r="M89" s="74" t="str">
        <f t="shared" ca="1" si="81"/>
        <v/>
      </c>
      <c r="N89" s="74">
        <f t="shared" si="74"/>
        <v>85</v>
      </c>
      <c r="O89" s="74">
        <f t="shared" ca="1" si="62"/>
        <v>0</v>
      </c>
      <c r="P89" s="74">
        <f t="shared" ca="1" si="63"/>
        <v>0</v>
      </c>
      <c r="Q89" s="101">
        <f t="shared" ca="1" si="82"/>
        <v>1</v>
      </c>
      <c r="R89" s="101">
        <f t="shared" ca="1" si="64"/>
        <v>1</v>
      </c>
      <c r="S89" s="91" t="str">
        <f t="shared" ca="1" si="83"/>
        <v/>
      </c>
      <c r="T89" s="91" t="str">
        <f t="shared" ca="1" si="84"/>
        <v/>
      </c>
      <c r="U89" s="91" t="str">
        <f t="shared" ca="1" si="85"/>
        <v/>
      </c>
      <c r="V89" s="91" t="str">
        <f t="shared" ca="1" si="86"/>
        <v/>
      </c>
      <c r="W89" s="91" t="str">
        <f t="shared" ca="1" si="87"/>
        <v/>
      </c>
      <c r="X89" s="91" t="str">
        <f t="shared" ca="1" si="88"/>
        <v/>
      </c>
      <c r="Y89" s="75"/>
      <c r="Z89" s="100">
        <f ca="1">IF(Y89="W",0,IF(AND(A89&lt;&gt;0,A88&lt;&gt;0,Y88="L",Y89="L"),1,0))</f>
        <v>0</v>
      </c>
      <c r="AA89" s="100">
        <f ca="1">IF(S89&lt;&gt;"",IF(ABS($F89)=ABS(S89),5*$Q89,-1*$Q89),0)</f>
        <v>0</v>
      </c>
      <c r="AB89" s="100">
        <f ca="1">IF(T89&lt;&gt;"",IF(ABS($F89)=ABS(T89),5*$Q89,-1*$Q89),0)</f>
        <v>0</v>
      </c>
      <c r="AC89" s="100">
        <f ca="1">IF(U89&lt;&gt;"",IF(ABS($F89)=ABS(U89),5*$Q89,-1*$Q89),0)</f>
        <v>0</v>
      </c>
      <c r="AD89" s="100">
        <f ca="1">IF(V89&lt;&gt;"",IF(ABS($F89)=ABS(V89),5*$Q89,-1*$Q89),0)</f>
        <v>0</v>
      </c>
      <c r="AE89" s="100">
        <f ca="1">IF(W89&lt;&gt;"",IF(ABS($F89)=ABS(W89),5*$Q89,-1*$Q89),0)</f>
        <v>0</v>
      </c>
      <c r="AF89" s="100">
        <f ca="1">IF(X89&lt;&gt;"",IF(ABS($F89)=ABS(X89),5*$Q89,-1*$Q89),0)</f>
        <v>0</v>
      </c>
      <c r="AG89" s="98">
        <f ca="1">IF(A89&lt;&gt;"",IF(OR($AJ88&lt;&gt;0,$AK88&lt;&gt;0),"0",SUM(AA89:AF89)),0)</f>
        <v>0</v>
      </c>
      <c r="AH89" s="11">
        <f ca="1">IF(A89&lt;&gt;"",IF(OR(AJ88&lt;&gt;0,AK88&lt;&gt;0),0,AG89),0)</f>
        <v>0</v>
      </c>
      <c r="AI89" s="79">
        <f ca="1">IF(A89&lt;&gt;"",AH89+AI88,0)</f>
        <v>0</v>
      </c>
      <c r="AJ89" s="43">
        <f t="shared" ca="1" si="89"/>
        <v>0</v>
      </c>
      <c r="AK89" s="43">
        <f t="shared" ca="1" si="90"/>
        <v>0</v>
      </c>
      <c r="AL89" s="80">
        <f t="shared" ca="1" si="65"/>
        <v>0</v>
      </c>
      <c r="AM89" s="24"/>
      <c r="AN89" s="24"/>
      <c r="AO89" s="24"/>
      <c r="AP89" s="24"/>
      <c r="AQ89" s="24"/>
      <c r="AR89" s="24"/>
      <c r="AS89" s="24"/>
      <c r="AT89" s="92"/>
      <c r="AU89" s="92"/>
      <c r="AV89"/>
      <c r="AW89"/>
      <c r="AX89"/>
      <c r="AY89"/>
      <c r="AZ89"/>
      <c r="BA89" s="6"/>
      <c r="BB89"/>
      <c r="BC89"/>
      <c r="BD89"/>
      <c r="BE89"/>
      <c r="BF89"/>
      <c r="BG89"/>
      <c r="BH89" s="123">
        <f t="shared" ca="1" si="73"/>
        <v>22</v>
      </c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>
      <c r="A90" s="123">
        <f t="shared" ca="1" si="72"/>
        <v>7</v>
      </c>
      <c r="B90" s="98" t="str">
        <f ca="1">IF(A90="","",IF(COUNTBLANK(AN91:AS91)=6,"DB",AN91&amp;AO91&amp;AP91&amp;AQ91&amp;AR91&amp;AS91))</f>
        <v>DB</v>
      </c>
      <c r="C90" s="97" t="str">
        <f t="shared" ca="1" si="58"/>
        <v/>
      </c>
      <c r="D90" s="102">
        <f t="shared" ca="1" si="59"/>
        <v>0</v>
      </c>
      <c r="E90" s="82" t="str">
        <f t="shared" ca="1" si="60"/>
        <v>1,</v>
      </c>
      <c r="F90" s="73">
        <f t="shared" ca="1" si="61"/>
        <v>2</v>
      </c>
      <c r="G90" s="98">
        <f t="shared" ca="1" si="75"/>
        <v>1</v>
      </c>
      <c r="H90" s="98">
        <f t="shared" ca="1" si="76"/>
        <v>0</v>
      </c>
      <c r="I90" s="98">
        <f t="shared" ca="1" si="77"/>
        <v>2</v>
      </c>
      <c r="J90" s="98">
        <f t="shared" ca="1" si="78"/>
        <v>13</v>
      </c>
      <c r="K90" s="98">
        <f t="shared" ca="1" si="79"/>
        <v>14</v>
      </c>
      <c r="L90" s="98">
        <f t="shared" ca="1" si="80"/>
        <v>3</v>
      </c>
      <c r="M90" s="74" t="str">
        <f t="shared" ca="1" si="81"/>
        <v/>
      </c>
      <c r="N90" s="74">
        <f t="shared" si="74"/>
        <v>86</v>
      </c>
      <c r="O90" s="74">
        <f t="shared" ca="1" si="62"/>
        <v>0</v>
      </c>
      <c r="P90" s="74">
        <f t="shared" ca="1" si="63"/>
        <v>0</v>
      </c>
      <c r="Q90" s="101">
        <f t="shared" ca="1" si="82"/>
        <v>1</v>
      </c>
      <c r="R90" s="101">
        <f t="shared" ca="1" si="64"/>
        <v>1</v>
      </c>
      <c r="S90" s="91" t="str">
        <f t="shared" ca="1" si="83"/>
        <v/>
      </c>
      <c r="T90" s="91" t="str">
        <f t="shared" ca="1" si="84"/>
        <v/>
      </c>
      <c r="U90" s="91" t="str">
        <f t="shared" ca="1" si="85"/>
        <v/>
      </c>
      <c r="V90" s="91" t="str">
        <f t="shared" ca="1" si="86"/>
        <v/>
      </c>
      <c r="W90" s="91" t="str">
        <f t="shared" ca="1" si="87"/>
        <v/>
      </c>
      <c r="X90" s="91" t="str">
        <f t="shared" ca="1" si="88"/>
        <v/>
      </c>
      <c r="Y90" s="75"/>
      <c r="Z90" s="100">
        <f ca="1">IF(Y90="W",0,IF(AND(A90&lt;&gt;0,A89&lt;&gt;0,Y89="L",Y90="L"),1,0))</f>
        <v>0</v>
      </c>
      <c r="AA90" s="100">
        <f ca="1">IF(S90&lt;&gt;"",IF(ABS($F90)=ABS(S90),5*$Q90,-1*$Q90),0)</f>
        <v>0</v>
      </c>
      <c r="AB90" s="100">
        <f ca="1">IF(T90&lt;&gt;"",IF(ABS($F90)=ABS(T90),5*$Q90,-1*$Q90),0)</f>
        <v>0</v>
      </c>
      <c r="AC90" s="100">
        <f ca="1">IF(U90&lt;&gt;"",IF(ABS($F90)=ABS(U90),5*$Q90,-1*$Q90),0)</f>
        <v>0</v>
      </c>
      <c r="AD90" s="100">
        <f ca="1">IF(V90&lt;&gt;"",IF(ABS($F90)=ABS(V90),5*$Q90,-1*$Q90),0)</f>
        <v>0</v>
      </c>
      <c r="AE90" s="100">
        <f ca="1">IF(W90&lt;&gt;"",IF(ABS($F90)=ABS(W90),5*$Q90,-1*$Q90),0)</f>
        <v>0</v>
      </c>
      <c r="AF90" s="100">
        <f ca="1">IF(X90&lt;&gt;"",IF(ABS($F90)=ABS(X90),5*$Q90,-1*$Q90),0)</f>
        <v>0</v>
      </c>
      <c r="AG90" s="98">
        <f ca="1">IF(A90&lt;&gt;"",IF(OR($AJ89&lt;&gt;0,$AK89&lt;&gt;0),"0",SUM(AA90:AF90)),0)</f>
        <v>0</v>
      </c>
      <c r="AH90" s="11">
        <f ca="1">IF(A90&lt;&gt;"",IF(OR(AJ89&lt;&gt;0,AK89&lt;&gt;0),0,AG90),0)</f>
        <v>0</v>
      </c>
      <c r="AI90" s="79">
        <f ca="1">IF(A90&lt;&gt;"",AH90+AI89,0)</f>
        <v>0</v>
      </c>
      <c r="AJ90" s="43">
        <f t="shared" ca="1" si="89"/>
        <v>0</v>
      </c>
      <c r="AK90" s="43">
        <f t="shared" ca="1" si="90"/>
        <v>0</v>
      </c>
      <c r="AL90" s="80">
        <f t="shared" ca="1" si="65"/>
        <v>0</v>
      </c>
      <c r="AM90" s="24"/>
      <c r="AN90" s="24"/>
      <c r="AO90" s="24"/>
      <c r="AP90" s="24"/>
      <c r="AQ90" s="24"/>
      <c r="AR90" s="24"/>
      <c r="AS90" s="24"/>
      <c r="AT90" s="92"/>
      <c r="AU90" s="92"/>
      <c r="AV90"/>
      <c r="AW90"/>
      <c r="AX90"/>
      <c r="AY90"/>
      <c r="AZ90"/>
      <c r="BA90" s="6"/>
      <c r="BB90"/>
      <c r="BC90"/>
      <c r="BD90"/>
      <c r="BE90"/>
      <c r="BF90"/>
      <c r="BG90"/>
      <c r="BH90" s="123">
        <f t="shared" ca="1" si="73"/>
        <v>14</v>
      </c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>
      <c r="A91" s="123">
        <f t="shared" ca="1" si="72"/>
        <v>1</v>
      </c>
      <c r="B91" s="98" t="str">
        <f ca="1">IF(A91="","",IF(COUNTBLANK(AN92:AS92)=6,"DB",AN92&amp;AO92&amp;AP92&amp;AQ92&amp;AR92&amp;AS92))</f>
        <v>DB</v>
      </c>
      <c r="C91" s="97" t="str">
        <f t="shared" ca="1" si="58"/>
        <v/>
      </c>
      <c r="D91" s="102">
        <f t="shared" ca="1" si="59"/>
        <v>0</v>
      </c>
      <c r="E91" s="82" t="str">
        <f t="shared" ca="1" si="60"/>
        <v>1,</v>
      </c>
      <c r="F91" s="73">
        <f t="shared" ca="1" si="61"/>
        <v>1</v>
      </c>
      <c r="G91" s="98">
        <f t="shared" ca="1" si="75"/>
        <v>0</v>
      </c>
      <c r="H91" s="98">
        <f t="shared" ca="1" si="76"/>
        <v>1</v>
      </c>
      <c r="I91" s="98">
        <f t="shared" ca="1" si="77"/>
        <v>3</v>
      </c>
      <c r="J91" s="98">
        <f t="shared" ca="1" si="78"/>
        <v>14</v>
      </c>
      <c r="K91" s="98">
        <f t="shared" ca="1" si="79"/>
        <v>15</v>
      </c>
      <c r="L91" s="98">
        <f t="shared" ca="1" si="80"/>
        <v>4</v>
      </c>
      <c r="M91" s="74" t="str">
        <f t="shared" ca="1" si="81"/>
        <v/>
      </c>
      <c r="N91" s="74">
        <f t="shared" si="74"/>
        <v>87</v>
      </c>
      <c r="O91" s="74">
        <f t="shared" ca="1" si="62"/>
        <v>0</v>
      </c>
      <c r="P91" s="74">
        <f t="shared" ca="1" si="63"/>
        <v>0</v>
      </c>
      <c r="Q91" s="101">
        <f t="shared" ca="1" si="82"/>
        <v>1</v>
      </c>
      <c r="R91" s="101">
        <f t="shared" ca="1" si="64"/>
        <v>1</v>
      </c>
      <c r="S91" s="91" t="str">
        <f t="shared" ca="1" si="83"/>
        <v/>
      </c>
      <c r="T91" s="91" t="str">
        <f t="shared" ca="1" si="84"/>
        <v/>
      </c>
      <c r="U91" s="91" t="str">
        <f t="shared" ca="1" si="85"/>
        <v/>
      </c>
      <c r="V91" s="91" t="str">
        <f t="shared" ca="1" si="86"/>
        <v/>
      </c>
      <c r="W91" s="91" t="str">
        <f t="shared" ca="1" si="87"/>
        <v/>
      </c>
      <c r="X91" s="91" t="str">
        <f t="shared" ca="1" si="88"/>
        <v/>
      </c>
      <c r="Y91" s="75"/>
      <c r="Z91" s="100">
        <f ca="1">IF(Y91="W",0,IF(AND(A91&lt;&gt;0,A90&lt;&gt;0,Y90="L",Y91="L"),1,0))</f>
        <v>0</v>
      </c>
      <c r="AA91" s="100">
        <f ca="1">IF(S91&lt;&gt;"",IF(ABS($F91)=ABS(S91),5*$Q91,-1*$Q91),0)</f>
        <v>0</v>
      </c>
      <c r="AB91" s="100">
        <f ca="1">IF(T91&lt;&gt;"",IF(ABS($F91)=ABS(T91),5*$Q91,-1*$Q91),0)</f>
        <v>0</v>
      </c>
      <c r="AC91" s="100">
        <f ca="1">IF(U91&lt;&gt;"",IF(ABS($F91)=ABS(U91),5*$Q91,-1*$Q91),0)</f>
        <v>0</v>
      </c>
      <c r="AD91" s="100">
        <f ca="1">IF(V91&lt;&gt;"",IF(ABS($F91)=ABS(V91),5*$Q91,-1*$Q91),0)</f>
        <v>0</v>
      </c>
      <c r="AE91" s="100">
        <f ca="1">IF(W91&lt;&gt;"",IF(ABS($F91)=ABS(W91),5*$Q91,-1*$Q91),0)</f>
        <v>0</v>
      </c>
      <c r="AF91" s="100">
        <f ca="1">IF(X91&lt;&gt;"",IF(ABS($F91)=ABS(X91),5*$Q91,-1*$Q91),0)</f>
        <v>0</v>
      </c>
      <c r="AG91" s="98">
        <f ca="1">IF(A91&lt;&gt;"",IF(OR($AJ90&lt;&gt;0,$AK90&lt;&gt;0),"0",SUM(AA91:AF91)),0)</f>
        <v>0</v>
      </c>
      <c r="AH91" s="11">
        <f ca="1">IF(A91&lt;&gt;"",IF(OR(AJ90&lt;&gt;0,AK90&lt;&gt;0),0,AG91),0)</f>
        <v>0</v>
      </c>
      <c r="AI91" s="79">
        <f ca="1">IF(A91&lt;&gt;"",AH91+AI90,0)</f>
        <v>0</v>
      </c>
      <c r="AJ91" s="43">
        <f t="shared" ca="1" si="89"/>
        <v>0</v>
      </c>
      <c r="AK91" s="43">
        <f t="shared" ca="1" si="90"/>
        <v>0</v>
      </c>
      <c r="AL91" s="80">
        <f t="shared" ca="1" si="65"/>
        <v>0</v>
      </c>
      <c r="AM91" s="24"/>
      <c r="AN91" s="24"/>
      <c r="AO91" s="24"/>
      <c r="AP91" s="24"/>
      <c r="AQ91" s="24"/>
      <c r="AR91" s="24"/>
      <c r="AS91" s="24"/>
      <c r="AT91" s="92"/>
      <c r="AU91" s="92"/>
      <c r="AV91"/>
      <c r="AW91"/>
      <c r="AX91"/>
      <c r="AY91"/>
      <c r="AZ91"/>
      <c r="BA91" s="6"/>
      <c r="BB91"/>
      <c r="BC91"/>
      <c r="BD91"/>
      <c r="BE91"/>
      <c r="BF91"/>
      <c r="BG91"/>
      <c r="BH91" s="123">
        <f t="shared" ca="1" si="73"/>
        <v>33</v>
      </c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>
      <c r="A92" s="123">
        <f t="shared" ca="1" si="72"/>
        <v>33</v>
      </c>
      <c r="B92" s="98" t="str">
        <f ca="1">IF(A92="","",IF(COUNTBLANK(AN93:AS93)=6,"DB",AN93&amp;AO93&amp;AP93&amp;AQ93&amp;AR93&amp;AS93))</f>
        <v>DB</v>
      </c>
      <c r="C92" s="97" t="str">
        <f t="shared" ca="1" si="58"/>
        <v/>
      </c>
      <c r="D92" s="102">
        <f t="shared" ca="1" si="59"/>
        <v>0</v>
      </c>
      <c r="E92" s="82" t="str">
        <f t="shared" ca="1" si="60"/>
        <v>1,</v>
      </c>
      <c r="F92" s="73">
        <f t="shared" ca="1" si="61"/>
        <v>6</v>
      </c>
      <c r="G92" s="98">
        <f t="shared" ca="1" si="75"/>
        <v>1</v>
      </c>
      <c r="H92" s="98">
        <f t="shared" ca="1" si="76"/>
        <v>2</v>
      </c>
      <c r="I92" s="98">
        <f t="shared" ca="1" si="77"/>
        <v>4</v>
      </c>
      <c r="J92" s="98">
        <f t="shared" ca="1" si="78"/>
        <v>15</v>
      </c>
      <c r="K92" s="98">
        <f t="shared" ca="1" si="79"/>
        <v>16</v>
      </c>
      <c r="L92" s="98">
        <f t="shared" ca="1" si="80"/>
        <v>0</v>
      </c>
      <c r="M92" s="74" t="str">
        <f t="shared" ca="1" si="81"/>
        <v/>
      </c>
      <c r="N92" s="74">
        <f t="shared" si="74"/>
        <v>88</v>
      </c>
      <c r="O92" s="74">
        <f t="shared" ca="1" si="62"/>
        <v>0</v>
      </c>
      <c r="P92" s="74">
        <f t="shared" ca="1" si="63"/>
        <v>0</v>
      </c>
      <c r="Q92" s="101">
        <f t="shared" ca="1" si="82"/>
        <v>1</v>
      </c>
      <c r="R92" s="101">
        <f t="shared" ca="1" si="64"/>
        <v>1</v>
      </c>
      <c r="S92" s="91" t="str">
        <f t="shared" ca="1" si="83"/>
        <v/>
      </c>
      <c r="T92" s="91" t="str">
        <f t="shared" ca="1" si="84"/>
        <v/>
      </c>
      <c r="U92" s="91" t="str">
        <f t="shared" ca="1" si="85"/>
        <v/>
      </c>
      <c r="V92" s="91" t="str">
        <f t="shared" ca="1" si="86"/>
        <v/>
      </c>
      <c r="W92" s="91" t="str">
        <f t="shared" ca="1" si="87"/>
        <v/>
      </c>
      <c r="X92" s="91" t="str">
        <f t="shared" ca="1" si="88"/>
        <v/>
      </c>
      <c r="Y92" s="75"/>
      <c r="Z92" s="100">
        <f ca="1">IF(Y92="W",0,IF(AND(A92&lt;&gt;0,A91&lt;&gt;0,Y91="L",Y92="L"),1,0))</f>
        <v>0</v>
      </c>
      <c r="AA92" s="100">
        <f ca="1">IF(S92&lt;&gt;"",IF(ABS($F92)=ABS(S92),5*$Q92,-1*$Q92),0)</f>
        <v>0</v>
      </c>
      <c r="AB92" s="100">
        <f ca="1">IF(T92&lt;&gt;"",IF(ABS($F92)=ABS(T92),5*$Q92,-1*$Q92),0)</f>
        <v>0</v>
      </c>
      <c r="AC92" s="100">
        <f ca="1">IF(U92&lt;&gt;"",IF(ABS($F92)=ABS(U92),5*$Q92,-1*$Q92),0)</f>
        <v>0</v>
      </c>
      <c r="AD92" s="100">
        <f ca="1">IF(V92&lt;&gt;"",IF(ABS($F92)=ABS(V92),5*$Q92,-1*$Q92),0)</f>
        <v>0</v>
      </c>
      <c r="AE92" s="100">
        <f ca="1">IF(W92&lt;&gt;"",IF(ABS($F92)=ABS(W92),5*$Q92,-1*$Q92),0)</f>
        <v>0</v>
      </c>
      <c r="AF92" s="100">
        <f ca="1">IF(X92&lt;&gt;"",IF(ABS($F92)=ABS(X92),5*$Q92,-1*$Q92),0)</f>
        <v>0</v>
      </c>
      <c r="AG92" s="98">
        <f ca="1">IF(A92&lt;&gt;"",IF(OR($AJ91&lt;&gt;0,$AK91&lt;&gt;0),"0",SUM(AA92:AF92)),0)</f>
        <v>0</v>
      </c>
      <c r="AH92" s="11">
        <f ca="1">IF(A92&lt;&gt;"",IF(OR(AJ91&lt;&gt;0,AK91&lt;&gt;0),0,AG92),0)</f>
        <v>0</v>
      </c>
      <c r="AI92" s="79">
        <f ca="1">IF(A92&lt;&gt;"",AH92+AI91,0)</f>
        <v>0</v>
      </c>
      <c r="AJ92" s="43">
        <f t="shared" ca="1" si="89"/>
        <v>0</v>
      </c>
      <c r="AK92" s="43">
        <f t="shared" ca="1" si="90"/>
        <v>0</v>
      </c>
      <c r="AL92" s="80">
        <f t="shared" ca="1" si="65"/>
        <v>0</v>
      </c>
      <c r="AM92" s="24"/>
      <c r="AN92" s="24"/>
      <c r="AO92" s="24"/>
      <c r="AP92" s="24"/>
      <c r="AQ92" s="24"/>
      <c r="AR92" s="24"/>
      <c r="AS92" s="24"/>
      <c r="AT92" s="92"/>
      <c r="AU92" s="92"/>
      <c r="AV92"/>
      <c r="AW92"/>
      <c r="AX92"/>
      <c r="AY92"/>
      <c r="AZ92"/>
      <c r="BA92" s="6"/>
      <c r="BB92"/>
      <c r="BC92"/>
      <c r="BD92"/>
      <c r="BE92"/>
      <c r="BF92"/>
      <c r="BG92"/>
      <c r="BH92" s="123">
        <f t="shared" ca="1" si="73"/>
        <v>11</v>
      </c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>
      <c r="A93" s="123">
        <f t="shared" ca="1" si="72"/>
        <v>2</v>
      </c>
      <c r="B93" s="98" t="str">
        <f ca="1">IF(A93="","",IF(COUNTBLANK(AN94:AS94)=6,"DB",AN94&amp;AO94&amp;AP94&amp;AQ94&amp;AR94&amp;AS94))</f>
        <v>DB</v>
      </c>
      <c r="C93" s="97" t="str">
        <f t="shared" ca="1" si="58"/>
        <v/>
      </c>
      <c r="D93" s="102">
        <f t="shared" ca="1" si="59"/>
        <v>0</v>
      </c>
      <c r="E93" s="82" t="str">
        <f t="shared" ca="1" si="60"/>
        <v>1,</v>
      </c>
      <c r="F93" s="73">
        <f t="shared" ca="1" si="61"/>
        <v>1</v>
      </c>
      <c r="G93" s="98">
        <f t="shared" ca="1" si="75"/>
        <v>0</v>
      </c>
      <c r="H93" s="98">
        <f t="shared" ca="1" si="76"/>
        <v>3</v>
      </c>
      <c r="I93" s="98">
        <f t="shared" ca="1" si="77"/>
        <v>5</v>
      </c>
      <c r="J93" s="98">
        <f t="shared" ca="1" si="78"/>
        <v>16</v>
      </c>
      <c r="K93" s="98">
        <f t="shared" ca="1" si="79"/>
        <v>17</v>
      </c>
      <c r="L93" s="98">
        <f t="shared" ca="1" si="80"/>
        <v>1</v>
      </c>
      <c r="M93" s="74" t="str">
        <f t="shared" ca="1" si="81"/>
        <v/>
      </c>
      <c r="N93" s="74">
        <f t="shared" si="74"/>
        <v>89</v>
      </c>
      <c r="O93" s="74">
        <f t="shared" ca="1" si="62"/>
        <v>0</v>
      </c>
      <c r="P93" s="74">
        <f t="shared" ca="1" si="63"/>
        <v>0</v>
      </c>
      <c r="Q93" s="101">
        <f t="shared" ca="1" si="82"/>
        <v>1</v>
      </c>
      <c r="R93" s="101">
        <f t="shared" ca="1" si="64"/>
        <v>1</v>
      </c>
      <c r="S93" s="91" t="str">
        <f t="shared" ca="1" si="83"/>
        <v/>
      </c>
      <c r="T93" s="91" t="str">
        <f t="shared" ca="1" si="84"/>
        <v/>
      </c>
      <c r="U93" s="91" t="str">
        <f t="shared" ca="1" si="85"/>
        <v/>
      </c>
      <c r="V93" s="91" t="str">
        <f t="shared" ca="1" si="86"/>
        <v/>
      </c>
      <c r="W93" s="91" t="str">
        <f t="shared" ca="1" si="87"/>
        <v/>
      </c>
      <c r="X93" s="91" t="str">
        <f t="shared" ca="1" si="88"/>
        <v/>
      </c>
      <c r="Y93" s="75"/>
      <c r="Z93" s="100">
        <f ca="1">IF(Y93="W",0,IF(AND(A93&lt;&gt;0,A92&lt;&gt;0,Y92="L",Y93="L"),1,0))</f>
        <v>0</v>
      </c>
      <c r="AA93" s="100">
        <f ca="1">IF(S93&lt;&gt;"",IF(ABS($F93)=ABS(S93),5*$Q93,-1*$Q93),0)</f>
        <v>0</v>
      </c>
      <c r="AB93" s="100">
        <f ca="1">IF(T93&lt;&gt;"",IF(ABS($F93)=ABS(T93),5*$Q93,-1*$Q93),0)</f>
        <v>0</v>
      </c>
      <c r="AC93" s="100">
        <f ca="1">IF(U93&lt;&gt;"",IF(ABS($F93)=ABS(U93),5*$Q93,-1*$Q93),0)</f>
        <v>0</v>
      </c>
      <c r="AD93" s="100">
        <f ca="1">IF(V93&lt;&gt;"",IF(ABS($F93)=ABS(V93),5*$Q93,-1*$Q93),0)</f>
        <v>0</v>
      </c>
      <c r="AE93" s="100">
        <f ca="1">IF(W93&lt;&gt;"",IF(ABS($F93)=ABS(W93),5*$Q93,-1*$Q93),0)</f>
        <v>0</v>
      </c>
      <c r="AF93" s="100">
        <f ca="1">IF(X93&lt;&gt;"",IF(ABS($F93)=ABS(X93),5*$Q93,-1*$Q93),0)</f>
        <v>0</v>
      </c>
      <c r="AG93" s="98">
        <f ca="1">IF(A93&lt;&gt;"",IF(OR($AJ92&lt;&gt;0,$AK92&lt;&gt;0),"0",SUM(AA93:AF93)),0)</f>
        <v>0</v>
      </c>
      <c r="AH93" s="11">
        <f ca="1">IF(A93&lt;&gt;"",IF(OR(AJ92&lt;&gt;0,AK92&lt;&gt;0),0,AG93),0)</f>
        <v>0</v>
      </c>
      <c r="AI93" s="79">
        <f ca="1">IF(A93&lt;&gt;"",AH93+AI92,0)</f>
        <v>0</v>
      </c>
      <c r="AJ93" s="43">
        <f t="shared" ca="1" si="89"/>
        <v>0</v>
      </c>
      <c r="AK93" s="43">
        <f t="shared" ca="1" si="90"/>
        <v>0</v>
      </c>
      <c r="AL93" s="80">
        <f t="shared" ca="1" si="65"/>
        <v>0</v>
      </c>
      <c r="AM93" s="24"/>
      <c r="AN93" s="24"/>
      <c r="AO93" s="24"/>
      <c r="AP93" s="24"/>
      <c r="AQ93" s="24"/>
      <c r="AR93" s="24"/>
      <c r="AS93" s="24"/>
      <c r="AT93" s="92"/>
      <c r="AU93" s="92"/>
      <c r="AV93"/>
      <c r="AW93"/>
      <c r="AX93"/>
      <c r="AY93"/>
      <c r="AZ93"/>
      <c r="BA93" s="6"/>
      <c r="BB93"/>
      <c r="BC93"/>
      <c r="BD93"/>
      <c r="BE93"/>
      <c r="BF93"/>
      <c r="BG93"/>
      <c r="BH93" s="123">
        <f t="shared" ca="1" si="73"/>
        <v>25</v>
      </c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>
      <c r="A94" s="123">
        <f t="shared" ca="1" si="72"/>
        <v>6</v>
      </c>
      <c r="B94" s="98" t="str">
        <f ca="1">IF(A94="","",IF(COUNTBLANK(AN95:AS95)=6,"DB",AN95&amp;AO95&amp;AP95&amp;AQ95&amp;AR95&amp;AS95))</f>
        <v>DB</v>
      </c>
      <c r="C94" s="97" t="str">
        <f t="shared" ca="1" si="58"/>
        <v/>
      </c>
      <c r="D94" s="102">
        <f t="shared" ca="1" si="59"/>
        <v>0</v>
      </c>
      <c r="E94" s="82" t="str">
        <f t="shared" ca="1" si="60"/>
        <v>1,</v>
      </c>
      <c r="F94" s="73">
        <f t="shared" ca="1" si="61"/>
        <v>1</v>
      </c>
      <c r="G94" s="98">
        <f t="shared" ca="1" si="75"/>
        <v>0</v>
      </c>
      <c r="H94" s="98">
        <f t="shared" ca="1" si="76"/>
        <v>4</v>
      </c>
      <c r="I94" s="98">
        <f t="shared" ca="1" si="77"/>
        <v>6</v>
      </c>
      <c r="J94" s="98">
        <f t="shared" ca="1" si="78"/>
        <v>17</v>
      </c>
      <c r="K94" s="98">
        <f t="shared" ca="1" si="79"/>
        <v>18</v>
      </c>
      <c r="L94" s="98">
        <f t="shared" ca="1" si="80"/>
        <v>2</v>
      </c>
      <c r="M94" s="74" t="str">
        <f t="shared" ca="1" si="81"/>
        <v/>
      </c>
      <c r="N94" s="74">
        <f t="shared" si="74"/>
        <v>90</v>
      </c>
      <c r="O94" s="74">
        <f t="shared" ca="1" si="62"/>
        <v>0</v>
      </c>
      <c r="P94" s="74">
        <f t="shared" ca="1" si="63"/>
        <v>0</v>
      </c>
      <c r="Q94" s="101">
        <f t="shared" ca="1" si="82"/>
        <v>1</v>
      </c>
      <c r="R94" s="101">
        <f t="shared" ca="1" si="64"/>
        <v>1</v>
      </c>
      <c r="S94" s="91" t="str">
        <f t="shared" ca="1" si="83"/>
        <v/>
      </c>
      <c r="T94" s="91" t="str">
        <f t="shared" ca="1" si="84"/>
        <v/>
      </c>
      <c r="U94" s="91" t="str">
        <f t="shared" ca="1" si="85"/>
        <v/>
      </c>
      <c r="V94" s="91" t="str">
        <f t="shared" ca="1" si="86"/>
        <v/>
      </c>
      <c r="W94" s="91" t="str">
        <f t="shared" ca="1" si="87"/>
        <v/>
      </c>
      <c r="X94" s="91" t="str">
        <f t="shared" ca="1" si="88"/>
        <v/>
      </c>
      <c r="Y94" s="75"/>
      <c r="Z94" s="100">
        <f ca="1">IF(Y94="W",0,IF(AND(A94&lt;&gt;0,A93&lt;&gt;0,Y93="L",Y94="L"),1,0))</f>
        <v>0</v>
      </c>
      <c r="AA94" s="100">
        <f ca="1">IF(S94&lt;&gt;"",IF(ABS($F94)=ABS(S94),5*$Q94,-1*$Q94),0)</f>
        <v>0</v>
      </c>
      <c r="AB94" s="100">
        <f ca="1">IF(T94&lt;&gt;"",IF(ABS($F94)=ABS(T94),5*$Q94,-1*$Q94),0)</f>
        <v>0</v>
      </c>
      <c r="AC94" s="100">
        <f ca="1">IF(U94&lt;&gt;"",IF(ABS($F94)=ABS(U94),5*$Q94,-1*$Q94),0)</f>
        <v>0</v>
      </c>
      <c r="AD94" s="100">
        <f ca="1">IF(V94&lt;&gt;"",IF(ABS($F94)=ABS(V94),5*$Q94,-1*$Q94),0)</f>
        <v>0</v>
      </c>
      <c r="AE94" s="100">
        <f ca="1">IF(W94&lt;&gt;"",IF(ABS($F94)=ABS(W94),5*$Q94,-1*$Q94),0)</f>
        <v>0</v>
      </c>
      <c r="AF94" s="100">
        <f ca="1">IF(X94&lt;&gt;"",IF(ABS($F94)=ABS(X94),5*$Q94,-1*$Q94),0)</f>
        <v>0</v>
      </c>
      <c r="AG94" s="98">
        <f ca="1">IF(A94&lt;&gt;"",IF(OR($AJ93&lt;&gt;0,$AK93&lt;&gt;0),"0",SUM(AA94:AF94)),0)</f>
        <v>0</v>
      </c>
      <c r="AH94" s="11">
        <f ca="1">IF(A94&lt;&gt;"",IF(OR(AJ93&lt;&gt;0,AK93&lt;&gt;0),0,AG94),0)</f>
        <v>0</v>
      </c>
      <c r="AI94" s="79">
        <f ca="1">IF(A94&lt;&gt;"",AH94+AI93,0)</f>
        <v>0</v>
      </c>
      <c r="AJ94" s="43">
        <f t="shared" ca="1" si="89"/>
        <v>0</v>
      </c>
      <c r="AK94" s="43">
        <f t="shared" ca="1" si="90"/>
        <v>0</v>
      </c>
      <c r="AL94" s="80">
        <f t="shared" ca="1" si="65"/>
        <v>0</v>
      </c>
      <c r="AM94" s="24"/>
      <c r="AN94" s="24"/>
      <c r="AO94" s="24"/>
      <c r="AP94" s="24"/>
      <c r="AQ94" s="24"/>
      <c r="AR94" s="24"/>
      <c r="AS94" s="24"/>
      <c r="AT94" s="92"/>
      <c r="AU94" s="92"/>
      <c r="AV94"/>
      <c r="AW94"/>
      <c r="AX94"/>
      <c r="AY94"/>
      <c r="AZ94"/>
      <c r="BA94" s="6"/>
      <c r="BB94"/>
      <c r="BC94"/>
      <c r="BD94"/>
      <c r="BE94"/>
      <c r="BF94"/>
      <c r="BG94"/>
      <c r="BH94" s="123">
        <f t="shared" ca="1" si="73"/>
        <v>20</v>
      </c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>
      <c r="A95" s="123">
        <f t="shared" ca="1" si="72"/>
        <v>20</v>
      </c>
      <c r="B95" s="98" t="str">
        <f ca="1">IF(A95="","",IF(COUNTBLANK(AN96:AS96)=6,"DB",AN96&amp;AO96&amp;AP96&amp;AQ96&amp;AR96&amp;AS96))</f>
        <v>DB</v>
      </c>
      <c r="C95" s="97" t="str">
        <f t="shared" ca="1" si="58"/>
        <v/>
      </c>
      <c r="D95" s="102">
        <f t="shared" ca="1" si="59"/>
        <v>0</v>
      </c>
      <c r="E95" s="82" t="str">
        <f t="shared" ca="1" si="60"/>
        <v>1,</v>
      </c>
      <c r="F95" s="73">
        <f t="shared" ca="1" si="61"/>
        <v>4</v>
      </c>
      <c r="G95" s="98">
        <f t="shared" ca="1" si="75"/>
        <v>1</v>
      </c>
      <c r="H95" s="98">
        <f t="shared" ca="1" si="76"/>
        <v>5</v>
      </c>
      <c r="I95" s="98">
        <f t="shared" ca="1" si="77"/>
        <v>7</v>
      </c>
      <c r="J95" s="98">
        <f t="shared" ca="1" si="78"/>
        <v>0</v>
      </c>
      <c r="K95" s="98">
        <f t="shared" ca="1" si="79"/>
        <v>19</v>
      </c>
      <c r="L95" s="98">
        <f t="shared" ca="1" si="80"/>
        <v>3</v>
      </c>
      <c r="M95" s="74" t="str">
        <f t="shared" ca="1" si="81"/>
        <v/>
      </c>
      <c r="N95" s="74">
        <f t="shared" si="74"/>
        <v>91</v>
      </c>
      <c r="O95" s="74">
        <f t="shared" ca="1" si="62"/>
        <v>0</v>
      </c>
      <c r="P95" s="74">
        <f t="shared" ca="1" si="63"/>
        <v>0</v>
      </c>
      <c r="Q95" s="101">
        <f t="shared" ca="1" si="82"/>
        <v>1</v>
      </c>
      <c r="R95" s="101">
        <f t="shared" ca="1" si="64"/>
        <v>1</v>
      </c>
      <c r="S95" s="91" t="str">
        <f t="shared" ca="1" si="83"/>
        <v/>
      </c>
      <c r="T95" s="91" t="str">
        <f t="shared" ca="1" si="84"/>
        <v/>
      </c>
      <c r="U95" s="91" t="str">
        <f t="shared" ca="1" si="85"/>
        <v/>
      </c>
      <c r="V95" s="91" t="str">
        <f t="shared" ca="1" si="86"/>
        <v/>
      </c>
      <c r="W95" s="91" t="str">
        <f t="shared" ca="1" si="87"/>
        <v/>
      </c>
      <c r="X95" s="91" t="str">
        <f t="shared" ca="1" si="88"/>
        <v/>
      </c>
      <c r="Y95" s="75"/>
      <c r="Z95" s="100">
        <f ca="1">IF(Y95="W",0,IF(AND(A95&lt;&gt;0,A94&lt;&gt;0,Y94="L",Y95="L"),1,0))</f>
        <v>0</v>
      </c>
      <c r="AA95" s="100">
        <f ca="1">IF(S95&lt;&gt;"",IF(ABS($F95)=ABS(S95),5*$Q95,-1*$Q95),0)</f>
        <v>0</v>
      </c>
      <c r="AB95" s="100">
        <f ca="1">IF(T95&lt;&gt;"",IF(ABS($F95)=ABS(T95),5*$Q95,-1*$Q95),0)</f>
        <v>0</v>
      </c>
      <c r="AC95" s="100">
        <f ca="1">IF(U95&lt;&gt;"",IF(ABS($F95)=ABS(U95),5*$Q95,-1*$Q95),0)</f>
        <v>0</v>
      </c>
      <c r="AD95" s="100">
        <f ca="1">IF(V95&lt;&gt;"",IF(ABS($F95)=ABS(V95),5*$Q95,-1*$Q95),0)</f>
        <v>0</v>
      </c>
      <c r="AE95" s="100">
        <f ca="1">IF(W95&lt;&gt;"",IF(ABS($F95)=ABS(W95),5*$Q95,-1*$Q95),0)</f>
        <v>0</v>
      </c>
      <c r="AF95" s="100">
        <f ca="1">IF(X95&lt;&gt;"",IF(ABS($F95)=ABS(X95),5*$Q95,-1*$Q95),0)</f>
        <v>0</v>
      </c>
      <c r="AG95" s="98">
        <f ca="1">IF(A95&lt;&gt;"",IF(OR($AJ94&lt;&gt;0,$AK94&lt;&gt;0),"0",SUM(AA95:AF95)),0)</f>
        <v>0</v>
      </c>
      <c r="AH95" s="11">
        <f ca="1">IF(A95&lt;&gt;"",IF(OR(AJ94&lt;&gt;0,AK94&lt;&gt;0),0,AG95),0)</f>
        <v>0</v>
      </c>
      <c r="AI95" s="79">
        <f ca="1">IF(A95&lt;&gt;"",AH95+AI94,0)</f>
        <v>0</v>
      </c>
      <c r="AJ95" s="43">
        <f t="shared" ca="1" si="89"/>
        <v>0</v>
      </c>
      <c r="AK95" s="43">
        <f t="shared" ca="1" si="90"/>
        <v>0</v>
      </c>
      <c r="AL95" s="80">
        <f t="shared" ca="1" si="65"/>
        <v>0</v>
      </c>
      <c r="AM95" s="24"/>
      <c r="AN95" s="24"/>
      <c r="AO95" s="24"/>
      <c r="AP95" s="24"/>
      <c r="AQ95" s="24"/>
      <c r="AR95" s="24"/>
      <c r="AS95" s="24"/>
      <c r="AT95" s="92"/>
      <c r="AU95" s="92"/>
      <c r="AV95"/>
      <c r="AW95"/>
      <c r="AX95"/>
      <c r="AY95"/>
      <c r="AZ95"/>
      <c r="BA95" s="6"/>
      <c r="BB95"/>
      <c r="BC95"/>
      <c r="BD95"/>
      <c r="BE95"/>
      <c r="BF95"/>
      <c r="BG95"/>
      <c r="BH95" s="123">
        <f t="shared" ca="1" si="73"/>
        <v>34</v>
      </c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>
      <c r="A96" s="123">
        <f t="shared" ca="1" si="72"/>
        <v>21</v>
      </c>
      <c r="B96" s="98" t="str">
        <f ca="1">IF(A96="","",IF(COUNTBLANK(AN97:AS97)=6,"DB",AN97&amp;AO97&amp;AP97&amp;AQ97&amp;AR97&amp;AS97))</f>
        <v>DB</v>
      </c>
      <c r="C96" s="97" t="str">
        <f t="shared" ca="1" si="58"/>
        <v/>
      </c>
      <c r="D96" s="102">
        <f t="shared" ca="1" si="59"/>
        <v>0</v>
      </c>
      <c r="E96" s="82" t="str">
        <f t="shared" ca="1" si="60"/>
        <v>1,</v>
      </c>
      <c r="F96" s="73">
        <f t="shared" ca="1" si="61"/>
        <v>4</v>
      </c>
      <c r="G96" s="98">
        <f t="shared" ca="1" si="75"/>
        <v>2</v>
      </c>
      <c r="H96" s="98">
        <f t="shared" ca="1" si="76"/>
        <v>6</v>
      </c>
      <c r="I96" s="98">
        <f t="shared" ca="1" si="77"/>
        <v>8</v>
      </c>
      <c r="J96" s="98">
        <f t="shared" ca="1" si="78"/>
        <v>0</v>
      </c>
      <c r="K96" s="98">
        <f t="shared" ca="1" si="79"/>
        <v>20</v>
      </c>
      <c r="L96" s="98">
        <f t="shared" ca="1" si="80"/>
        <v>4</v>
      </c>
      <c r="M96" s="74" t="str">
        <f t="shared" ca="1" si="81"/>
        <v/>
      </c>
      <c r="N96" s="74">
        <f t="shared" si="74"/>
        <v>92</v>
      </c>
      <c r="O96" s="74">
        <f t="shared" ca="1" si="62"/>
        <v>0</v>
      </c>
      <c r="P96" s="74">
        <f t="shared" ca="1" si="63"/>
        <v>0</v>
      </c>
      <c r="Q96" s="101">
        <f t="shared" ca="1" si="82"/>
        <v>1</v>
      </c>
      <c r="R96" s="101">
        <f t="shared" ca="1" si="64"/>
        <v>1</v>
      </c>
      <c r="S96" s="91" t="str">
        <f t="shared" ca="1" si="83"/>
        <v/>
      </c>
      <c r="T96" s="91" t="str">
        <f t="shared" ca="1" si="84"/>
        <v/>
      </c>
      <c r="U96" s="91" t="str">
        <f t="shared" ca="1" si="85"/>
        <v/>
      </c>
      <c r="V96" s="91" t="str">
        <f t="shared" ca="1" si="86"/>
        <v/>
      </c>
      <c r="W96" s="91" t="str">
        <f t="shared" ca="1" si="87"/>
        <v/>
      </c>
      <c r="X96" s="91" t="str">
        <f t="shared" ca="1" si="88"/>
        <v/>
      </c>
      <c r="Y96" s="75"/>
      <c r="Z96" s="100">
        <f ca="1">IF(Y96="W",0,IF(AND(A96&lt;&gt;0,A95&lt;&gt;0,Y95="L",Y96="L"),1,0))</f>
        <v>0</v>
      </c>
      <c r="AA96" s="100">
        <f ca="1">IF(S96&lt;&gt;"",IF(ABS($F96)=ABS(S96),5*$Q96,-1*$Q96),0)</f>
        <v>0</v>
      </c>
      <c r="AB96" s="100">
        <f ca="1">IF(T96&lt;&gt;"",IF(ABS($F96)=ABS(T96),5*$Q96,-1*$Q96),0)</f>
        <v>0</v>
      </c>
      <c r="AC96" s="100">
        <f ca="1">IF(U96&lt;&gt;"",IF(ABS($F96)=ABS(U96),5*$Q96,-1*$Q96),0)</f>
        <v>0</v>
      </c>
      <c r="AD96" s="100">
        <f ca="1">IF(V96&lt;&gt;"",IF(ABS($F96)=ABS(V96),5*$Q96,-1*$Q96),0)</f>
        <v>0</v>
      </c>
      <c r="AE96" s="100">
        <f ca="1">IF(W96&lt;&gt;"",IF(ABS($F96)=ABS(W96),5*$Q96,-1*$Q96),0)</f>
        <v>0</v>
      </c>
      <c r="AF96" s="100">
        <f ca="1">IF(X96&lt;&gt;"",IF(ABS($F96)=ABS(X96),5*$Q96,-1*$Q96),0)</f>
        <v>0</v>
      </c>
      <c r="AG96" s="98">
        <f ca="1">IF(A96&lt;&gt;"",IF(OR($AJ95&lt;&gt;0,$AK95&lt;&gt;0),"0",SUM(AA96:AF96)),0)</f>
        <v>0</v>
      </c>
      <c r="AH96" s="11">
        <f ca="1">IF(A96&lt;&gt;"",IF(OR(AJ95&lt;&gt;0,AK95&lt;&gt;0),0,AG96),0)</f>
        <v>0</v>
      </c>
      <c r="AI96" s="79">
        <f ca="1">IF(A96&lt;&gt;"",AH96+AI95,0)</f>
        <v>0</v>
      </c>
      <c r="AJ96" s="43">
        <f t="shared" ca="1" si="89"/>
        <v>0</v>
      </c>
      <c r="AK96" s="43">
        <f t="shared" ca="1" si="90"/>
        <v>0</v>
      </c>
      <c r="AL96" s="80">
        <f t="shared" ca="1" si="65"/>
        <v>0</v>
      </c>
      <c r="AM96" s="24"/>
      <c r="AN96" s="24"/>
      <c r="AO96" s="24"/>
      <c r="AP96" s="24"/>
      <c r="AQ96" s="24"/>
      <c r="AR96" s="24"/>
      <c r="AS96" s="24"/>
      <c r="AT96" s="92"/>
      <c r="AU96" s="92"/>
      <c r="AV96"/>
      <c r="AW96"/>
      <c r="AX96"/>
      <c r="AY96"/>
      <c r="AZ96"/>
      <c r="BA96" s="6"/>
      <c r="BB96"/>
      <c r="BC96"/>
      <c r="BD96"/>
      <c r="BE96"/>
      <c r="BF96"/>
      <c r="BG96"/>
      <c r="BH96" s="123">
        <f t="shared" ca="1" si="73"/>
        <v>33</v>
      </c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>
      <c r="A97" s="123">
        <f t="shared" ca="1" si="72"/>
        <v>11</v>
      </c>
      <c r="B97" s="98" t="str">
        <f ca="1">IF(A97="","",IF(COUNTBLANK(AN98:AS98)=6,"DB",AN98&amp;AO98&amp;AP98&amp;AQ98&amp;AR98&amp;AS98))</f>
        <v>DB</v>
      </c>
      <c r="C97" s="97" t="str">
        <f t="shared" ca="1" si="58"/>
        <v/>
      </c>
      <c r="D97" s="102">
        <f t="shared" ca="1" si="59"/>
        <v>0</v>
      </c>
      <c r="E97" s="82" t="str">
        <f t="shared" ca="1" si="60"/>
        <v>1,</v>
      </c>
      <c r="F97" s="73">
        <f t="shared" ca="1" si="61"/>
        <v>2</v>
      </c>
      <c r="G97" s="98">
        <f t="shared" ca="1" si="75"/>
        <v>3</v>
      </c>
      <c r="H97" s="98">
        <f t="shared" ca="1" si="76"/>
        <v>0</v>
      </c>
      <c r="I97" s="98">
        <f t="shared" ca="1" si="77"/>
        <v>9</v>
      </c>
      <c r="J97" s="98">
        <f t="shared" ca="1" si="78"/>
        <v>1</v>
      </c>
      <c r="K97" s="98">
        <f t="shared" ca="1" si="79"/>
        <v>21</v>
      </c>
      <c r="L97" s="98">
        <f t="shared" ca="1" si="80"/>
        <v>5</v>
      </c>
      <c r="M97" s="74" t="str">
        <f t="shared" ca="1" si="81"/>
        <v/>
      </c>
      <c r="N97" s="74">
        <f t="shared" si="74"/>
        <v>93</v>
      </c>
      <c r="O97" s="74">
        <f t="shared" ca="1" si="62"/>
        <v>0</v>
      </c>
      <c r="P97" s="74">
        <f t="shared" ca="1" si="63"/>
        <v>0</v>
      </c>
      <c r="Q97" s="101">
        <f t="shared" ca="1" si="82"/>
        <v>1</v>
      </c>
      <c r="R97" s="101">
        <f t="shared" ca="1" si="64"/>
        <v>1</v>
      </c>
      <c r="S97" s="91" t="str">
        <f t="shared" ca="1" si="83"/>
        <v/>
      </c>
      <c r="T97" s="91" t="str">
        <f t="shared" ca="1" si="84"/>
        <v/>
      </c>
      <c r="U97" s="91" t="str">
        <f t="shared" ca="1" si="85"/>
        <v/>
      </c>
      <c r="V97" s="91" t="str">
        <f t="shared" ca="1" si="86"/>
        <v/>
      </c>
      <c r="W97" s="91" t="str">
        <f t="shared" ca="1" si="87"/>
        <v/>
      </c>
      <c r="X97" s="91" t="str">
        <f t="shared" ca="1" si="88"/>
        <v/>
      </c>
      <c r="Y97" s="75"/>
      <c r="Z97" s="100">
        <f ca="1">IF(Y97="W",0,IF(AND(A97&lt;&gt;0,A96&lt;&gt;0,Y96="L",Y97="L"),1,0))</f>
        <v>0</v>
      </c>
      <c r="AA97" s="100">
        <f ca="1">IF(S97&lt;&gt;"",IF(ABS($F97)=ABS(S97),5*$Q97,-1*$Q97),0)</f>
        <v>0</v>
      </c>
      <c r="AB97" s="100">
        <f ca="1">IF(T97&lt;&gt;"",IF(ABS($F97)=ABS(T97),5*$Q97,-1*$Q97),0)</f>
        <v>0</v>
      </c>
      <c r="AC97" s="100">
        <f ca="1">IF(U97&lt;&gt;"",IF(ABS($F97)=ABS(U97),5*$Q97,-1*$Q97),0)</f>
        <v>0</v>
      </c>
      <c r="AD97" s="100">
        <f ca="1">IF(V97&lt;&gt;"",IF(ABS($F97)=ABS(V97),5*$Q97,-1*$Q97),0)</f>
        <v>0</v>
      </c>
      <c r="AE97" s="100">
        <f ca="1">IF(W97&lt;&gt;"",IF(ABS($F97)=ABS(W97),5*$Q97,-1*$Q97),0)</f>
        <v>0</v>
      </c>
      <c r="AF97" s="100">
        <f ca="1">IF(X97&lt;&gt;"",IF(ABS($F97)=ABS(X97),5*$Q97,-1*$Q97),0)</f>
        <v>0</v>
      </c>
      <c r="AG97" s="98">
        <f ca="1">IF(A97&lt;&gt;"",IF(OR($AJ96&lt;&gt;0,$AK96&lt;&gt;0),"0",SUM(AA97:AF97)),0)</f>
        <v>0</v>
      </c>
      <c r="AH97" s="11">
        <f ca="1">IF(A97&lt;&gt;"",IF(OR(AJ96&lt;&gt;0,AK96&lt;&gt;0),0,AG97),0)</f>
        <v>0</v>
      </c>
      <c r="AI97" s="79">
        <f ca="1">IF(A97&lt;&gt;"",AH97+AI96,0)</f>
        <v>0</v>
      </c>
      <c r="AJ97" s="43">
        <f t="shared" ca="1" si="89"/>
        <v>0</v>
      </c>
      <c r="AK97" s="43">
        <f t="shared" ca="1" si="90"/>
        <v>0</v>
      </c>
      <c r="AL97" s="80">
        <f t="shared" ca="1" si="65"/>
        <v>0</v>
      </c>
      <c r="AM97" s="24"/>
      <c r="AN97" s="24"/>
      <c r="AO97" s="24"/>
      <c r="AP97" s="24"/>
      <c r="AQ97" s="24"/>
      <c r="AR97" s="24"/>
      <c r="AS97" s="24"/>
      <c r="AT97" s="92"/>
      <c r="AU97" s="92"/>
      <c r="AV97"/>
      <c r="AW97"/>
      <c r="AX97"/>
      <c r="AY97"/>
      <c r="AZ97"/>
      <c r="BA97" s="6"/>
      <c r="BB97"/>
      <c r="BC97"/>
      <c r="BD97"/>
      <c r="BE97"/>
      <c r="BF97"/>
      <c r="BG97"/>
      <c r="BH97" s="123">
        <f t="shared" ca="1" si="73"/>
        <v>5</v>
      </c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>
      <c r="A98" s="123">
        <f t="shared" ca="1" si="72"/>
        <v>27</v>
      </c>
      <c r="B98" s="98" t="str">
        <f ca="1">IF(A98="","",IF(COUNTBLANK(AN99:AS99)=6,"DB",AN99&amp;AO99&amp;AP99&amp;AQ99&amp;AR99&amp;AS99))</f>
        <v>DB</v>
      </c>
      <c r="C98" s="97" t="str">
        <f t="shared" ca="1" si="58"/>
        <v/>
      </c>
      <c r="D98" s="102">
        <f t="shared" ca="1" si="59"/>
        <v>0</v>
      </c>
      <c r="E98" s="82" t="str">
        <f t="shared" ca="1" si="60"/>
        <v>1,</v>
      </c>
      <c r="F98" s="73">
        <f t="shared" ca="1" si="61"/>
        <v>5</v>
      </c>
      <c r="G98" s="98">
        <f t="shared" ca="1" si="75"/>
        <v>4</v>
      </c>
      <c r="H98" s="98">
        <f t="shared" ca="1" si="76"/>
        <v>1</v>
      </c>
      <c r="I98" s="98">
        <f t="shared" ca="1" si="77"/>
        <v>10</v>
      </c>
      <c r="J98" s="98">
        <f t="shared" ca="1" si="78"/>
        <v>2</v>
      </c>
      <c r="K98" s="98">
        <f t="shared" ca="1" si="79"/>
        <v>0</v>
      </c>
      <c r="L98" s="98">
        <f t="shared" ca="1" si="80"/>
        <v>6</v>
      </c>
      <c r="M98" s="74" t="str">
        <f t="shared" ca="1" si="81"/>
        <v/>
      </c>
      <c r="N98" s="74">
        <f t="shared" si="74"/>
        <v>94</v>
      </c>
      <c r="O98" s="74">
        <f t="shared" ca="1" si="62"/>
        <v>0</v>
      </c>
      <c r="P98" s="74">
        <f t="shared" ca="1" si="63"/>
        <v>0</v>
      </c>
      <c r="Q98" s="101">
        <f t="shared" ca="1" si="82"/>
        <v>1</v>
      </c>
      <c r="R98" s="101">
        <f t="shared" ca="1" si="64"/>
        <v>1</v>
      </c>
      <c r="S98" s="91" t="str">
        <f t="shared" ca="1" si="83"/>
        <v/>
      </c>
      <c r="T98" s="91" t="str">
        <f t="shared" ca="1" si="84"/>
        <v/>
      </c>
      <c r="U98" s="91" t="str">
        <f t="shared" ca="1" si="85"/>
        <v/>
      </c>
      <c r="V98" s="91" t="str">
        <f t="shared" ca="1" si="86"/>
        <v/>
      </c>
      <c r="W98" s="91" t="str">
        <f t="shared" ca="1" si="87"/>
        <v/>
      </c>
      <c r="X98" s="91" t="str">
        <f t="shared" ca="1" si="88"/>
        <v/>
      </c>
      <c r="Y98" s="75"/>
      <c r="Z98" s="100">
        <f ca="1">IF(Y98="W",0,IF(AND(A98&lt;&gt;0,A97&lt;&gt;0,Y97="L",Y98="L"),1,0))</f>
        <v>0</v>
      </c>
      <c r="AA98" s="100">
        <f ca="1">IF(S98&lt;&gt;"",IF(ABS($F98)=ABS(S98),5*$Q98,-1*$Q98),0)</f>
        <v>0</v>
      </c>
      <c r="AB98" s="100">
        <f ca="1">IF(T98&lt;&gt;"",IF(ABS($F98)=ABS(T98),5*$Q98,-1*$Q98),0)</f>
        <v>0</v>
      </c>
      <c r="AC98" s="100">
        <f ca="1">IF(U98&lt;&gt;"",IF(ABS($F98)=ABS(U98),5*$Q98,-1*$Q98),0)</f>
        <v>0</v>
      </c>
      <c r="AD98" s="100">
        <f ca="1">IF(V98&lt;&gt;"",IF(ABS($F98)=ABS(V98),5*$Q98,-1*$Q98),0)</f>
        <v>0</v>
      </c>
      <c r="AE98" s="100">
        <f ca="1">IF(W98&lt;&gt;"",IF(ABS($F98)=ABS(W98),5*$Q98,-1*$Q98),0)</f>
        <v>0</v>
      </c>
      <c r="AF98" s="100">
        <f ca="1">IF(X98&lt;&gt;"",IF(ABS($F98)=ABS(X98),5*$Q98,-1*$Q98),0)</f>
        <v>0</v>
      </c>
      <c r="AG98" s="98">
        <f ca="1">IF(A98&lt;&gt;"",IF(OR($AJ97&lt;&gt;0,$AK97&lt;&gt;0),"0",SUM(AA98:AF98)),0)</f>
        <v>0</v>
      </c>
      <c r="AH98" s="11">
        <f ca="1">IF(A98&lt;&gt;"",IF(OR(AJ97&lt;&gt;0,AK97&lt;&gt;0),0,AG98),0)</f>
        <v>0</v>
      </c>
      <c r="AI98" s="79">
        <f ca="1">IF(A98&lt;&gt;"",AH98+AI97,0)</f>
        <v>0</v>
      </c>
      <c r="AJ98" s="43">
        <f t="shared" ca="1" si="89"/>
        <v>0</v>
      </c>
      <c r="AK98" s="43">
        <f t="shared" ca="1" si="90"/>
        <v>0</v>
      </c>
      <c r="AL98" s="80">
        <f t="shared" ca="1" si="65"/>
        <v>0</v>
      </c>
      <c r="AM98" s="24"/>
      <c r="AN98" s="24"/>
      <c r="AO98" s="24"/>
      <c r="AP98" s="24"/>
      <c r="AQ98" s="24"/>
      <c r="AR98" s="24"/>
      <c r="AS98" s="24"/>
      <c r="AT98" s="92"/>
      <c r="AU98" s="92"/>
      <c r="AV98"/>
      <c r="AW98"/>
      <c r="AX98"/>
      <c r="AY98"/>
      <c r="AZ98"/>
      <c r="BA98" s="6"/>
      <c r="BB98"/>
      <c r="BC98"/>
      <c r="BD98"/>
      <c r="BE98"/>
      <c r="BF98"/>
      <c r="BG98"/>
      <c r="BH98" s="123">
        <f t="shared" ca="1" si="73"/>
        <v>29</v>
      </c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>
      <c r="A99" s="123">
        <f t="shared" ca="1" si="72"/>
        <v>2</v>
      </c>
      <c r="B99" s="98" t="str">
        <f ca="1">IF(A99="","",IF(COUNTBLANK(AN100:AS100)=6,"DB",AN100&amp;AO100&amp;AP100&amp;AQ100&amp;AR100&amp;AS100))</f>
        <v>DB</v>
      </c>
      <c r="C99" s="97" t="str">
        <f t="shared" ca="1" si="58"/>
        <v/>
      </c>
      <c r="D99" s="102">
        <f t="shared" ca="1" si="59"/>
        <v>0</v>
      </c>
      <c r="E99" s="82" t="str">
        <f t="shared" ca="1" si="60"/>
        <v>1,</v>
      </c>
      <c r="F99" s="73">
        <f t="shared" ca="1" si="61"/>
        <v>1</v>
      </c>
      <c r="G99" s="98">
        <f t="shared" ca="1" si="75"/>
        <v>0</v>
      </c>
      <c r="H99" s="98">
        <f t="shared" ca="1" si="76"/>
        <v>2</v>
      </c>
      <c r="I99" s="98">
        <f t="shared" ca="1" si="77"/>
        <v>11</v>
      </c>
      <c r="J99" s="98">
        <f t="shared" ca="1" si="78"/>
        <v>3</v>
      </c>
      <c r="K99" s="98">
        <f t="shared" ca="1" si="79"/>
        <v>1</v>
      </c>
      <c r="L99" s="98">
        <f t="shared" ca="1" si="80"/>
        <v>7</v>
      </c>
      <c r="M99" s="74" t="str">
        <f t="shared" ca="1" si="81"/>
        <v/>
      </c>
      <c r="N99" s="74">
        <f t="shared" si="74"/>
        <v>95</v>
      </c>
      <c r="O99" s="74">
        <f t="shared" ca="1" si="62"/>
        <v>0</v>
      </c>
      <c r="P99" s="74">
        <f t="shared" ca="1" si="63"/>
        <v>0</v>
      </c>
      <c r="Q99" s="101">
        <f t="shared" ca="1" si="82"/>
        <v>1</v>
      </c>
      <c r="R99" s="101">
        <f t="shared" ca="1" si="64"/>
        <v>1</v>
      </c>
      <c r="S99" s="91" t="str">
        <f t="shared" ca="1" si="83"/>
        <v/>
      </c>
      <c r="T99" s="91" t="str">
        <f t="shared" ca="1" si="84"/>
        <v/>
      </c>
      <c r="U99" s="91" t="str">
        <f t="shared" ca="1" si="85"/>
        <v/>
      </c>
      <c r="V99" s="91" t="str">
        <f t="shared" ca="1" si="86"/>
        <v/>
      </c>
      <c r="W99" s="91" t="str">
        <f t="shared" ca="1" si="87"/>
        <v/>
      </c>
      <c r="X99" s="91" t="str">
        <f t="shared" ca="1" si="88"/>
        <v/>
      </c>
      <c r="Y99" s="75"/>
      <c r="Z99" s="100">
        <f ca="1">IF(Y99="W",0,IF(AND(A99&lt;&gt;0,A98&lt;&gt;0,Y98="L",Y99="L"),1,0))</f>
        <v>0</v>
      </c>
      <c r="AA99" s="100">
        <f ca="1">IF(S99&lt;&gt;"",IF(ABS($F99)=ABS(S99),5*$Q99,-1*$Q99),0)</f>
        <v>0</v>
      </c>
      <c r="AB99" s="100">
        <f ca="1">IF(T99&lt;&gt;"",IF(ABS($F99)=ABS(T99),5*$Q99,-1*$Q99),0)</f>
        <v>0</v>
      </c>
      <c r="AC99" s="100">
        <f ca="1">IF(U99&lt;&gt;"",IF(ABS($F99)=ABS(U99),5*$Q99,-1*$Q99),0)</f>
        <v>0</v>
      </c>
      <c r="AD99" s="100">
        <f ca="1">IF(V99&lt;&gt;"",IF(ABS($F99)=ABS(V99),5*$Q99,-1*$Q99),0)</f>
        <v>0</v>
      </c>
      <c r="AE99" s="100">
        <f ca="1">IF(W99&lt;&gt;"",IF(ABS($F99)=ABS(W99),5*$Q99,-1*$Q99),0)</f>
        <v>0</v>
      </c>
      <c r="AF99" s="100">
        <f ca="1">IF(X99&lt;&gt;"",IF(ABS($F99)=ABS(X99),5*$Q99,-1*$Q99),0)</f>
        <v>0</v>
      </c>
      <c r="AG99" s="98">
        <f ca="1">IF(A99&lt;&gt;"",IF(OR($AJ98&lt;&gt;0,$AK98&lt;&gt;0),"0",SUM(AA99:AF99)),0)</f>
        <v>0</v>
      </c>
      <c r="AH99" s="11">
        <f ca="1">IF(A99&lt;&gt;"",IF(OR(AJ98&lt;&gt;0,AK98&lt;&gt;0),0,AG99),0)</f>
        <v>0</v>
      </c>
      <c r="AI99" s="79">
        <f ca="1">IF(A99&lt;&gt;"",AH99+AI98,0)</f>
        <v>0</v>
      </c>
      <c r="AJ99" s="43">
        <f t="shared" ca="1" si="89"/>
        <v>0</v>
      </c>
      <c r="AK99" s="43">
        <f t="shared" ca="1" si="90"/>
        <v>0</v>
      </c>
      <c r="AL99" s="80">
        <f t="shared" ca="1" si="65"/>
        <v>0</v>
      </c>
      <c r="AM99" s="24"/>
      <c r="AN99" s="24"/>
      <c r="AO99" s="24"/>
      <c r="AP99" s="24"/>
      <c r="AQ99" s="24"/>
      <c r="AR99" s="24"/>
      <c r="AS99" s="24"/>
      <c r="AT99" s="92"/>
      <c r="AU99" s="92"/>
      <c r="AV99"/>
      <c r="AW99"/>
      <c r="AX99"/>
      <c r="AY99"/>
      <c r="AZ99"/>
      <c r="BA99" s="6"/>
      <c r="BB99"/>
      <c r="BC99"/>
      <c r="BD99"/>
      <c r="BE99"/>
      <c r="BF99"/>
      <c r="BG99"/>
      <c r="BH99" s="123">
        <f t="shared" ca="1" si="73"/>
        <v>4</v>
      </c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>
      <c r="A100" s="123">
        <f t="shared" ca="1" si="72"/>
        <v>18</v>
      </c>
      <c r="B100" s="98" t="str">
        <f ca="1">IF(A100="","",IF(COUNTBLANK(AN101:AS101)=6,"DB",AN101&amp;AO101&amp;AP101&amp;AQ101&amp;AR101&amp;AS101))</f>
        <v>DB</v>
      </c>
      <c r="C100" s="97" t="str">
        <f t="shared" ca="1" si="58"/>
        <v/>
      </c>
      <c r="D100" s="102">
        <f t="shared" ca="1" si="59"/>
        <v>0</v>
      </c>
      <c r="E100" s="82" t="str">
        <f t="shared" ca="1" si="60"/>
        <v>1,</v>
      </c>
      <c r="F100" s="73">
        <f t="shared" ca="1" si="61"/>
        <v>3</v>
      </c>
      <c r="G100" s="98">
        <f t="shared" ca="1" si="75"/>
        <v>1</v>
      </c>
      <c r="H100" s="98">
        <f t="shared" ca="1" si="76"/>
        <v>3</v>
      </c>
      <c r="I100" s="98">
        <f t="shared" ca="1" si="77"/>
        <v>0</v>
      </c>
      <c r="J100" s="98">
        <f t="shared" ca="1" si="78"/>
        <v>4</v>
      </c>
      <c r="K100" s="98">
        <f t="shared" ca="1" si="79"/>
        <v>2</v>
      </c>
      <c r="L100" s="98">
        <f t="shared" ca="1" si="80"/>
        <v>8</v>
      </c>
      <c r="M100" s="74" t="str">
        <f t="shared" ca="1" si="81"/>
        <v/>
      </c>
      <c r="N100" s="74">
        <f t="shared" si="74"/>
        <v>96</v>
      </c>
      <c r="O100" s="74">
        <f t="shared" ca="1" si="62"/>
        <v>0</v>
      </c>
      <c r="P100" s="74">
        <f t="shared" ca="1" si="63"/>
        <v>0</v>
      </c>
      <c r="Q100" s="101">
        <f t="shared" ca="1" si="82"/>
        <v>1</v>
      </c>
      <c r="R100" s="101">
        <f t="shared" ca="1" si="64"/>
        <v>1</v>
      </c>
      <c r="S100" s="91" t="str">
        <f t="shared" ca="1" si="83"/>
        <v/>
      </c>
      <c r="T100" s="91" t="str">
        <f t="shared" ca="1" si="84"/>
        <v/>
      </c>
      <c r="U100" s="91" t="str">
        <f t="shared" ca="1" si="85"/>
        <v/>
      </c>
      <c r="V100" s="91" t="str">
        <f t="shared" ca="1" si="86"/>
        <v/>
      </c>
      <c r="W100" s="91" t="str">
        <f t="shared" ca="1" si="87"/>
        <v/>
      </c>
      <c r="X100" s="91" t="str">
        <f t="shared" ca="1" si="88"/>
        <v/>
      </c>
      <c r="Y100" s="75"/>
      <c r="Z100" s="100">
        <f ca="1">IF(Y100="W",0,IF(AND(A100&lt;&gt;0,A99&lt;&gt;0,Y99="L",Y100="L"),1,0))</f>
        <v>0</v>
      </c>
      <c r="AA100" s="100">
        <f ca="1">IF(S100&lt;&gt;"",IF(ABS($F100)=ABS(S100),5*$Q100,-1*$Q100),0)</f>
        <v>0</v>
      </c>
      <c r="AB100" s="100">
        <f ca="1">IF(T100&lt;&gt;"",IF(ABS($F100)=ABS(T100),5*$Q100,-1*$Q100),0)</f>
        <v>0</v>
      </c>
      <c r="AC100" s="100">
        <f ca="1">IF(U100&lt;&gt;"",IF(ABS($F100)=ABS(U100),5*$Q100,-1*$Q100),0)</f>
        <v>0</v>
      </c>
      <c r="AD100" s="100">
        <f ca="1">IF(V100&lt;&gt;"",IF(ABS($F100)=ABS(V100),5*$Q100,-1*$Q100),0)</f>
        <v>0</v>
      </c>
      <c r="AE100" s="100">
        <f ca="1">IF(W100&lt;&gt;"",IF(ABS($F100)=ABS(W100),5*$Q100,-1*$Q100),0)</f>
        <v>0</v>
      </c>
      <c r="AF100" s="100">
        <f ca="1">IF(X100&lt;&gt;"",IF(ABS($F100)=ABS(X100),5*$Q100,-1*$Q100),0)</f>
        <v>0</v>
      </c>
      <c r="AG100" s="98">
        <f ca="1">IF(A100&lt;&gt;"",IF(OR($AJ99&lt;&gt;0,$AK99&lt;&gt;0),"0",SUM(AA100:AF100)),0)</f>
        <v>0</v>
      </c>
      <c r="AH100" s="11">
        <f ca="1">IF(A100&lt;&gt;"",IF(OR(AJ99&lt;&gt;0,AK99&lt;&gt;0),0,AG100),0)</f>
        <v>0</v>
      </c>
      <c r="AI100" s="79">
        <f ca="1">IF(A100&lt;&gt;"",AH100+AI99,0)</f>
        <v>0</v>
      </c>
      <c r="AJ100" s="43">
        <f t="shared" ca="1" si="89"/>
        <v>0</v>
      </c>
      <c r="AK100" s="43">
        <f t="shared" ca="1" si="90"/>
        <v>0</v>
      </c>
      <c r="AL100" s="80">
        <f t="shared" ca="1" si="65"/>
        <v>0</v>
      </c>
      <c r="AM100" s="24"/>
      <c r="AN100" s="24"/>
      <c r="AO100" s="24"/>
      <c r="AP100" s="24"/>
      <c r="AQ100" s="24"/>
      <c r="AR100" s="24"/>
      <c r="AS100" s="24"/>
      <c r="AT100" s="92"/>
      <c r="AU100" s="92"/>
      <c r="AV100"/>
      <c r="AW100"/>
      <c r="AX100"/>
      <c r="AY100"/>
      <c r="AZ100"/>
      <c r="BA100" s="6"/>
      <c r="BB100"/>
      <c r="BC100"/>
      <c r="BD100"/>
      <c r="BE100"/>
      <c r="BF100"/>
      <c r="BG100"/>
      <c r="BH100" s="123">
        <f t="shared" ca="1" si="73"/>
        <v>29</v>
      </c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>
      <c r="A101" s="123">
        <f t="shared" ca="1" si="72"/>
        <v>13</v>
      </c>
      <c r="B101" s="98" t="str">
        <f ca="1">IF(A101="","",IF(COUNTBLANK(AN102:AS102)=6,"DB",AN102&amp;AO102&amp;AP102&amp;AQ102&amp;AR102&amp;AS102))</f>
        <v>DB</v>
      </c>
      <c r="C101" s="97" t="str">
        <f t="shared" ca="1" si="58"/>
        <v/>
      </c>
      <c r="D101" s="102">
        <f t="shared" ca="1" si="59"/>
        <v>0</v>
      </c>
      <c r="E101" s="82" t="str">
        <f t="shared" ca="1" si="60"/>
        <v>1,</v>
      </c>
      <c r="F101" s="73">
        <f t="shared" ca="1" si="61"/>
        <v>3</v>
      </c>
      <c r="G101" s="98">
        <f t="shared" ca="1" si="75"/>
        <v>2</v>
      </c>
      <c r="H101" s="98">
        <f t="shared" ca="1" si="76"/>
        <v>4</v>
      </c>
      <c r="I101" s="98">
        <f t="shared" ca="1" si="77"/>
        <v>0</v>
      </c>
      <c r="J101" s="98">
        <f t="shared" ca="1" si="78"/>
        <v>5</v>
      </c>
      <c r="K101" s="98">
        <f t="shared" ca="1" si="79"/>
        <v>3</v>
      </c>
      <c r="L101" s="98">
        <f t="shared" ca="1" si="80"/>
        <v>9</v>
      </c>
      <c r="M101" s="74" t="str">
        <f t="shared" ca="1" si="81"/>
        <v/>
      </c>
      <c r="N101" s="74">
        <f t="shared" si="74"/>
        <v>97</v>
      </c>
      <c r="O101" s="74">
        <f t="shared" ca="1" si="62"/>
        <v>0</v>
      </c>
      <c r="P101" s="74">
        <f t="shared" ca="1" si="63"/>
        <v>0</v>
      </c>
      <c r="Q101" s="101">
        <f t="shared" ca="1" si="82"/>
        <v>1</v>
      </c>
      <c r="R101" s="101">
        <f t="shared" ca="1" si="64"/>
        <v>1</v>
      </c>
      <c r="S101" s="91" t="str">
        <f t="shared" ca="1" si="83"/>
        <v/>
      </c>
      <c r="T101" s="91" t="str">
        <f t="shared" ca="1" si="84"/>
        <v/>
      </c>
      <c r="U101" s="91" t="str">
        <f t="shared" ca="1" si="85"/>
        <v/>
      </c>
      <c r="V101" s="91" t="str">
        <f t="shared" ca="1" si="86"/>
        <v/>
      </c>
      <c r="W101" s="91" t="str">
        <f t="shared" ca="1" si="87"/>
        <v/>
      </c>
      <c r="X101" s="91" t="str">
        <f t="shared" ca="1" si="88"/>
        <v/>
      </c>
      <c r="Y101" s="75"/>
      <c r="Z101" s="100">
        <f ca="1">IF(Y101="W",0,IF(AND(A101&lt;&gt;0,A100&lt;&gt;0,Y100="L",Y101="L"),1,0))</f>
        <v>0</v>
      </c>
      <c r="AA101" s="100">
        <f ca="1">IF(S101&lt;&gt;"",IF(ABS($F101)=ABS(S101),5*$Q101,-1*$Q101),0)</f>
        <v>0</v>
      </c>
      <c r="AB101" s="100">
        <f ca="1">IF(T101&lt;&gt;"",IF(ABS($F101)=ABS(T101),5*$Q101,-1*$Q101),0)</f>
        <v>0</v>
      </c>
      <c r="AC101" s="100">
        <f ca="1">IF(U101&lt;&gt;"",IF(ABS($F101)=ABS(U101),5*$Q101,-1*$Q101),0)</f>
        <v>0</v>
      </c>
      <c r="AD101" s="100">
        <f ca="1">IF(V101&lt;&gt;"",IF(ABS($F101)=ABS(V101),5*$Q101,-1*$Q101),0)</f>
        <v>0</v>
      </c>
      <c r="AE101" s="100">
        <f ca="1">IF(W101&lt;&gt;"",IF(ABS($F101)=ABS(W101),5*$Q101,-1*$Q101),0)</f>
        <v>0</v>
      </c>
      <c r="AF101" s="100">
        <f ca="1">IF(X101&lt;&gt;"",IF(ABS($F101)=ABS(X101),5*$Q101,-1*$Q101),0)</f>
        <v>0</v>
      </c>
      <c r="AG101" s="98">
        <f ca="1">IF(A101&lt;&gt;"",IF(OR($AJ100&lt;&gt;0,$AK100&lt;&gt;0),"0",SUM(AA101:AF101)),0)</f>
        <v>0</v>
      </c>
      <c r="AH101" s="11">
        <f ca="1">IF(A101&lt;&gt;"",IF(OR(AJ100&lt;&gt;0,AK100&lt;&gt;0),0,AG101),0)</f>
        <v>0</v>
      </c>
      <c r="AI101" s="79">
        <f ca="1">IF(A101&lt;&gt;"",AH101+AI100,0)</f>
        <v>0</v>
      </c>
      <c r="AJ101" s="43">
        <f t="shared" ca="1" si="89"/>
        <v>0</v>
      </c>
      <c r="AK101" s="43">
        <f t="shared" ca="1" si="90"/>
        <v>0</v>
      </c>
      <c r="AL101" s="80">
        <f t="shared" ca="1" si="65"/>
        <v>0</v>
      </c>
      <c r="AM101" s="24"/>
      <c r="AN101" s="24"/>
      <c r="AO101" s="24"/>
      <c r="AP101" s="24"/>
      <c r="AQ101" s="24"/>
      <c r="AR101" s="24"/>
      <c r="AS101" s="24"/>
      <c r="AT101" s="92"/>
      <c r="AU101" s="92"/>
      <c r="AV101"/>
      <c r="AW101"/>
      <c r="AX101"/>
      <c r="AY101"/>
      <c r="AZ101"/>
      <c r="BA101" s="6"/>
      <c r="BB101"/>
      <c r="BC101"/>
      <c r="BD101"/>
      <c r="BE101"/>
      <c r="BF101"/>
      <c r="BG101"/>
      <c r="BH101" s="123">
        <f t="shared" ca="1" si="73"/>
        <v>13</v>
      </c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>
      <c r="A102" s="123">
        <f t="shared" ca="1" si="72"/>
        <v>14</v>
      </c>
      <c r="B102" s="98" t="str">
        <f ca="1">IF(A102="","",IF(COUNTBLANK(AN103:AS103)=6,"DB",AN103&amp;AO103&amp;AP103&amp;AQ103&amp;AR103&amp;AS103))</f>
        <v>DB</v>
      </c>
      <c r="C102" s="97" t="str">
        <f t="shared" ca="1" si="58"/>
        <v/>
      </c>
      <c r="D102" s="102">
        <f t="shared" ca="1" si="59"/>
        <v>0</v>
      </c>
      <c r="E102" s="82" t="str">
        <f t="shared" ca="1" si="60"/>
        <v>1,</v>
      </c>
      <c r="F102" s="73">
        <f t="shared" ca="1" si="61"/>
        <v>3</v>
      </c>
      <c r="G102" s="98">
        <f t="shared" ca="1" si="75"/>
        <v>3</v>
      </c>
      <c r="H102" s="98">
        <f t="shared" ca="1" si="76"/>
        <v>5</v>
      </c>
      <c r="I102" s="98">
        <f t="shared" ca="1" si="77"/>
        <v>0</v>
      </c>
      <c r="J102" s="98">
        <f t="shared" ca="1" si="78"/>
        <v>6</v>
      </c>
      <c r="K102" s="98">
        <f t="shared" ca="1" si="79"/>
        <v>4</v>
      </c>
      <c r="L102" s="98">
        <f t="shared" ca="1" si="80"/>
        <v>10</v>
      </c>
      <c r="M102" s="74" t="str">
        <f t="shared" ca="1" si="81"/>
        <v/>
      </c>
      <c r="N102" s="74">
        <f t="shared" si="74"/>
        <v>98</v>
      </c>
      <c r="O102" s="74">
        <f t="shared" ca="1" si="62"/>
        <v>0</v>
      </c>
      <c r="P102" s="74">
        <f t="shared" ca="1" si="63"/>
        <v>0</v>
      </c>
      <c r="Q102" s="101">
        <f t="shared" ca="1" si="82"/>
        <v>1</v>
      </c>
      <c r="R102" s="101">
        <f t="shared" ca="1" si="64"/>
        <v>1</v>
      </c>
      <c r="S102" s="91" t="str">
        <f t="shared" ca="1" si="83"/>
        <v/>
      </c>
      <c r="T102" s="91" t="str">
        <f t="shared" ca="1" si="84"/>
        <v/>
      </c>
      <c r="U102" s="91" t="str">
        <f t="shared" ca="1" si="85"/>
        <v/>
      </c>
      <c r="V102" s="91" t="str">
        <f t="shared" ca="1" si="86"/>
        <v/>
      </c>
      <c r="W102" s="91" t="str">
        <f t="shared" ca="1" si="87"/>
        <v/>
      </c>
      <c r="X102" s="91" t="str">
        <f t="shared" ca="1" si="88"/>
        <v/>
      </c>
      <c r="Y102" s="75"/>
      <c r="Z102" s="100">
        <f ca="1">IF(Y102="W",0,IF(AND(A102&lt;&gt;0,A101&lt;&gt;0,Y101="L",Y102="L"),1,0))</f>
        <v>0</v>
      </c>
      <c r="AA102" s="100">
        <f ca="1">IF(S102&lt;&gt;"",IF(ABS($F102)=ABS(S102),5*$Q102,-1*$Q102),0)</f>
        <v>0</v>
      </c>
      <c r="AB102" s="100">
        <f ca="1">IF(T102&lt;&gt;"",IF(ABS($F102)=ABS(T102),5*$Q102,-1*$Q102),0)</f>
        <v>0</v>
      </c>
      <c r="AC102" s="100">
        <f ca="1">IF(U102&lt;&gt;"",IF(ABS($F102)=ABS(U102),5*$Q102,-1*$Q102),0)</f>
        <v>0</v>
      </c>
      <c r="AD102" s="100">
        <f ca="1">IF(V102&lt;&gt;"",IF(ABS($F102)=ABS(V102),5*$Q102,-1*$Q102),0)</f>
        <v>0</v>
      </c>
      <c r="AE102" s="100">
        <f ca="1">IF(W102&lt;&gt;"",IF(ABS($F102)=ABS(W102),5*$Q102,-1*$Q102),0)</f>
        <v>0</v>
      </c>
      <c r="AF102" s="100">
        <f ca="1">IF(X102&lt;&gt;"",IF(ABS($F102)=ABS(X102),5*$Q102,-1*$Q102),0)</f>
        <v>0</v>
      </c>
      <c r="AG102" s="98">
        <f ca="1">IF(A102&lt;&gt;"",IF(OR($AJ101&lt;&gt;0,$AK101&lt;&gt;0),"0",SUM(AA102:AF102)),0)</f>
        <v>0</v>
      </c>
      <c r="AH102" s="11">
        <f ca="1">IF(A102&lt;&gt;"",IF(OR(AJ101&lt;&gt;0,AK101&lt;&gt;0),0,AG102),0)</f>
        <v>0</v>
      </c>
      <c r="AI102" s="79">
        <f ca="1">IF(A102&lt;&gt;"",AH102+AI101,0)</f>
        <v>0</v>
      </c>
      <c r="AJ102" s="43">
        <f t="shared" ca="1" si="89"/>
        <v>0</v>
      </c>
      <c r="AK102" s="43">
        <f t="shared" ca="1" si="90"/>
        <v>0</v>
      </c>
      <c r="AL102" s="80">
        <f t="shared" ca="1" si="65"/>
        <v>0</v>
      </c>
      <c r="AM102" s="24"/>
      <c r="AN102" s="24"/>
      <c r="AO102" s="24"/>
      <c r="AP102" s="24"/>
      <c r="AQ102" s="24"/>
      <c r="AR102" s="24"/>
      <c r="AS102" s="24"/>
      <c r="AT102" s="92"/>
      <c r="AU102" s="92"/>
      <c r="AV102"/>
      <c r="AW102"/>
      <c r="AX102"/>
      <c r="AY102"/>
      <c r="AZ102"/>
      <c r="BA102" s="6"/>
      <c r="BB102"/>
      <c r="BC102"/>
      <c r="BD102"/>
      <c r="BE102"/>
      <c r="BF102"/>
      <c r="BG102"/>
      <c r="BH102" s="123">
        <f t="shared" ca="1" si="73"/>
        <v>11</v>
      </c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>
      <c r="A103" s="123">
        <f t="shared" ca="1" si="72"/>
        <v>2</v>
      </c>
      <c r="B103" s="98" t="str">
        <f ca="1">IF(A103="","",IF(COUNTBLANK(AN104:AS104)=6,"DB",AN104&amp;AO104&amp;AP104&amp;AQ104&amp;AR104&amp;AS104))</f>
        <v>DB</v>
      </c>
      <c r="C103" s="97" t="str">
        <f t="shared" ca="1" si="58"/>
        <v/>
      </c>
      <c r="D103" s="102">
        <f t="shared" ca="1" si="59"/>
        <v>0</v>
      </c>
      <c r="E103" s="82" t="str">
        <f t="shared" ca="1" si="60"/>
        <v>1,</v>
      </c>
      <c r="F103" s="73">
        <f t="shared" ca="1" si="61"/>
        <v>1</v>
      </c>
      <c r="G103" s="98">
        <f t="shared" ca="1" si="75"/>
        <v>0</v>
      </c>
      <c r="H103" s="98">
        <f t="shared" ca="1" si="76"/>
        <v>6</v>
      </c>
      <c r="I103" s="98">
        <f t="shared" ca="1" si="77"/>
        <v>1</v>
      </c>
      <c r="J103" s="98">
        <f t="shared" ca="1" si="78"/>
        <v>7</v>
      </c>
      <c r="K103" s="98">
        <f t="shared" ca="1" si="79"/>
        <v>5</v>
      </c>
      <c r="L103" s="98">
        <f t="shared" ca="1" si="80"/>
        <v>11</v>
      </c>
      <c r="M103" s="74" t="str">
        <f t="shared" ca="1" si="81"/>
        <v/>
      </c>
      <c r="N103" s="74">
        <f t="shared" si="74"/>
        <v>99</v>
      </c>
      <c r="O103" s="74">
        <f t="shared" ca="1" si="62"/>
        <v>0</v>
      </c>
      <c r="P103" s="74">
        <f t="shared" ca="1" si="63"/>
        <v>0</v>
      </c>
      <c r="Q103" s="101">
        <f t="shared" ca="1" si="82"/>
        <v>1</v>
      </c>
      <c r="R103" s="101">
        <f t="shared" ca="1" si="64"/>
        <v>1</v>
      </c>
      <c r="S103" s="91" t="str">
        <f t="shared" ca="1" si="83"/>
        <v/>
      </c>
      <c r="T103" s="91" t="str">
        <f t="shared" ca="1" si="84"/>
        <v/>
      </c>
      <c r="U103" s="91" t="str">
        <f t="shared" ca="1" si="85"/>
        <v/>
      </c>
      <c r="V103" s="91" t="str">
        <f t="shared" ca="1" si="86"/>
        <v/>
      </c>
      <c r="W103" s="91" t="str">
        <f t="shared" ca="1" si="87"/>
        <v/>
      </c>
      <c r="X103" s="91" t="str">
        <f t="shared" ca="1" si="88"/>
        <v/>
      </c>
      <c r="Y103" s="75"/>
      <c r="Z103" s="100">
        <f ca="1">IF(Y103="W",0,IF(AND(A103&lt;&gt;0,A102&lt;&gt;0,Y102="L",Y103="L"),1,0))</f>
        <v>0</v>
      </c>
      <c r="AA103" s="100">
        <f ca="1">IF(S103&lt;&gt;"",IF(ABS($F103)=ABS(S103),5*$Q103,-1*$Q103),0)</f>
        <v>0</v>
      </c>
      <c r="AB103" s="100">
        <f ca="1">IF(T103&lt;&gt;"",IF(ABS($F103)=ABS(T103),5*$Q103,-1*$Q103),0)</f>
        <v>0</v>
      </c>
      <c r="AC103" s="100">
        <f ca="1">IF(U103&lt;&gt;"",IF(ABS($F103)=ABS(U103),5*$Q103,-1*$Q103),0)</f>
        <v>0</v>
      </c>
      <c r="AD103" s="100">
        <f ca="1">IF(V103&lt;&gt;"",IF(ABS($F103)=ABS(V103),5*$Q103,-1*$Q103),0)</f>
        <v>0</v>
      </c>
      <c r="AE103" s="100">
        <f ca="1">IF(W103&lt;&gt;"",IF(ABS($F103)=ABS(W103),5*$Q103,-1*$Q103),0)</f>
        <v>0</v>
      </c>
      <c r="AF103" s="100">
        <f ca="1">IF(X103&lt;&gt;"",IF(ABS($F103)=ABS(X103),5*$Q103,-1*$Q103),0)</f>
        <v>0</v>
      </c>
      <c r="AG103" s="98">
        <f ca="1">IF(A103&lt;&gt;"",IF(OR($AJ102&lt;&gt;0,$AK102&lt;&gt;0),"0",SUM(AA103:AF103)),0)</f>
        <v>0</v>
      </c>
      <c r="AH103" s="11">
        <f ca="1">IF(A103&lt;&gt;"",IF(OR(AJ102&lt;&gt;0,AK102&lt;&gt;0),0,AG103),0)</f>
        <v>0</v>
      </c>
      <c r="AI103" s="79">
        <f ca="1">IF(A103&lt;&gt;"",AH103+AI102,0)</f>
        <v>0</v>
      </c>
      <c r="AJ103" s="43">
        <f t="shared" ca="1" si="89"/>
        <v>0</v>
      </c>
      <c r="AK103" s="43">
        <f t="shared" ca="1" si="90"/>
        <v>0</v>
      </c>
      <c r="AL103" s="80">
        <f t="shared" ca="1" si="65"/>
        <v>0</v>
      </c>
      <c r="AM103" s="24"/>
      <c r="AN103" s="24"/>
      <c r="AO103" s="24"/>
      <c r="AP103" s="24"/>
      <c r="AQ103" s="24"/>
      <c r="AR103" s="24"/>
      <c r="AS103" s="24"/>
      <c r="AT103" s="92"/>
      <c r="AU103" s="92"/>
      <c r="AV103"/>
      <c r="AW103"/>
      <c r="AX103"/>
      <c r="AY103"/>
      <c r="AZ103"/>
      <c r="BA103" s="6"/>
      <c r="BB103"/>
      <c r="BC103"/>
      <c r="BD103"/>
      <c r="BE103"/>
      <c r="BF103"/>
      <c r="BG103"/>
      <c r="BH103" s="123">
        <f t="shared" ca="1" si="73"/>
        <v>36</v>
      </c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>
      <c r="A104" s="123">
        <f t="shared" ca="1" si="72"/>
        <v>6</v>
      </c>
      <c r="B104" s="98" t="str">
        <f ca="1">IF(A104="","",IF(COUNTBLANK(AN105:AS105)=6,"DB",AN105&amp;AO105&amp;AP105&amp;AQ105&amp;AR105&amp;AS105))</f>
        <v>DB</v>
      </c>
      <c r="C104" s="97" t="str">
        <f t="shared" ca="1" si="58"/>
        <v/>
      </c>
      <c r="D104" s="102">
        <f t="shared" ca="1" si="59"/>
        <v>0</v>
      </c>
      <c r="E104" s="82" t="str">
        <f t="shared" ca="1" si="60"/>
        <v>1,</v>
      </c>
      <c r="F104" s="73">
        <f t="shared" ca="1" si="61"/>
        <v>1</v>
      </c>
      <c r="G104" s="98">
        <f t="shared" ca="1" si="75"/>
        <v>0</v>
      </c>
      <c r="H104" s="98">
        <f t="shared" ca="1" si="76"/>
        <v>7</v>
      </c>
      <c r="I104" s="98">
        <f t="shared" ca="1" si="77"/>
        <v>2</v>
      </c>
      <c r="J104" s="98">
        <f t="shared" ca="1" si="78"/>
        <v>8</v>
      </c>
      <c r="K104" s="98">
        <f t="shared" ca="1" si="79"/>
        <v>6</v>
      </c>
      <c r="L104" s="98">
        <f t="shared" ca="1" si="80"/>
        <v>12</v>
      </c>
      <c r="M104" s="74" t="str">
        <f t="shared" ca="1" si="81"/>
        <v/>
      </c>
      <c r="N104" s="74">
        <f t="shared" si="74"/>
        <v>100</v>
      </c>
      <c r="O104" s="74">
        <f t="shared" ca="1" si="62"/>
        <v>0</v>
      </c>
      <c r="P104" s="74">
        <f t="shared" ca="1" si="63"/>
        <v>0</v>
      </c>
      <c r="Q104" s="101">
        <f t="shared" ca="1" si="82"/>
        <v>1</v>
      </c>
      <c r="R104" s="101">
        <f t="shared" ca="1" si="64"/>
        <v>1</v>
      </c>
      <c r="S104" s="91" t="str">
        <f t="shared" ca="1" si="83"/>
        <v/>
      </c>
      <c r="T104" s="91" t="str">
        <f t="shared" ca="1" si="84"/>
        <v/>
      </c>
      <c r="U104" s="91" t="str">
        <f t="shared" ca="1" si="85"/>
        <v/>
      </c>
      <c r="V104" s="91" t="str">
        <f t="shared" ca="1" si="86"/>
        <v/>
      </c>
      <c r="W104" s="91" t="str">
        <f t="shared" ca="1" si="87"/>
        <v/>
      </c>
      <c r="X104" s="91" t="str">
        <f t="shared" ca="1" si="88"/>
        <v/>
      </c>
      <c r="Y104" s="75"/>
      <c r="Z104" s="100">
        <f ca="1">IF(Y104="W",0,IF(AND(A104&lt;&gt;0,A103&lt;&gt;0,Y103="L",Y104="L"),1,0))</f>
        <v>0</v>
      </c>
      <c r="AA104" s="100">
        <f ca="1">IF(S104&lt;&gt;"",IF(ABS($F104)=ABS(S104),5*$Q104,-1*$Q104),0)</f>
        <v>0</v>
      </c>
      <c r="AB104" s="100">
        <f ca="1">IF(T104&lt;&gt;"",IF(ABS($F104)=ABS(T104),5*$Q104,-1*$Q104),0)</f>
        <v>0</v>
      </c>
      <c r="AC104" s="100">
        <f ca="1">IF(U104&lt;&gt;"",IF(ABS($F104)=ABS(U104),5*$Q104,-1*$Q104),0)</f>
        <v>0</v>
      </c>
      <c r="AD104" s="100">
        <f ca="1">IF(V104&lt;&gt;"",IF(ABS($F104)=ABS(V104),5*$Q104,-1*$Q104),0)</f>
        <v>0</v>
      </c>
      <c r="AE104" s="100">
        <f ca="1">IF(W104&lt;&gt;"",IF(ABS($F104)=ABS(W104),5*$Q104,-1*$Q104),0)</f>
        <v>0</v>
      </c>
      <c r="AF104" s="100">
        <f ca="1">IF(X104&lt;&gt;"",IF(ABS($F104)=ABS(X104),5*$Q104,-1*$Q104),0)</f>
        <v>0</v>
      </c>
      <c r="AG104" s="98">
        <f ca="1">IF(A104&lt;&gt;"",IF(OR($AJ103&lt;&gt;0,$AK103&lt;&gt;0),"0",SUM(AA104:AF104)),0)</f>
        <v>0</v>
      </c>
      <c r="AH104" s="11">
        <f ca="1">IF(A104&lt;&gt;"",IF(OR(AJ103&lt;&gt;0,AK103&lt;&gt;0),0,AG104),0)</f>
        <v>0</v>
      </c>
      <c r="AI104" s="79">
        <f ca="1">IF(A104&lt;&gt;"",AH104+AI103,0)</f>
        <v>0</v>
      </c>
      <c r="AJ104" s="43">
        <f t="shared" ca="1" si="89"/>
        <v>0</v>
      </c>
      <c r="AK104" s="43">
        <f t="shared" ca="1" si="90"/>
        <v>0</v>
      </c>
      <c r="AL104" s="80">
        <f t="shared" ca="1" si="65"/>
        <v>0</v>
      </c>
      <c r="AM104" s="24"/>
      <c r="AN104" s="24"/>
      <c r="AO104" s="24"/>
      <c r="AP104" s="24"/>
      <c r="AQ104" s="24"/>
      <c r="AR104" s="24"/>
      <c r="AS104" s="24"/>
      <c r="AV104" s="65"/>
      <c r="AW104"/>
      <c r="AX104"/>
      <c r="AY104"/>
      <c r="AZ104"/>
      <c r="BA104" s="6"/>
      <c r="BB104"/>
      <c r="BC104"/>
      <c r="BD104"/>
      <c r="BE104"/>
      <c r="BF104"/>
      <c r="BG104"/>
      <c r="BH104" s="123">
        <f t="shared" ca="1" si="73"/>
        <v>22</v>
      </c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5">
      <c r="A105" s="123">
        <f t="shared" ca="1" si="72"/>
        <v>23</v>
      </c>
      <c r="B105" s="98" t="str">
        <f ca="1">IF(A105="","",IF(COUNTBLANK(AN106:AS106)=6,"DB",AN106&amp;AO106&amp;AP106&amp;AQ106&amp;AR106&amp;AS106))</f>
        <v>DB</v>
      </c>
      <c r="C105" s="97" t="str">
        <f t="shared" ca="1" si="58"/>
        <v/>
      </c>
      <c r="D105" s="102">
        <f t="shared" ca="1" si="59"/>
        <v>0</v>
      </c>
      <c r="E105" s="82" t="str">
        <f t="shared" ca="1" si="60"/>
        <v>1,</v>
      </c>
      <c r="F105" s="73">
        <f t="shared" ca="1" si="61"/>
        <v>4</v>
      </c>
      <c r="G105" s="98">
        <f t="shared" ca="1" si="75"/>
        <v>1</v>
      </c>
      <c r="H105" s="98">
        <f t="shared" ca="1" si="76"/>
        <v>8</v>
      </c>
      <c r="I105" s="98">
        <f t="shared" ca="1" si="77"/>
        <v>3</v>
      </c>
      <c r="J105" s="98">
        <f t="shared" ca="1" si="78"/>
        <v>0</v>
      </c>
      <c r="K105" s="98">
        <f t="shared" ca="1" si="79"/>
        <v>7</v>
      </c>
      <c r="L105" s="98">
        <f t="shared" ca="1" si="80"/>
        <v>13</v>
      </c>
      <c r="M105" s="74" t="str">
        <f t="shared" ca="1" si="81"/>
        <v/>
      </c>
      <c r="N105" s="74">
        <f t="shared" si="74"/>
        <v>101</v>
      </c>
      <c r="O105" s="74">
        <f t="shared" ca="1" si="62"/>
        <v>0</v>
      </c>
      <c r="P105" s="74">
        <f t="shared" ca="1" si="63"/>
        <v>0</v>
      </c>
      <c r="Q105" s="101">
        <f t="shared" ca="1" si="82"/>
        <v>1</v>
      </c>
      <c r="R105" s="101">
        <f t="shared" ca="1" si="64"/>
        <v>1</v>
      </c>
      <c r="S105" s="91" t="str">
        <f t="shared" ca="1" si="83"/>
        <v/>
      </c>
      <c r="T105" s="91" t="str">
        <f t="shared" ca="1" si="84"/>
        <v/>
      </c>
      <c r="U105" s="91" t="str">
        <f t="shared" ca="1" si="85"/>
        <v/>
      </c>
      <c r="V105" s="91" t="str">
        <f t="shared" ca="1" si="86"/>
        <v/>
      </c>
      <c r="W105" s="91" t="str">
        <f t="shared" ca="1" si="87"/>
        <v/>
      </c>
      <c r="X105" s="91" t="str">
        <f t="shared" ca="1" si="88"/>
        <v/>
      </c>
      <c r="Y105" s="75"/>
      <c r="Z105" s="100">
        <f ca="1">IF(Y105="W",0,IF(AND(A105&lt;&gt;0,A104&lt;&gt;0,Y104="L",Y105="L"),1,0))</f>
        <v>0</v>
      </c>
      <c r="AA105" s="100">
        <f ca="1">IF(S105&lt;&gt;"",IF(ABS($F105)=ABS(S105),5*$Q105,-1*$Q105),0)</f>
        <v>0</v>
      </c>
      <c r="AB105" s="100">
        <f ca="1">IF(T105&lt;&gt;"",IF(ABS($F105)=ABS(T105),5*$Q105,-1*$Q105),0)</f>
        <v>0</v>
      </c>
      <c r="AC105" s="100">
        <f ca="1">IF(U105&lt;&gt;"",IF(ABS($F105)=ABS(U105),5*$Q105,-1*$Q105),0)</f>
        <v>0</v>
      </c>
      <c r="AD105" s="100">
        <f ca="1">IF(V105&lt;&gt;"",IF(ABS($F105)=ABS(V105),5*$Q105,-1*$Q105),0)</f>
        <v>0</v>
      </c>
      <c r="AE105" s="100">
        <f ca="1">IF(W105&lt;&gt;"",IF(ABS($F105)=ABS(W105),5*$Q105,-1*$Q105),0)</f>
        <v>0</v>
      </c>
      <c r="AF105" s="100">
        <f ca="1">IF(X105&lt;&gt;"",IF(ABS($F105)=ABS(X105),5*$Q105,-1*$Q105),0)</f>
        <v>0</v>
      </c>
      <c r="AG105" s="98">
        <f ca="1">IF(A105&lt;&gt;"",IF(OR($AJ104&lt;&gt;0,$AK104&lt;&gt;0),"0",SUM(AA105:AF105)),0)</f>
        <v>0</v>
      </c>
      <c r="AH105" s="11">
        <f ca="1">IF(A105&lt;&gt;"",IF(OR(AJ104&lt;&gt;0,AK104&lt;&gt;0),0,AG105),0)</f>
        <v>0</v>
      </c>
      <c r="AI105" s="79">
        <f ca="1">IF(A105&lt;&gt;"",AH105+AI104,0)</f>
        <v>0</v>
      </c>
      <c r="AJ105" s="43">
        <f t="shared" ca="1" si="89"/>
        <v>0</v>
      </c>
      <c r="AK105" s="43">
        <f t="shared" ca="1" si="90"/>
        <v>0</v>
      </c>
      <c r="AL105" s="80">
        <f t="shared" ca="1" si="65"/>
        <v>0</v>
      </c>
      <c r="AM105" s="24"/>
      <c r="AN105" s="24"/>
      <c r="AO105" s="24"/>
      <c r="AP105" s="24"/>
      <c r="AQ105" s="24"/>
      <c r="AR105" s="24"/>
      <c r="AS105" s="24"/>
      <c r="AV105" s="65"/>
      <c r="AW105"/>
      <c r="AX105" s="14"/>
      <c r="AY105" s="14"/>
      <c r="AZ105" s="14"/>
      <c r="BA105" s="6"/>
      <c r="BB105" s="14"/>
      <c r="BC105" s="14"/>
      <c r="BD105" s="14"/>
      <c r="BE105" s="14"/>
      <c r="BF105" s="14"/>
      <c r="BG105" s="15"/>
      <c r="BH105" s="123">
        <f t="shared" ca="1" si="73"/>
        <v>19</v>
      </c>
      <c r="BJ105" s="14"/>
    </row>
    <row r="106" spans="1:80">
      <c r="A106" s="123">
        <f t="shared" ca="1" si="72"/>
        <v>17</v>
      </c>
      <c r="B106" s="98" t="str">
        <f ca="1">IF(A106="","",IF(COUNTBLANK(AN107:AS107)=6,"DB",AN107&amp;AO107&amp;AP107&amp;AQ107&amp;AR107&amp;AS107))</f>
        <v>DB</v>
      </c>
      <c r="C106" s="97" t="str">
        <f t="shared" ref="C106:C169" ca="1" si="91">IF(AND(AJ106=0,AK106=0),"",IF(AJ106="Profit Target","profit target",IF(AK106="Stop Loss","stop loss","")))</f>
        <v/>
      </c>
      <c r="D106" s="102">
        <f t="shared" ref="D106:D169" ca="1" si="92">AH106</f>
        <v>0</v>
      </c>
      <c r="E106" s="82" t="str">
        <f t="shared" ref="E106:E169" ca="1" si="93">Q107&amp;","</f>
        <v>1,</v>
      </c>
      <c r="F106" s="73">
        <f t="shared" ref="F106:F169" ca="1" si="94">VLOOKUP(A106,$AX$107:$BF$144,7,0)</f>
        <v>3</v>
      </c>
      <c r="G106" s="98">
        <f t="shared" ca="1" si="75"/>
        <v>2</v>
      </c>
      <c r="H106" s="98">
        <f t="shared" ca="1" si="76"/>
        <v>9</v>
      </c>
      <c r="I106" s="98">
        <f t="shared" ca="1" si="77"/>
        <v>0</v>
      </c>
      <c r="J106" s="98">
        <f t="shared" ca="1" si="78"/>
        <v>1</v>
      </c>
      <c r="K106" s="98">
        <f t="shared" ca="1" si="79"/>
        <v>8</v>
      </c>
      <c r="L106" s="98">
        <f t="shared" ca="1" si="80"/>
        <v>14</v>
      </c>
      <c r="M106" s="74" t="str">
        <f t="shared" ca="1" si="81"/>
        <v/>
      </c>
      <c r="N106" s="74">
        <f t="shared" si="74"/>
        <v>102</v>
      </c>
      <c r="O106" s="74">
        <f t="shared" ref="O106:O169" ca="1" si="95">IF(COUNTBLANK(S106:X106)&lt;&gt;6,O105+1,0)</f>
        <v>0</v>
      </c>
      <c r="P106" s="74">
        <f t="shared" ref="P106:P169" ca="1" si="96">IF(M105&lt;&gt;2,0,P105+1)</f>
        <v>0</v>
      </c>
      <c r="Q106" s="101">
        <f t="shared" ca="1" si="82"/>
        <v>1</v>
      </c>
      <c r="R106" s="101">
        <f t="shared" ref="R106:R169" ca="1" si="97">IF($AG106&lt;0,R105+1,IF(AG106&gt;0,1,1))</f>
        <v>1</v>
      </c>
      <c r="S106" s="91" t="str">
        <f t="shared" ca="1" si="83"/>
        <v/>
      </c>
      <c r="T106" s="91" t="str">
        <f t="shared" ca="1" si="84"/>
        <v/>
      </c>
      <c r="U106" s="91" t="str">
        <f t="shared" ca="1" si="85"/>
        <v/>
      </c>
      <c r="V106" s="91" t="str">
        <f t="shared" ca="1" si="86"/>
        <v/>
      </c>
      <c r="W106" s="91" t="str">
        <f t="shared" ca="1" si="87"/>
        <v/>
      </c>
      <c r="X106" s="91" t="str">
        <f t="shared" ca="1" si="88"/>
        <v/>
      </c>
      <c r="Y106" s="75"/>
      <c r="Z106" s="100">
        <f ca="1">IF(Y106="W",0,IF(AND(A106&lt;&gt;0,A105&lt;&gt;0,Y105="L",Y106="L"),1,0))</f>
        <v>0</v>
      </c>
      <c r="AA106" s="100">
        <f ca="1">IF(S106&lt;&gt;"",IF(ABS($F106)=ABS(S106),5*$Q106,-1*$Q106),0)</f>
        <v>0</v>
      </c>
      <c r="AB106" s="100">
        <f ca="1">IF(T106&lt;&gt;"",IF(ABS($F106)=ABS(T106),5*$Q106,-1*$Q106),0)</f>
        <v>0</v>
      </c>
      <c r="AC106" s="100">
        <f ca="1">IF(U106&lt;&gt;"",IF(ABS($F106)=ABS(U106),5*$Q106,-1*$Q106),0)</f>
        <v>0</v>
      </c>
      <c r="AD106" s="100">
        <f ca="1">IF(V106&lt;&gt;"",IF(ABS($F106)=ABS(V106),5*$Q106,-1*$Q106),0)</f>
        <v>0</v>
      </c>
      <c r="AE106" s="100">
        <f ca="1">IF(W106&lt;&gt;"",IF(ABS($F106)=ABS(W106),5*$Q106,-1*$Q106),0)</f>
        <v>0</v>
      </c>
      <c r="AF106" s="100">
        <f ca="1">IF(X106&lt;&gt;"",IF(ABS($F106)=ABS(X106),5*$Q106,-1*$Q106),0)</f>
        <v>0</v>
      </c>
      <c r="AG106" s="98">
        <f ca="1">IF(A106&lt;&gt;"",IF(OR($AJ105&lt;&gt;0,$AK105&lt;&gt;0),"0",SUM(AA106:AF106)),0)</f>
        <v>0</v>
      </c>
      <c r="AH106" s="11">
        <f ca="1">IF(A106&lt;&gt;"",IF(OR(AJ105&lt;&gt;0,AK105&lt;&gt;0),0,AG106),0)</f>
        <v>0</v>
      </c>
      <c r="AI106" s="79">
        <f ca="1">IF(A106&lt;&gt;"",AH106+AI105,0)</f>
        <v>0</v>
      </c>
      <c r="AJ106" s="43">
        <f t="shared" ca="1" si="89"/>
        <v>0</v>
      </c>
      <c r="AK106" s="43">
        <f t="shared" ca="1" si="90"/>
        <v>0</v>
      </c>
      <c r="AL106" s="80">
        <f t="shared" ref="AL106:AL169" ca="1" si="98">IF(AI106&gt;AL105,AI106,AL105)</f>
        <v>0</v>
      </c>
      <c r="AM106" s="24"/>
      <c r="AN106" s="24"/>
      <c r="AO106" s="24"/>
      <c r="AP106" s="24"/>
      <c r="AQ106" s="24"/>
      <c r="AR106" s="24"/>
      <c r="AS106" s="24"/>
      <c r="AV106" s="65"/>
      <c r="AW106" s="4"/>
      <c r="AX106" s="81"/>
      <c r="AY106" s="16" t="s">
        <v>23</v>
      </c>
      <c r="AZ106" s="16" t="s">
        <v>4</v>
      </c>
      <c r="BA106" s="17" t="s">
        <v>24</v>
      </c>
      <c r="BB106" s="17" t="s">
        <v>25</v>
      </c>
      <c r="BC106" s="16" t="s">
        <v>26</v>
      </c>
      <c r="BD106" s="16" t="s">
        <v>21</v>
      </c>
      <c r="BE106" s="16" t="s">
        <v>5</v>
      </c>
      <c r="BF106" s="16" t="s">
        <v>6</v>
      </c>
      <c r="BG106" s="18" t="s">
        <v>7</v>
      </c>
      <c r="BH106" s="123">
        <f t="shared" ca="1" si="73"/>
        <v>12</v>
      </c>
      <c r="BJ106" s="19"/>
    </row>
    <row r="107" spans="1:80">
      <c r="A107" s="123">
        <f t="shared" ca="1" si="72"/>
        <v>18</v>
      </c>
      <c r="B107" s="98" t="str">
        <f ca="1">IF(A107="","",IF(COUNTBLANK(AN108:AS108)=6,"DB",AN108&amp;AO108&amp;AP108&amp;AQ108&amp;AR108&amp;AS108))</f>
        <v>DB</v>
      </c>
      <c r="C107" s="97" t="str">
        <f t="shared" ca="1" si="91"/>
        <v/>
      </c>
      <c r="D107" s="102">
        <f t="shared" ca="1" si="92"/>
        <v>0</v>
      </c>
      <c r="E107" s="82" t="str">
        <f t="shared" ca="1" si="93"/>
        <v>1,</v>
      </c>
      <c r="F107" s="73">
        <f t="shared" ca="1" si="94"/>
        <v>3</v>
      </c>
      <c r="G107" s="98">
        <f t="shared" ca="1" si="75"/>
        <v>3</v>
      </c>
      <c r="H107" s="98">
        <f t="shared" ca="1" si="76"/>
        <v>10</v>
      </c>
      <c r="I107" s="98">
        <f t="shared" ca="1" si="77"/>
        <v>0</v>
      </c>
      <c r="J107" s="98">
        <f t="shared" ca="1" si="78"/>
        <v>2</v>
      </c>
      <c r="K107" s="98">
        <f t="shared" ca="1" si="79"/>
        <v>9</v>
      </c>
      <c r="L107" s="98">
        <f t="shared" ca="1" si="80"/>
        <v>15</v>
      </c>
      <c r="M107" s="74" t="str">
        <f t="shared" ca="1" si="81"/>
        <v/>
      </c>
      <c r="N107" s="74">
        <f t="shared" si="74"/>
        <v>103</v>
      </c>
      <c r="O107" s="74">
        <f t="shared" ca="1" si="95"/>
        <v>0</v>
      </c>
      <c r="P107" s="74">
        <f t="shared" ca="1" si="96"/>
        <v>0</v>
      </c>
      <c r="Q107" s="101">
        <f t="shared" ca="1" si="82"/>
        <v>1</v>
      </c>
      <c r="R107" s="101">
        <f t="shared" ca="1" si="97"/>
        <v>1</v>
      </c>
      <c r="S107" s="91" t="str">
        <f t="shared" ca="1" si="83"/>
        <v/>
      </c>
      <c r="T107" s="91" t="str">
        <f t="shared" ca="1" si="84"/>
        <v/>
      </c>
      <c r="U107" s="91" t="str">
        <f t="shared" ca="1" si="85"/>
        <v/>
      </c>
      <c r="V107" s="91" t="str">
        <f t="shared" ca="1" si="86"/>
        <v/>
      </c>
      <c r="W107" s="91" t="str">
        <f t="shared" ca="1" si="87"/>
        <v/>
      </c>
      <c r="X107" s="91" t="str">
        <f t="shared" ca="1" si="88"/>
        <v/>
      </c>
      <c r="Y107" s="75"/>
      <c r="Z107" s="100">
        <f ca="1">IF(Y107="W",0,IF(AND(A107&lt;&gt;0,A106&lt;&gt;0,Y106="L",Y107="L"),1,0))</f>
        <v>0</v>
      </c>
      <c r="AA107" s="100">
        <f ca="1">IF(S107&lt;&gt;"",IF(ABS($F107)=ABS(S107),5*$Q107,-1*$Q107),0)</f>
        <v>0</v>
      </c>
      <c r="AB107" s="100">
        <f ca="1">IF(T107&lt;&gt;"",IF(ABS($F107)=ABS(T107),5*$Q107,-1*$Q107),0)</f>
        <v>0</v>
      </c>
      <c r="AC107" s="100">
        <f ca="1">IF(U107&lt;&gt;"",IF(ABS($F107)=ABS(U107),5*$Q107,-1*$Q107),0)</f>
        <v>0</v>
      </c>
      <c r="AD107" s="100">
        <f ca="1">IF(V107&lt;&gt;"",IF(ABS($F107)=ABS(V107),5*$Q107,-1*$Q107),0)</f>
        <v>0</v>
      </c>
      <c r="AE107" s="100">
        <f ca="1">IF(W107&lt;&gt;"",IF(ABS($F107)=ABS(W107),5*$Q107,-1*$Q107),0)</f>
        <v>0</v>
      </c>
      <c r="AF107" s="100">
        <f ca="1">IF(X107&lt;&gt;"",IF(ABS($F107)=ABS(X107),5*$Q107,-1*$Q107),0)</f>
        <v>0</v>
      </c>
      <c r="AG107" s="98">
        <f ca="1">IF(A107&lt;&gt;"",IF(OR($AJ106&lt;&gt;0,$AK106&lt;&gt;0),"0",SUM(AA107:AF107)),0)</f>
        <v>0</v>
      </c>
      <c r="AH107" s="11">
        <f ca="1">IF(A107&lt;&gt;"",IF(OR(AJ106&lt;&gt;0,AK106&lt;&gt;0),0,AG107),0)</f>
        <v>0</v>
      </c>
      <c r="AI107" s="79">
        <f ca="1">IF(A107&lt;&gt;"",AH107+AI106,0)</f>
        <v>0</v>
      </c>
      <c r="AJ107" s="43">
        <f t="shared" ca="1" si="89"/>
        <v>0</v>
      </c>
      <c r="AK107" s="43">
        <f t="shared" ca="1" si="90"/>
        <v>0</v>
      </c>
      <c r="AL107" s="80">
        <f t="shared" ca="1" si="98"/>
        <v>0</v>
      </c>
      <c r="AM107" s="24"/>
      <c r="AN107" s="24"/>
      <c r="AO107" s="24"/>
      <c r="AP107" s="24"/>
      <c r="AQ107" s="24"/>
      <c r="AR107" s="24"/>
      <c r="AS107" s="24"/>
      <c r="AT107" s="54"/>
      <c r="AU107" s="120"/>
      <c r="AV107" s="52"/>
      <c r="AW107" s="53"/>
      <c r="AX107" s="20">
        <v>0</v>
      </c>
      <c r="AY107" s="16">
        <v>0</v>
      </c>
      <c r="AZ107" s="16">
        <v>0</v>
      </c>
      <c r="BA107" s="16">
        <v>0</v>
      </c>
      <c r="BB107" s="16"/>
      <c r="BC107" s="16">
        <v>0</v>
      </c>
      <c r="BD107" s="16">
        <v>0</v>
      </c>
      <c r="BE107" s="16">
        <v>0</v>
      </c>
      <c r="BF107" s="16">
        <v>0</v>
      </c>
      <c r="BG107" s="18">
        <v>0</v>
      </c>
      <c r="BH107" s="123">
        <f t="shared" ca="1" si="73"/>
        <v>0</v>
      </c>
      <c r="BI107" s="52"/>
      <c r="BJ107" s="19"/>
    </row>
    <row r="108" spans="1:80">
      <c r="A108" s="123">
        <f t="shared" ca="1" si="72"/>
        <v>36</v>
      </c>
      <c r="B108" s="98" t="str">
        <f ca="1">IF(A108="","",IF(COUNTBLANK(AN109:AS109)=6,"DB",AN109&amp;AO109&amp;AP109&amp;AQ109&amp;AR109&amp;AS109))</f>
        <v>DB</v>
      </c>
      <c r="C108" s="97" t="str">
        <f t="shared" ca="1" si="91"/>
        <v/>
      </c>
      <c r="D108" s="102">
        <f t="shared" ca="1" si="92"/>
        <v>0</v>
      </c>
      <c r="E108" s="82" t="str">
        <f t="shared" ca="1" si="93"/>
        <v>1,</v>
      </c>
      <c r="F108" s="73">
        <f t="shared" ca="1" si="94"/>
        <v>6</v>
      </c>
      <c r="G108" s="98">
        <f t="shared" ca="1" si="75"/>
        <v>4</v>
      </c>
      <c r="H108" s="98">
        <f t="shared" ca="1" si="76"/>
        <v>11</v>
      </c>
      <c r="I108" s="98">
        <f t="shared" ca="1" si="77"/>
        <v>1</v>
      </c>
      <c r="J108" s="98">
        <f t="shared" ca="1" si="78"/>
        <v>3</v>
      </c>
      <c r="K108" s="98">
        <f t="shared" ca="1" si="79"/>
        <v>10</v>
      </c>
      <c r="L108" s="98">
        <f t="shared" ca="1" si="80"/>
        <v>0</v>
      </c>
      <c r="M108" s="74" t="str">
        <f t="shared" ca="1" si="81"/>
        <v/>
      </c>
      <c r="N108" s="74">
        <f t="shared" si="74"/>
        <v>104</v>
      </c>
      <c r="O108" s="74">
        <f t="shared" ca="1" si="95"/>
        <v>0</v>
      </c>
      <c r="P108" s="74">
        <f t="shared" ca="1" si="96"/>
        <v>0</v>
      </c>
      <c r="Q108" s="101">
        <f t="shared" ca="1" si="82"/>
        <v>1</v>
      </c>
      <c r="R108" s="101">
        <f t="shared" ca="1" si="97"/>
        <v>1</v>
      </c>
      <c r="S108" s="91" t="str">
        <f t="shared" ca="1" si="83"/>
        <v/>
      </c>
      <c r="T108" s="91" t="str">
        <f t="shared" ca="1" si="84"/>
        <v/>
      </c>
      <c r="U108" s="91" t="str">
        <f t="shared" ca="1" si="85"/>
        <v/>
      </c>
      <c r="V108" s="91" t="str">
        <f t="shared" ca="1" si="86"/>
        <v/>
      </c>
      <c r="W108" s="91" t="str">
        <f t="shared" ca="1" si="87"/>
        <v/>
      </c>
      <c r="X108" s="91" t="str">
        <f t="shared" ca="1" si="88"/>
        <v/>
      </c>
      <c r="Y108" s="75"/>
      <c r="Z108" s="100">
        <f ca="1">IF(Y108="W",0,IF(AND(A108&lt;&gt;0,A107&lt;&gt;0,Y107="L",Y108="L"),1,0))</f>
        <v>0</v>
      </c>
      <c r="AA108" s="100">
        <f ca="1">IF(S108&lt;&gt;"",IF(ABS($F108)=ABS(S108),5*$Q108,-1*$Q108),0)</f>
        <v>0</v>
      </c>
      <c r="AB108" s="100">
        <f ca="1">IF(T108&lt;&gt;"",IF(ABS($F108)=ABS(T108),5*$Q108,-1*$Q108),0)</f>
        <v>0</v>
      </c>
      <c r="AC108" s="100">
        <f ca="1">IF(U108&lt;&gt;"",IF(ABS($F108)=ABS(U108),5*$Q108,-1*$Q108),0)</f>
        <v>0</v>
      </c>
      <c r="AD108" s="100">
        <f ca="1">IF(V108&lt;&gt;"",IF(ABS($F108)=ABS(V108),5*$Q108,-1*$Q108),0)</f>
        <v>0</v>
      </c>
      <c r="AE108" s="100">
        <f ca="1">IF(W108&lt;&gt;"",IF(ABS($F108)=ABS(W108),5*$Q108,-1*$Q108),0)</f>
        <v>0</v>
      </c>
      <c r="AF108" s="100">
        <f ca="1">IF(X108&lt;&gt;"",IF(ABS($F108)=ABS(X108),5*$Q108,-1*$Q108),0)</f>
        <v>0</v>
      </c>
      <c r="AG108" s="98">
        <f ca="1">IF(A108&lt;&gt;"",IF(OR($AJ107&lt;&gt;0,$AK107&lt;&gt;0),"0",SUM(AA108:AF108)),0)</f>
        <v>0</v>
      </c>
      <c r="AH108" s="11">
        <f ca="1">IF(A108&lt;&gt;"",IF(OR(AJ107&lt;&gt;0,AK107&lt;&gt;0),0,AG108),0)</f>
        <v>0</v>
      </c>
      <c r="AI108" s="79">
        <f ca="1">IF(A108&lt;&gt;"",AH108+AI107,0)</f>
        <v>0</v>
      </c>
      <c r="AJ108" s="43">
        <f t="shared" ca="1" si="89"/>
        <v>0</v>
      </c>
      <c r="AK108" s="43">
        <f t="shared" ca="1" si="90"/>
        <v>0</v>
      </c>
      <c r="AL108" s="80">
        <f t="shared" ca="1" si="98"/>
        <v>0</v>
      </c>
      <c r="AM108" s="24"/>
      <c r="AN108" s="24"/>
      <c r="AO108" s="24"/>
      <c r="AP108" s="24"/>
      <c r="AQ108" s="24"/>
      <c r="AR108" s="24"/>
      <c r="AS108" s="24"/>
      <c r="AT108" s="54"/>
      <c r="AU108" s="120"/>
      <c r="AV108" s="52"/>
      <c r="AW108" s="53"/>
      <c r="AX108" s="20">
        <v>1</v>
      </c>
      <c r="AY108" s="16" t="str">
        <f t="shared" ref="AY108:AZ120" si="99">"1"</f>
        <v>1</v>
      </c>
      <c r="AZ108" s="16" t="str">
        <f t="shared" si="99"/>
        <v>1</v>
      </c>
      <c r="BA108" s="16" t="str">
        <f>"4"</f>
        <v>4</v>
      </c>
      <c r="BB108" s="16" t="str">
        <f>"7"</f>
        <v>7</v>
      </c>
      <c r="BC108" s="16" t="str">
        <f>"10"</f>
        <v>10</v>
      </c>
      <c r="BD108" s="16">
        <v>1</v>
      </c>
      <c r="BE108" s="16" t="s">
        <v>5</v>
      </c>
      <c r="BF108" s="16" t="s">
        <v>8</v>
      </c>
      <c r="BG108" s="18">
        <v>1</v>
      </c>
      <c r="BH108" s="123">
        <f t="shared" ca="1" si="73"/>
        <v>2</v>
      </c>
      <c r="BI108" s="52"/>
      <c r="BJ108" s="19"/>
    </row>
    <row r="109" spans="1:80">
      <c r="A109" s="123">
        <f t="shared" ca="1" si="72"/>
        <v>15</v>
      </c>
      <c r="B109" s="98" t="str">
        <f ca="1">IF(A109="","",IF(COUNTBLANK(AN110:AS110)=6,"DB",AN110&amp;AO110&amp;AP110&amp;AQ110&amp;AR110&amp;AS110))</f>
        <v>DB</v>
      </c>
      <c r="C109" s="97" t="str">
        <f t="shared" ca="1" si="91"/>
        <v/>
      </c>
      <c r="D109" s="102">
        <f t="shared" ca="1" si="92"/>
        <v>0</v>
      </c>
      <c r="E109" s="82" t="str">
        <f t="shared" ca="1" si="93"/>
        <v>1,</v>
      </c>
      <c r="F109" s="73">
        <f t="shared" ca="1" si="94"/>
        <v>3</v>
      </c>
      <c r="G109" s="98">
        <f t="shared" ca="1" si="75"/>
        <v>5</v>
      </c>
      <c r="H109" s="98">
        <f t="shared" ca="1" si="76"/>
        <v>12</v>
      </c>
      <c r="I109" s="98">
        <f t="shared" ca="1" si="77"/>
        <v>0</v>
      </c>
      <c r="J109" s="98">
        <f t="shared" ca="1" si="78"/>
        <v>4</v>
      </c>
      <c r="K109" s="98">
        <f t="shared" ca="1" si="79"/>
        <v>11</v>
      </c>
      <c r="L109" s="98">
        <f t="shared" ca="1" si="80"/>
        <v>1</v>
      </c>
      <c r="M109" s="74" t="str">
        <f t="shared" ca="1" si="81"/>
        <v/>
      </c>
      <c r="N109" s="74">
        <f t="shared" si="74"/>
        <v>105</v>
      </c>
      <c r="O109" s="74">
        <f t="shared" ca="1" si="95"/>
        <v>0</v>
      </c>
      <c r="P109" s="74">
        <f t="shared" ca="1" si="96"/>
        <v>0</v>
      </c>
      <c r="Q109" s="101">
        <f t="shared" ca="1" si="82"/>
        <v>1</v>
      </c>
      <c r="R109" s="101">
        <f t="shared" ca="1" si="97"/>
        <v>1</v>
      </c>
      <c r="S109" s="91" t="str">
        <f t="shared" ca="1" si="83"/>
        <v/>
      </c>
      <c r="T109" s="91" t="str">
        <f t="shared" ca="1" si="84"/>
        <v/>
      </c>
      <c r="U109" s="91" t="str">
        <f t="shared" ca="1" si="85"/>
        <v/>
      </c>
      <c r="V109" s="91" t="str">
        <f t="shared" ca="1" si="86"/>
        <v/>
      </c>
      <c r="W109" s="91" t="str">
        <f t="shared" ca="1" si="87"/>
        <v/>
      </c>
      <c r="X109" s="91" t="str">
        <f t="shared" ca="1" si="88"/>
        <v/>
      </c>
      <c r="Y109" s="75"/>
      <c r="Z109" s="100">
        <f ca="1">IF(Y109="W",0,IF(AND(A109&lt;&gt;0,A108&lt;&gt;0,Y108="L",Y109="L"),1,0))</f>
        <v>0</v>
      </c>
      <c r="AA109" s="100">
        <f ca="1">IF(S109&lt;&gt;"",IF(ABS($F109)=ABS(S109),5*$Q109,-1*$Q109),0)</f>
        <v>0</v>
      </c>
      <c r="AB109" s="100">
        <f ca="1">IF(T109&lt;&gt;"",IF(ABS($F109)=ABS(T109),5*$Q109,-1*$Q109),0)</f>
        <v>0</v>
      </c>
      <c r="AC109" s="100">
        <f ca="1">IF(U109&lt;&gt;"",IF(ABS($F109)=ABS(U109),5*$Q109,-1*$Q109),0)</f>
        <v>0</v>
      </c>
      <c r="AD109" s="100">
        <f ca="1">IF(V109&lt;&gt;"",IF(ABS($F109)=ABS(V109),5*$Q109,-1*$Q109),0)</f>
        <v>0</v>
      </c>
      <c r="AE109" s="100">
        <f ca="1">IF(W109&lt;&gt;"",IF(ABS($F109)=ABS(W109),5*$Q109,-1*$Q109),0)</f>
        <v>0</v>
      </c>
      <c r="AF109" s="100">
        <f ca="1">IF(X109&lt;&gt;"",IF(ABS($F109)=ABS(X109),5*$Q109,-1*$Q109),0)</f>
        <v>0</v>
      </c>
      <c r="AG109" s="98">
        <f ca="1">IF(A109&lt;&gt;"",IF(OR($AJ108&lt;&gt;0,$AK108&lt;&gt;0),"0",SUM(AA109:AF109)),0)</f>
        <v>0</v>
      </c>
      <c r="AH109" s="11">
        <f ca="1">IF(A109&lt;&gt;"",IF(OR(AJ108&lt;&gt;0,AK108&lt;&gt;0),0,AG109),0)</f>
        <v>0</v>
      </c>
      <c r="AI109" s="79">
        <f ca="1">IF(A109&lt;&gt;"",AH109+AI108,0)</f>
        <v>0</v>
      </c>
      <c r="AJ109" s="43">
        <f t="shared" ca="1" si="89"/>
        <v>0</v>
      </c>
      <c r="AK109" s="43">
        <f t="shared" ca="1" si="90"/>
        <v>0</v>
      </c>
      <c r="AL109" s="80">
        <f t="shared" ca="1" si="98"/>
        <v>0</v>
      </c>
      <c r="AM109" s="24"/>
      <c r="AN109" s="24"/>
      <c r="AO109" s="24"/>
      <c r="AP109" s="24"/>
      <c r="AQ109" s="24"/>
      <c r="AR109" s="24"/>
      <c r="AS109" s="24"/>
      <c r="AT109" s="54"/>
      <c r="AU109" s="120"/>
      <c r="AV109" s="52"/>
      <c r="AW109" s="53"/>
      <c r="AX109" s="20">
        <v>2</v>
      </c>
      <c r="AY109" s="16" t="str">
        <f t="shared" si="99"/>
        <v>1</v>
      </c>
      <c r="AZ109" s="16" t="str">
        <f t="shared" ref="AZ109" si="100">"2"</f>
        <v>2</v>
      </c>
      <c r="BA109" s="16" t="str">
        <f t="shared" ref="BA109:BA113" si="101">"4"</f>
        <v>4</v>
      </c>
      <c r="BB109" s="16" t="str">
        <f t="shared" ref="BB109:BB113" si="102">"7"</f>
        <v>7</v>
      </c>
      <c r="BC109" s="16" t="str">
        <f t="shared" ref="BC109:BC113" si="103">"10"</f>
        <v>10</v>
      </c>
      <c r="BD109" s="16">
        <v>1</v>
      </c>
      <c r="BE109" s="16" t="s">
        <v>9</v>
      </c>
      <c r="BF109" s="16" t="s">
        <v>6</v>
      </c>
      <c r="BG109" s="18">
        <v>2</v>
      </c>
      <c r="BH109" s="123">
        <f t="shared" ca="1" si="73"/>
        <v>32</v>
      </c>
      <c r="BI109" s="52"/>
      <c r="BJ109" s="19"/>
    </row>
    <row r="110" spans="1:80">
      <c r="A110" s="123">
        <f t="shared" ca="1" si="72"/>
        <v>1</v>
      </c>
      <c r="B110" s="98" t="str">
        <f ca="1">IF(A110="","",IF(COUNTBLANK(AN111:AS111)=6,"DB",AN111&amp;AO111&amp;AP111&amp;AQ111&amp;AR111&amp;AS111))</f>
        <v>DB</v>
      </c>
      <c r="C110" s="97" t="str">
        <f t="shared" ca="1" si="91"/>
        <v/>
      </c>
      <c r="D110" s="102">
        <f t="shared" ca="1" si="92"/>
        <v>0</v>
      </c>
      <c r="E110" s="82" t="str">
        <f t="shared" ca="1" si="93"/>
        <v>1,</v>
      </c>
      <c r="F110" s="73">
        <f t="shared" ca="1" si="94"/>
        <v>1</v>
      </c>
      <c r="G110" s="98">
        <f t="shared" ca="1" si="75"/>
        <v>0</v>
      </c>
      <c r="H110" s="98">
        <f t="shared" ca="1" si="76"/>
        <v>13</v>
      </c>
      <c r="I110" s="98">
        <f t="shared" ca="1" si="77"/>
        <v>1</v>
      </c>
      <c r="J110" s="98">
        <f t="shared" ca="1" si="78"/>
        <v>5</v>
      </c>
      <c r="K110" s="98">
        <f t="shared" ca="1" si="79"/>
        <v>12</v>
      </c>
      <c r="L110" s="98">
        <f t="shared" ca="1" si="80"/>
        <v>2</v>
      </c>
      <c r="M110" s="74" t="str">
        <f t="shared" ca="1" si="81"/>
        <v/>
      </c>
      <c r="N110" s="74">
        <f t="shared" si="74"/>
        <v>106</v>
      </c>
      <c r="O110" s="74">
        <f t="shared" ca="1" si="95"/>
        <v>0</v>
      </c>
      <c r="P110" s="74">
        <f t="shared" ca="1" si="96"/>
        <v>0</v>
      </c>
      <c r="Q110" s="101">
        <f t="shared" ca="1" si="82"/>
        <v>1</v>
      </c>
      <c r="R110" s="101">
        <f t="shared" ca="1" si="97"/>
        <v>1</v>
      </c>
      <c r="S110" s="91" t="str">
        <f t="shared" ca="1" si="83"/>
        <v/>
      </c>
      <c r="T110" s="91" t="str">
        <f t="shared" ca="1" si="84"/>
        <v/>
      </c>
      <c r="U110" s="91" t="str">
        <f t="shared" ca="1" si="85"/>
        <v/>
      </c>
      <c r="V110" s="91" t="str">
        <f t="shared" ca="1" si="86"/>
        <v/>
      </c>
      <c r="W110" s="91" t="str">
        <f t="shared" ca="1" si="87"/>
        <v/>
      </c>
      <c r="X110" s="91" t="str">
        <f t="shared" ca="1" si="88"/>
        <v/>
      </c>
      <c r="Y110" s="75"/>
      <c r="Z110" s="100">
        <f ca="1">IF(Y110="W",0,IF(AND(A110&lt;&gt;0,A109&lt;&gt;0,Y109="L",Y110="L"),1,0))</f>
        <v>0</v>
      </c>
      <c r="AA110" s="100">
        <f ca="1">IF(S110&lt;&gt;"",IF(ABS($F110)=ABS(S110),5*$Q110,-1*$Q110),0)</f>
        <v>0</v>
      </c>
      <c r="AB110" s="100">
        <f ca="1">IF(T110&lt;&gt;"",IF(ABS($F110)=ABS(T110),5*$Q110,-1*$Q110),0)</f>
        <v>0</v>
      </c>
      <c r="AC110" s="100">
        <f ca="1">IF(U110&lt;&gt;"",IF(ABS($F110)=ABS(U110),5*$Q110,-1*$Q110),0)</f>
        <v>0</v>
      </c>
      <c r="AD110" s="100">
        <f ca="1">IF(V110&lt;&gt;"",IF(ABS($F110)=ABS(V110),5*$Q110,-1*$Q110),0)</f>
        <v>0</v>
      </c>
      <c r="AE110" s="100">
        <f ca="1">IF(W110&lt;&gt;"",IF(ABS($F110)=ABS(W110),5*$Q110,-1*$Q110),0)</f>
        <v>0</v>
      </c>
      <c r="AF110" s="100">
        <f ca="1">IF(X110&lt;&gt;"",IF(ABS($F110)=ABS(X110),5*$Q110,-1*$Q110),0)</f>
        <v>0</v>
      </c>
      <c r="AG110" s="98">
        <f ca="1">IF(A110&lt;&gt;"",IF(OR($AJ109&lt;&gt;0,$AK109&lt;&gt;0),"0",SUM(AA110:AF110)),0)</f>
        <v>0</v>
      </c>
      <c r="AH110" s="11">
        <f ca="1">IF(A110&lt;&gt;"",IF(OR(AJ109&lt;&gt;0,AK109&lt;&gt;0),0,AG110),0)</f>
        <v>0</v>
      </c>
      <c r="AI110" s="79">
        <f ca="1">IF(A110&lt;&gt;"",AH110+AI109,0)</f>
        <v>0</v>
      </c>
      <c r="AJ110" s="43">
        <f t="shared" ca="1" si="89"/>
        <v>0</v>
      </c>
      <c r="AK110" s="43">
        <f t="shared" ca="1" si="90"/>
        <v>0</v>
      </c>
      <c r="AL110" s="80">
        <f t="shared" ca="1" si="98"/>
        <v>0</v>
      </c>
      <c r="AM110" s="24"/>
      <c r="AN110" s="24"/>
      <c r="AO110" s="24"/>
      <c r="AP110" s="24"/>
      <c r="AQ110" s="24"/>
      <c r="AR110" s="24"/>
      <c r="AS110" s="24"/>
      <c r="AT110" s="111"/>
      <c r="AU110" s="111"/>
      <c r="AV110" s="111"/>
      <c r="AW110" s="112"/>
      <c r="AX110" s="20">
        <v>3</v>
      </c>
      <c r="AY110" s="16" t="str">
        <f t="shared" si="99"/>
        <v>1</v>
      </c>
      <c r="AZ110" s="16" t="str">
        <f t="shared" ref="AZ110" si="104">"3"</f>
        <v>3</v>
      </c>
      <c r="BA110" s="16" t="str">
        <f t="shared" si="101"/>
        <v>4</v>
      </c>
      <c r="BB110" s="16" t="str">
        <f t="shared" si="102"/>
        <v>7</v>
      </c>
      <c r="BC110" s="16" t="str">
        <f t="shared" si="103"/>
        <v>10</v>
      </c>
      <c r="BD110" s="16">
        <v>1</v>
      </c>
      <c r="BE110" s="16" t="s">
        <v>5</v>
      </c>
      <c r="BF110" s="16" t="s">
        <v>8</v>
      </c>
      <c r="BG110" s="18">
        <v>3</v>
      </c>
      <c r="BH110" s="123">
        <f t="shared" ca="1" si="73"/>
        <v>23</v>
      </c>
      <c r="BI110" s="19"/>
      <c r="BJ110" s="19"/>
    </row>
    <row r="111" spans="1:80">
      <c r="A111" s="123">
        <f t="shared" ca="1" si="72"/>
        <v>28</v>
      </c>
      <c r="B111" s="98" t="str">
        <f ca="1">IF(A111="","",IF(COUNTBLANK(AN112:AS112)=6,"DB",AN112&amp;AO112&amp;AP112&amp;AQ112&amp;AR112&amp;AS112))</f>
        <v>DB</v>
      </c>
      <c r="C111" s="97" t="str">
        <f t="shared" ca="1" si="91"/>
        <v/>
      </c>
      <c r="D111" s="102">
        <f t="shared" ca="1" si="92"/>
        <v>0</v>
      </c>
      <c r="E111" s="82" t="str">
        <f t="shared" ca="1" si="93"/>
        <v>1,</v>
      </c>
      <c r="F111" s="73">
        <f t="shared" ca="1" si="94"/>
        <v>5</v>
      </c>
      <c r="G111" s="98">
        <f t="shared" ca="1" si="75"/>
        <v>1</v>
      </c>
      <c r="H111" s="98">
        <f t="shared" ca="1" si="76"/>
        <v>14</v>
      </c>
      <c r="I111" s="98">
        <f t="shared" ca="1" si="77"/>
        <v>2</v>
      </c>
      <c r="J111" s="98">
        <f t="shared" ca="1" si="78"/>
        <v>6</v>
      </c>
      <c r="K111" s="98">
        <f t="shared" ca="1" si="79"/>
        <v>0</v>
      </c>
      <c r="L111" s="98">
        <f t="shared" ca="1" si="80"/>
        <v>3</v>
      </c>
      <c r="M111" s="74" t="str">
        <f t="shared" ca="1" si="81"/>
        <v/>
      </c>
      <c r="N111" s="74">
        <f t="shared" si="74"/>
        <v>107</v>
      </c>
      <c r="O111" s="74">
        <f t="shared" ca="1" si="95"/>
        <v>0</v>
      </c>
      <c r="P111" s="74">
        <f t="shared" ca="1" si="96"/>
        <v>0</v>
      </c>
      <c r="Q111" s="101">
        <f t="shared" ca="1" si="82"/>
        <v>1</v>
      </c>
      <c r="R111" s="101">
        <f t="shared" ca="1" si="97"/>
        <v>1</v>
      </c>
      <c r="S111" s="91" t="str">
        <f t="shared" ca="1" si="83"/>
        <v/>
      </c>
      <c r="T111" s="91" t="str">
        <f t="shared" ca="1" si="84"/>
        <v/>
      </c>
      <c r="U111" s="91" t="str">
        <f t="shared" ca="1" si="85"/>
        <v/>
      </c>
      <c r="V111" s="91" t="str">
        <f t="shared" ca="1" si="86"/>
        <v/>
      </c>
      <c r="W111" s="91" t="str">
        <f t="shared" ca="1" si="87"/>
        <v/>
      </c>
      <c r="X111" s="91" t="str">
        <f t="shared" ca="1" si="88"/>
        <v/>
      </c>
      <c r="Y111" s="75"/>
      <c r="Z111" s="100">
        <f ca="1">IF(Y111="W",0,IF(AND(A111&lt;&gt;0,A110&lt;&gt;0,Y110="L",Y111="L"),1,0))</f>
        <v>0</v>
      </c>
      <c r="AA111" s="100">
        <f ca="1">IF(S111&lt;&gt;"",IF(ABS($F111)=ABS(S111),5*$Q111,-1*$Q111),0)</f>
        <v>0</v>
      </c>
      <c r="AB111" s="100">
        <f ca="1">IF(T111&lt;&gt;"",IF(ABS($F111)=ABS(T111),5*$Q111,-1*$Q111),0)</f>
        <v>0</v>
      </c>
      <c r="AC111" s="100">
        <f ca="1">IF(U111&lt;&gt;"",IF(ABS($F111)=ABS(U111),5*$Q111,-1*$Q111),0)</f>
        <v>0</v>
      </c>
      <c r="AD111" s="100">
        <f ca="1">IF(V111&lt;&gt;"",IF(ABS($F111)=ABS(V111),5*$Q111,-1*$Q111),0)</f>
        <v>0</v>
      </c>
      <c r="AE111" s="100">
        <f ca="1">IF(W111&lt;&gt;"",IF(ABS($F111)=ABS(W111),5*$Q111,-1*$Q111),0)</f>
        <v>0</v>
      </c>
      <c r="AF111" s="100">
        <f ca="1">IF(X111&lt;&gt;"",IF(ABS($F111)=ABS(X111),5*$Q111,-1*$Q111),0)</f>
        <v>0</v>
      </c>
      <c r="AG111" s="98">
        <f ca="1">IF(A111&lt;&gt;"",IF(OR($AJ110&lt;&gt;0,$AK110&lt;&gt;0),"0",SUM(AA111:AF111)),0)</f>
        <v>0</v>
      </c>
      <c r="AH111" s="11">
        <f ca="1">IF(A111&lt;&gt;"",IF(OR(AJ110&lt;&gt;0,AK110&lt;&gt;0),0,AG111),0)</f>
        <v>0</v>
      </c>
      <c r="AI111" s="79">
        <f ca="1">IF(A111&lt;&gt;"",AH111+AI110,0)</f>
        <v>0</v>
      </c>
      <c r="AJ111" s="43">
        <f t="shared" ca="1" si="89"/>
        <v>0</v>
      </c>
      <c r="AK111" s="43">
        <f t="shared" ca="1" si="90"/>
        <v>0</v>
      </c>
      <c r="AL111" s="80">
        <f t="shared" ca="1" si="98"/>
        <v>0</v>
      </c>
      <c r="AM111" s="24"/>
      <c r="AN111" s="24"/>
      <c r="AO111" s="24"/>
      <c r="AP111" s="24"/>
      <c r="AQ111" s="24"/>
      <c r="AR111" s="24"/>
      <c r="AS111" s="24"/>
      <c r="AV111" s="65"/>
      <c r="AW111"/>
      <c r="AX111" s="20">
        <v>4</v>
      </c>
      <c r="AY111" s="16" t="str">
        <f t="shared" si="99"/>
        <v>1</v>
      </c>
      <c r="AZ111" s="16" t="str">
        <f t="shared" si="99"/>
        <v>1</v>
      </c>
      <c r="BA111" s="16" t="str">
        <f t="shared" si="101"/>
        <v>4</v>
      </c>
      <c r="BB111" s="16" t="str">
        <f t="shared" si="102"/>
        <v>7</v>
      </c>
      <c r="BC111" s="16" t="str">
        <f t="shared" si="103"/>
        <v>10</v>
      </c>
      <c r="BD111" s="16">
        <v>1</v>
      </c>
      <c r="BE111" s="16" t="s">
        <v>9</v>
      </c>
      <c r="BF111" s="16" t="s">
        <v>6</v>
      </c>
      <c r="BG111" s="18">
        <v>1</v>
      </c>
      <c r="BH111" s="123">
        <f t="shared" ca="1" si="73"/>
        <v>8</v>
      </c>
      <c r="BJ111" s="19"/>
    </row>
    <row r="112" spans="1:80">
      <c r="A112" s="123">
        <f t="shared" ca="1" si="72"/>
        <v>2</v>
      </c>
      <c r="B112" s="98" t="str">
        <f ca="1">IF(A112="","",IF(COUNTBLANK(AN113:AS113)=6,"DB",AN113&amp;AO113&amp;AP113&amp;AQ113&amp;AR113&amp;AS113))</f>
        <v>DB</v>
      </c>
      <c r="C112" s="97" t="str">
        <f t="shared" ca="1" si="91"/>
        <v/>
      </c>
      <c r="D112" s="102">
        <f t="shared" ca="1" si="92"/>
        <v>0</v>
      </c>
      <c r="E112" s="82" t="str">
        <f t="shared" ca="1" si="93"/>
        <v>1,</v>
      </c>
      <c r="F112" s="73">
        <f t="shared" ca="1" si="94"/>
        <v>1</v>
      </c>
      <c r="G112" s="98">
        <f t="shared" ca="1" si="75"/>
        <v>0</v>
      </c>
      <c r="H112" s="98">
        <f t="shared" ca="1" si="76"/>
        <v>15</v>
      </c>
      <c r="I112" s="98">
        <f t="shared" ca="1" si="77"/>
        <v>3</v>
      </c>
      <c r="J112" s="98">
        <f t="shared" ca="1" si="78"/>
        <v>7</v>
      </c>
      <c r="K112" s="98">
        <f t="shared" ca="1" si="79"/>
        <v>1</v>
      </c>
      <c r="L112" s="98">
        <f t="shared" ca="1" si="80"/>
        <v>4</v>
      </c>
      <c r="M112" s="74" t="str">
        <f t="shared" ca="1" si="81"/>
        <v/>
      </c>
      <c r="N112" s="74">
        <f t="shared" si="74"/>
        <v>108</v>
      </c>
      <c r="O112" s="74">
        <f t="shared" ca="1" si="95"/>
        <v>0</v>
      </c>
      <c r="P112" s="74">
        <f t="shared" ca="1" si="96"/>
        <v>0</v>
      </c>
      <c r="Q112" s="101">
        <f t="shared" ca="1" si="82"/>
        <v>1</v>
      </c>
      <c r="R112" s="101">
        <f t="shared" ca="1" si="97"/>
        <v>1</v>
      </c>
      <c r="S112" s="91" t="str">
        <f t="shared" ca="1" si="83"/>
        <v/>
      </c>
      <c r="T112" s="91" t="str">
        <f t="shared" ca="1" si="84"/>
        <v/>
      </c>
      <c r="U112" s="91" t="str">
        <f t="shared" ca="1" si="85"/>
        <v/>
      </c>
      <c r="V112" s="91" t="str">
        <f t="shared" ca="1" si="86"/>
        <v/>
      </c>
      <c r="W112" s="91" t="str">
        <f t="shared" ca="1" si="87"/>
        <v/>
      </c>
      <c r="X112" s="91" t="str">
        <f t="shared" ca="1" si="88"/>
        <v/>
      </c>
      <c r="Y112" s="75"/>
      <c r="Z112" s="100">
        <f ca="1">IF(Y112="W",0,IF(AND(A112&lt;&gt;0,A111&lt;&gt;0,Y111="L",Y112="L"),1,0))</f>
        <v>0</v>
      </c>
      <c r="AA112" s="100">
        <f ca="1">IF(S112&lt;&gt;"",IF(ABS($F112)=ABS(S112),5*$Q112,-1*$Q112),0)</f>
        <v>0</v>
      </c>
      <c r="AB112" s="100">
        <f ca="1">IF(T112&lt;&gt;"",IF(ABS($F112)=ABS(T112),5*$Q112,-1*$Q112),0)</f>
        <v>0</v>
      </c>
      <c r="AC112" s="100">
        <f ca="1">IF(U112&lt;&gt;"",IF(ABS($F112)=ABS(U112),5*$Q112,-1*$Q112),0)</f>
        <v>0</v>
      </c>
      <c r="AD112" s="100">
        <f ca="1">IF(V112&lt;&gt;"",IF(ABS($F112)=ABS(V112),5*$Q112,-1*$Q112),0)</f>
        <v>0</v>
      </c>
      <c r="AE112" s="100">
        <f ca="1">IF(W112&lt;&gt;"",IF(ABS($F112)=ABS(W112),5*$Q112,-1*$Q112),0)</f>
        <v>0</v>
      </c>
      <c r="AF112" s="100">
        <f ca="1">IF(X112&lt;&gt;"",IF(ABS($F112)=ABS(X112),5*$Q112,-1*$Q112),0)</f>
        <v>0</v>
      </c>
      <c r="AG112" s="98">
        <f ca="1">IF(A112&lt;&gt;"",IF(OR($AJ111&lt;&gt;0,$AK111&lt;&gt;0),"0",SUM(AA112:AF112)),0)</f>
        <v>0</v>
      </c>
      <c r="AH112" s="11">
        <f ca="1">IF(A112&lt;&gt;"",IF(OR(AJ111&lt;&gt;0,AK111&lt;&gt;0),0,AG112),0)</f>
        <v>0</v>
      </c>
      <c r="AI112" s="79">
        <f ca="1">IF(A112&lt;&gt;"",AH112+AI111,0)</f>
        <v>0</v>
      </c>
      <c r="AJ112" s="43">
        <f t="shared" ca="1" si="89"/>
        <v>0</v>
      </c>
      <c r="AK112" s="43">
        <f t="shared" ca="1" si="90"/>
        <v>0</v>
      </c>
      <c r="AL112" s="80">
        <f t="shared" ca="1" si="98"/>
        <v>0</v>
      </c>
      <c r="AM112" s="24"/>
      <c r="AN112" s="24"/>
      <c r="AO112" s="24"/>
      <c r="AP112" s="24"/>
      <c r="AQ112" s="24"/>
      <c r="AR112" s="24"/>
      <c r="AS112" s="24"/>
      <c r="AV112" s="65"/>
      <c r="AW112"/>
      <c r="AX112" s="20">
        <v>5</v>
      </c>
      <c r="AY112" s="16" t="str">
        <f t="shared" si="99"/>
        <v>1</v>
      </c>
      <c r="AZ112" s="16" t="str">
        <f t="shared" ref="AZ112" si="105">"2"</f>
        <v>2</v>
      </c>
      <c r="BA112" s="16" t="str">
        <f t="shared" si="101"/>
        <v>4</v>
      </c>
      <c r="BB112" s="16" t="str">
        <f t="shared" si="102"/>
        <v>7</v>
      </c>
      <c r="BC112" s="16" t="str">
        <f t="shared" si="103"/>
        <v>10</v>
      </c>
      <c r="BD112" s="16">
        <v>1</v>
      </c>
      <c r="BE112" s="16" t="s">
        <v>5</v>
      </c>
      <c r="BF112" s="16" t="s">
        <v>8</v>
      </c>
      <c r="BG112" s="18">
        <v>2</v>
      </c>
      <c r="BH112" s="123">
        <f t="shared" ca="1" si="73"/>
        <v>16</v>
      </c>
      <c r="BJ112" s="19"/>
    </row>
    <row r="113" spans="1:62">
      <c r="A113" s="123">
        <f t="shared" ca="1" si="72"/>
        <v>18</v>
      </c>
      <c r="B113" s="98" t="str">
        <f ca="1">IF(A113="","",IF(COUNTBLANK(AN114:AS114)=6,"DB",AN114&amp;AO114&amp;AP114&amp;AQ114&amp;AR114&amp;AS114))</f>
        <v>DB</v>
      </c>
      <c r="C113" s="97" t="str">
        <f t="shared" ca="1" si="91"/>
        <v/>
      </c>
      <c r="D113" s="102">
        <f t="shared" ca="1" si="92"/>
        <v>0</v>
      </c>
      <c r="E113" s="82" t="str">
        <f t="shared" ca="1" si="93"/>
        <v>1,</v>
      </c>
      <c r="F113" s="73">
        <f t="shared" ca="1" si="94"/>
        <v>3</v>
      </c>
      <c r="G113" s="98">
        <f t="shared" ca="1" si="75"/>
        <v>1</v>
      </c>
      <c r="H113" s="98">
        <f t="shared" ca="1" si="76"/>
        <v>16</v>
      </c>
      <c r="I113" s="98">
        <f t="shared" ca="1" si="77"/>
        <v>0</v>
      </c>
      <c r="J113" s="98">
        <f t="shared" ca="1" si="78"/>
        <v>8</v>
      </c>
      <c r="K113" s="98">
        <f t="shared" ca="1" si="79"/>
        <v>2</v>
      </c>
      <c r="L113" s="98">
        <f t="shared" ca="1" si="80"/>
        <v>5</v>
      </c>
      <c r="M113" s="74" t="str">
        <f t="shared" ca="1" si="81"/>
        <v/>
      </c>
      <c r="N113" s="74">
        <f t="shared" si="74"/>
        <v>109</v>
      </c>
      <c r="O113" s="74">
        <f t="shared" ca="1" si="95"/>
        <v>0</v>
      </c>
      <c r="P113" s="74">
        <f t="shared" ca="1" si="96"/>
        <v>0</v>
      </c>
      <c r="Q113" s="101">
        <f t="shared" ca="1" si="82"/>
        <v>1</v>
      </c>
      <c r="R113" s="101">
        <f t="shared" ca="1" si="97"/>
        <v>1</v>
      </c>
      <c r="S113" s="91" t="str">
        <f t="shared" ca="1" si="83"/>
        <v/>
      </c>
      <c r="T113" s="91" t="str">
        <f t="shared" ca="1" si="84"/>
        <v/>
      </c>
      <c r="U113" s="91" t="str">
        <f t="shared" ca="1" si="85"/>
        <v/>
      </c>
      <c r="V113" s="91" t="str">
        <f t="shared" ca="1" si="86"/>
        <v/>
      </c>
      <c r="W113" s="91" t="str">
        <f t="shared" ca="1" si="87"/>
        <v/>
      </c>
      <c r="X113" s="91" t="str">
        <f t="shared" ca="1" si="88"/>
        <v/>
      </c>
      <c r="Y113" s="75"/>
      <c r="Z113" s="100">
        <f ca="1">IF(Y113="W",0,IF(AND(A113&lt;&gt;0,A112&lt;&gt;0,Y112="L",Y113="L"),1,0))</f>
        <v>0</v>
      </c>
      <c r="AA113" s="100">
        <f ca="1">IF(S113&lt;&gt;"",IF(ABS($F113)=ABS(S113),5*$Q113,-1*$Q113),0)</f>
        <v>0</v>
      </c>
      <c r="AB113" s="100">
        <f ca="1">IF(T113&lt;&gt;"",IF(ABS($F113)=ABS(T113),5*$Q113,-1*$Q113),0)</f>
        <v>0</v>
      </c>
      <c r="AC113" s="100">
        <f ca="1">IF(U113&lt;&gt;"",IF(ABS($F113)=ABS(U113),5*$Q113,-1*$Q113),0)</f>
        <v>0</v>
      </c>
      <c r="AD113" s="100">
        <f ca="1">IF(V113&lt;&gt;"",IF(ABS($F113)=ABS(V113),5*$Q113,-1*$Q113),0)</f>
        <v>0</v>
      </c>
      <c r="AE113" s="100">
        <f ca="1">IF(W113&lt;&gt;"",IF(ABS($F113)=ABS(W113),5*$Q113,-1*$Q113),0)</f>
        <v>0</v>
      </c>
      <c r="AF113" s="100">
        <f ca="1">IF(X113&lt;&gt;"",IF(ABS($F113)=ABS(X113),5*$Q113,-1*$Q113),0)</f>
        <v>0</v>
      </c>
      <c r="AG113" s="98">
        <f ca="1">IF(A113&lt;&gt;"",IF(OR($AJ112&lt;&gt;0,$AK112&lt;&gt;0),"0",SUM(AA113:AF113)),0)</f>
        <v>0</v>
      </c>
      <c r="AH113" s="11">
        <f ca="1">IF(A113&lt;&gt;"",IF(OR(AJ112&lt;&gt;0,AK112&lt;&gt;0),0,AG113),0)</f>
        <v>0</v>
      </c>
      <c r="AI113" s="79">
        <f ca="1">IF(A113&lt;&gt;"",AH113+AI112,0)</f>
        <v>0</v>
      </c>
      <c r="AJ113" s="43">
        <f t="shared" ca="1" si="89"/>
        <v>0</v>
      </c>
      <c r="AK113" s="43">
        <f t="shared" ca="1" si="90"/>
        <v>0</v>
      </c>
      <c r="AL113" s="80">
        <f t="shared" ca="1" si="98"/>
        <v>0</v>
      </c>
      <c r="AM113" s="24"/>
      <c r="AN113" s="24"/>
      <c r="AO113" s="24"/>
      <c r="AP113" s="24"/>
      <c r="AQ113" s="24"/>
      <c r="AR113" s="24"/>
      <c r="AS113" s="24"/>
      <c r="AV113" s="65"/>
      <c r="AW113"/>
      <c r="AX113" s="20">
        <v>6</v>
      </c>
      <c r="AY113" s="16" t="str">
        <f t="shared" si="99"/>
        <v>1</v>
      </c>
      <c r="AZ113" s="16" t="str">
        <f t="shared" ref="AZ113" si="106">"3"</f>
        <v>3</v>
      </c>
      <c r="BA113" s="16" t="str">
        <f t="shared" si="101"/>
        <v>4</v>
      </c>
      <c r="BB113" s="16" t="str">
        <f t="shared" si="102"/>
        <v>7</v>
      </c>
      <c r="BC113" s="16" t="str">
        <f t="shared" si="103"/>
        <v>10</v>
      </c>
      <c r="BD113" s="16">
        <v>1</v>
      </c>
      <c r="BE113" s="16" t="s">
        <v>9</v>
      </c>
      <c r="BF113" s="16" t="s">
        <v>6</v>
      </c>
      <c r="BG113" s="18">
        <v>3</v>
      </c>
      <c r="BH113" s="123">
        <f t="shared" ca="1" si="73"/>
        <v>34</v>
      </c>
      <c r="BJ113" s="19"/>
    </row>
    <row r="114" spans="1:62">
      <c r="A114" s="123">
        <f t="shared" ca="1" si="72"/>
        <v>14</v>
      </c>
      <c r="B114" s="98" t="str">
        <f ca="1">IF(A114="","",IF(COUNTBLANK(AN115:AS115)=6,"DB",AN115&amp;AO115&amp;AP115&amp;AQ115&amp;AR115&amp;AS115))</f>
        <v>DB</v>
      </c>
      <c r="C114" s="97" t="str">
        <f t="shared" ca="1" si="91"/>
        <v/>
      </c>
      <c r="D114" s="102">
        <f t="shared" ca="1" si="92"/>
        <v>0</v>
      </c>
      <c r="E114" s="82" t="str">
        <f t="shared" ca="1" si="93"/>
        <v>1,</v>
      </c>
      <c r="F114" s="73">
        <f t="shared" ca="1" si="94"/>
        <v>3</v>
      </c>
      <c r="G114" s="98">
        <f t="shared" ca="1" si="75"/>
        <v>2</v>
      </c>
      <c r="H114" s="98">
        <f t="shared" ca="1" si="76"/>
        <v>17</v>
      </c>
      <c r="I114" s="98">
        <f t="shared" ca="1" si="77"/>
        <v>0</v>
      </c>
      <c r="J114" s="98">
        <f t="shared" ca="1" si="78"/>
        <v>9</v>
      </c>
      <c r="K114" s="98">
        <f t="shared" ca="1" si="79"/>
        <v>3</v>
      </c>
      <c r="L114" s="98">
        <f t="shared" ca="1" si="80"/>
        <v>6</v>
      </c>
      <c r="M114" s="74" t="str">
        <f t="shared" ca="1" si="81"/>
        <v/>
      </c>
      <c r="N114" s="74">
        <f t="shared" si="74"/>
        <v>110</v>
      </c>
      <c r="O114" s="74">
        <f t="shared" ca="1" si="95"/>
        <v>0</v>
      </c>
      <c r="P114" s="74">
        <f t="shared" ca="1" si="96"/>
        <v>0</v>
      </c>
      <c r="Q114" s="101">
        <f t="shared" ca="1" si="82"/>
        <v>1</v>
      </c>
      <c r="R114" s="101">
        <f t="shared" ca="1" si="97"/>
        <v>1</v>
      </c>
      <c r="S114" s="91" t="str">
        <f t="shared" ca="1" si="83"/>
        <v/>
      </c>
      <c r="T114" s="91" t="str">
        <f t="shared" ca="1" si="84"/>
        <v/>
      </c>
      <c r="U114" s="91" t="str">
        <f t="shared" ca="1" si="85"/>
        <v/>
      </c>
      <c r="V114" s="91" t="str">
        <f t="shared" ca="1" si="86"/>
        <v/>
      </c>
      <c r="W114" s="91" t="str">
        <f t="shared" ca="1" si="87"/>
        <v/>
      </c>
      <c r="X114" s="91" t="str">
        <f t="shared" ca="1" si="88"/>
        <v/>
      </c>
      <c r="Y114" s="75"/>
      <c r="Z114" s="100">
        <f ca="1">IF(Y114="W",0,IF(AND(A114&lt;&gt;0,A113&lt;&gt;0,Y113="L",Y114="L"),1,0))</f>
        <v>0</v>
      </c>
      <c r="AA114" s="100">
        <f ca="1">IF(S114&lt;&gt;"",IF(ABS($F114)=ABS(S114),5*$Q114,-1*$Q114),0)</f>
        <v>0</v>
      </c>
      <c r="AB114" s="100">
        <f ca="1">IF(T114&lt;&gt;"",IF(ABS($F114)=ABS(T114),5*$Q114,-1*$Q114),0)</f>
        <v>0</v>
      </c>
      <c r="AC114" s="100">
        <f ca="1">IF(U114&lt;&gt;"",IF(ABS($F114)=ABS(U114),5*$Q114,-1*$Q114),0)</f>
        <v>0</v>
      </c>
      <c r="AD114" s="100">
        <f ca="1">IF(V114&lt;&gt;"",IF(ABS($F114)=ABS(V114),5*$Q114,-1*$Q114),0)</f>
        <v>0</v>
      </c>
      <c r="AE114" s="100">
        <f ca="1">IF(W114&lt;&gt;"",IF(ABS($F114)=ABS(W114),5*$Q114,-1*$Q114),0)</f>
        <v>0</v>
      </c>
      <c r="AF114" s="100">
        <f ca="1">IF(X114&lt;&gt;"",IF(ABS($F114)=ABS(X114),5*$Q114,-1*$Q114),0)</f>
        <v>0</v>
      </c>
      <c r="AG114" s="98">
        <f ca="1">IF(A114&lt;&gt;"",IF(OR($AJ113&lt;&gt;0,$AK113&lt;&gt;0),"0",SUM(AA114:AF114)),0)</f>
        <v>0</v>
      </c>
      <c r="AH114" s="11">
        <f ca="1">IF(A114&lt;&gt;"",IF(OR(AJ113&lt;&gt;0,AK113&lt;&gt;0),0,AG114),0)</f>
        <v>0</v>
      </c>
      <c r="AI114" s="79">
        <f ca="1">IF(A114&lt;&gt;"",AH114+AI113,0)</f>
        <v>0</v>
      </c>
      <c r="AJ114" s="43">
        <f t="shared" ca="1" si="89"/>
        <v>0</v>
      </c>
      <c r="AK114" s="43">
        <f t="shared" ca="1" si="90"/>
        <v>0</v>
      </c>
      <c r="AL114" s="80">
        <f t="shared" ca="1" si="98"/>
        <v>0</v>
      </c>
      <c r="AM114" s="24"/>
      <c r="AN114" s="24"/>
      <c r="AO114" s="24"/>
      <c r="AP114" s="24"/>
      <c r="AQ114" s="24"/>
      <c r="AR114" s="24"/>
      <c r="AS114" s="24"/>
      <c r="AT114" s="92"/>
      <c r="AU114" s="92"/>
      <c r="AV114"/>
      <c r="AW114"/>
      <c r="AX114" s="20">
        <v>7</v>
      </c>
      <c r="AY114" s="16" t="str">
        <f t="shared" si="99"/>
        <v>1</v>
      </c>
      <c r="AZ114" s="16" t="str">
        <f t="shared" si="99"/>
        <v>1</v>
      </c>
      <c r="BA114" s="16" t="str">
        <f>"5"</f>
        <v>5</v>
      </c>
      <c r="BB114" s="16" t="str">
        <f>"8"</f>
        <v>8</v>
      </c>
      <c r="BC114" s="16" t="str">
        <f>"11"</f>
        <v>11</v>
      </c>
      <c r="BD114" s="16">
        <v>2</v>
      </c>
      <c r="BE114" s="16" t="s">
        <v>5</v>
      </c>
      <c r="BF114" s="16" t="s">
        <v>8</v>
      </c>
      <c r="BG114" s="18">
        <v>4</v>
      </c>
      <c r="BH114" s="123">
        <f t="shared" ca="1" si="73"/>
        <v>16</v>
      </c>
      <c r="BI114"/>
      <c r="BJ114" s="19"/>
    </row>
    <row r="115" spans="1:62">
      <c r="A115" s="123">
        <f t="shared" ca="1" si="72"/>
        <v>1</v>
      </c>
      <c r="B115" s="98" t="str">
        <f ca="1">IF(A115="","",IF(COUNTBLANK(AN116:AS116)=6,"DB",AN116&amp;AO116&amp;AP116&amp;AQ116&amp;AR116&amp;AS116))</f>
        <v>DB</v>
      </c>
      <c r="C115" s="97" t="str">
        <f t="shared" ca="1" si="91"/>
        <v/>
      </c>
      <c r="D115" s="102">
        <f t="shared" ca="1" si="92"/>
        <v>0</v>
      </c>
      <c r="E115" s="82" t="str">
        <f t="shared" ca="1" si="93"/>
        <v>1,</v>
      </c>
      <c r="F115" s="73">
        <f t="shared" ca="1" si="94"/>
        <v>1</v>
      </c>
      <c r="G115" s="98">
        <f t="shared" ca="1" si="75"/>
        <v>0</v>
      </c>
      <c r="H115" s="98">
        <f t="shared" ca="1" si="76"/>
        <v>18</v>
      </c>
      <c r="I115" s="98">
        <f t="shared" ca="1" si="77"/>
        <v>1</v>
      </c>
      <c r="J115" s="98">
        <f t="shared" ca="1" si="78"/>
        <v>10</v>
      </c>
      <c r="K115" s="98">
        <f t="shared" ca="1" si="79"/>
        <v>4</v>
      </c>
      <c r="L115" s="98">
        <f t="shared" ca="1" si="80"/>
        <v>7</v>
      </c>
      <c r="M115" s="74" t="str">
        <f t="shared" ca="1" si="81"/>
        <v/>
      </c>
      <c r="N115" s="74">
        <f t="shared" si="74"/>
        <v>111</v>
      </c>
      <c r="O115" s="74">
        <f t="shared" ca="1" si="95"/>
        <v>0</v>
      </c>
      <c r="P115" s="74">
        <f t="shared" ca="1" si="96"/>
        <v>0</v>
      </c>
      <c r="Q115" s="101">
        <f t="shared" ca="1" si="82"/>
        <v>1</v>
      </c>
      <c r="R115" s="101">
        <f t="shared" ca="1" si="97"/>
        <v>1</v>
      </c>
      <c r="S115" s="91" t="str">
        <f t="shared" ca="1" si="83"/>
        <v/>
      </c>
      <c r="T115" s="91" t="str">
        <f t="shared" ca="1" si="84"/>
        <v/>
      </c>
      <c r="U115" s="91" t="str">
        <f t="shared" ca="1" si="85"/>
        <v/>
      </c>
      <c r="V115" s="91" t="str">
        <f t="shared" ca="1" si="86"/>
        <v/>
      </c>
      <c r="W115" s="91" t="str">
        <f t="shared" ca="1" si="87"/>
        <v/>
      </c>
      <c r="X115" s="91" t="str">
        <f t="shared" ca="1" si="88"/>
        <v/>
      </c>
      <c r="Y115" s="75"/>
      <c r="Z115" s="100">
        <f ca="1">IF(Y115="W",0,IF(AND(A115&lt;&gt;0,A114&lt;&gt;0,Y114="L",Y115="L"),1,0))</f>
        <v>0</v>
      </c>
      <c r="AA115" s="100">
        <f ca="1">IF(S115&lt;&gt;"",IF(ABS($F115)=ABS(S115),5*$Q115,-1*$Q115),0)</f>
        <v>0</v>
      </c>
      <c r="AB115" s="100">
        <f ca="1">IF(T115&lt;&gt;"",IF(ABS($F115)=ABS(T115),5*$Q115,-1*$Q115),0)</f>
        <v>0</v>
      </c>
      <c r="AC115" s="100">
        <f ca="1">IF(U115&lt;&gt;"",IF(ABS($F115)=ABS(U115),5*$Q115,-1*$Q115),0)</f>
        <v>0</v>
      </c>
      <c r="AD115" s="100">
        <f ca="1">IF(V115&lt;&gt;"",IF(ABS($F115)=ABS(V115),5*$Q115,-1*$Q115),0)</f>
        <v>0</v>
      </c>
      <c r="AE115" s="100">
        <f ca="1">IF(W115&lt;&gt;"",IF(ABS($F115)=ABS(W115),5*$Q115,-1*$Q115),0)</f>
        <v>0</v>
      </c>
      <c r="AF115" s="100">
        <f ca="1">IF(X115&lt;&gt;"",IF(ABS($F115)=ABS(X115),5*$Q115,-1*$Q115),0)</f>
        <v>0</v>
      </c>
      <c r="AG115" s="98">
        <f ca="1">IF(A115&lt;&gt;"",IF(OR($AJ114&lt;&gt;0,$AK114&lt;&gt;0),"0",SUM(AA115:AF115)),0)</f>
        <v>0</v>
      </c>
      <c r="AH115" s="11">
        <f ca="1">IF(A115&lt;&gt;"",IF(OR(AJ114&lt;&gt;0,AK114&lt;&gt;0),0,AG115),0)</f>
        <v>0</v>
      </c>
      <c r="AI115" s="79">
        <f ca="1">IF(A115&lt;&gt;"",AH115+AI114,0)</f>
        <v>0</v>
      </c>
      <c r="AJ115" s="43">
        <f t="shared" ca="1" si="89"/>
        <v>0</v>
      </c>
      <c r="AK115" s="43">
        <f t="shared" ca="1" si="90"/>
        <v>0</v>
      </c>
      <c r="AL115" s="80">
        <f t="shared" ca="1" si="98"/>
        <v>0</v>
      </c>
      <c r="AM115" s="24"/>
      <c r="AN115" s="24"/>
      <c r="AO115" s="24"/>
      <c r="AP115" s="24"/>
      <c r="AQ115" s="24"/>
      <c r="AR115" s="24"/>
      <c r="AS115" s="24"/>
      <c r="AT115" s="92"/>
      <c r="AU115" s="92"/>
      <c r="AV115"/>
      <c r="AW115"/>
      <c r="AX115" s="20">
        <v>8</v>
      </c>
      <c r="AY115" s="16" t="str">
        <f t="shared" si="99"/>
        <v>1</v>
      </c>
      <c r="AZ115" s="16" t="str">
        <f t="shared" ref="AZ115" si="107">"2"</f>
        <v>2</v>
      </c>
      <c r="BA115" s="16" t="str">
        <f t="shared" ref="BA115:BA119" si="108">"5"</f>
        <v>5</v>
      </c>
      <c r="BB115" s="16" t="str">
        <f t="shared" ref="BB115:BB119" si="109">"8"</f>
        <v>8</v>
      </c>
      <c r="BC115" s="16" t="str">
        <f t="shared" ref="BC115:BC119" si="110">"11"</f>
        <v>11</v>
      </c>
      <c r="BD115" s="16">
        <v>2</v>
      </c>
      <c r="BE115" s="16" t="s">
        <v>9</v>
      </c>
      <c r="BF115" s="16" t="s">
        <v>6</v>
      </c>
      <c r="BG115" s="18">
        <v>5</v>
      </c>
      <c r="BH115" s="123">
        <f t="shared" ca="1" si="73"/>
        <v>25</v>
      </c>
      <c r="BI115"/>
      <c r="BJ115" s="19"/>
    </row>
    <row r="116" spans="1:62">
      <c r="A116" s="123">
        <f t="shared" ca="1" si="72"/>
        <v>26</v>
      </c>
      <c r="B116" s="98" t="str">
        <f ca="1">IF(A116="","",IF(COUNTBLANK(AN117:AS117)=6,"DB",AN117&amp;AO117&amp;AP117&amp;AQ117&amp;AR117&amp;AS117))</f>
        <v>DB</v>
      </c>
      <c r="C116" s="97" t="str">
        <f t="shared" ca="1" si="91"/>
        <v/>
      </c>
      <c r="D116" s="102">
        <f t="shared" ca="1" si="92"/>
        <v>0</v>
      </c>
      <c r="E116" s="82" t="str">
        <f t="shared" ca="1" si="93"/>
        <v>1,</v>
      </c>
      <c r="F116" s="73">
        <f t="shared" ca="1" si="94"/>
        <v>5</v>
      </c>
      <c r="G116" s="98">
        <f t="shared" ca="1" si="75"/>
        <v>1</v>
      </c>
      <c r="H116" s="98">
        <f t="shared" ca="1" si="76"/>
        <v>19</v>
      </c>
      <c r="I116" s="98">
        <f t="shared" ca="1" si="77"/>
        <v>2</v>
      </c>
      <c r="J116" s="98">
        <f t="shared" ca="1" si="78"/>
        <v>11</v>
      </c>
      <c r="K116" s="98">
        <f t="shared" ca="1" si="79"/>
        <v>0</v>
      </c>
      <c r="L116" s="98">
        <f t="shared" ca="1" si="80"/>
        <v>8</v>
      </c>
      <c r="M116" s="74" t="str">
        <f t="shared" ca="1" si="81"/>
        <v/>
      </c>
      <c r="N116" s="74">
        <f t="shared" si="74"/>
        <v>112</v>
      </c>
      <c r="O116" s="74">
        <f t="shared" ca="1" si="95"/>
        <v>0</v>
      </c>
      <c r="P116" s="74">
        <f t="shared" ca="1" si="96"/>
        <v>0</v>
      </c>
      <c r="Q116" s="101">
        <f t="shared" ca="1" si="82"/>
        <v>1</v>
      </c>
      <c r="R116" s="101">
        <f t="shared" ca="1" si="97"/>
        <v>1</v>
      </c>
      <c r="S116" s="91" t="str">
        <f t="shared" ca="1" si="83"/>
        <v/>
      </c>
      <c r="T116" s="91" t="str">
        <f t="shared" ca="1" si="84"/>
        <v/>
      </c>
      <c r="U116" s="91" t="str">
        <f t="shared" ca="1" si="85"/>
        <v/>
      </c>
      <c r="V116" s="91" t="str">
        <f t="shared" ca="1" si="86"/>
        <v/>
      </c>
      <c r="W116" s="91" t="str">
        <f t="shared" ca="1" si="87"/>
        <v/>
      </c>
      <c r="X116" s="91" t="str">
        <f t="shared" ca="1" si="88"/>
        <v/>
      </c>
      <c r="Y116" s="75"/>
      <c r="Z116" s="100">
        <f ca="1">IF(Y116="W",0,IF(AND(A116&lt;&gt;0,A115&lt;&gt;0,Y115="L",Y116="L"),1,0))</f>
        <v>0</v>
      </c>
      <c r="AA116" s="100">
        <f ca="1">IF(S116&lt;&gt;"",IF(ABS($F116)=ABS(S116),5*$Q116,-1*$Q116),0)</f>
        <v>0</v>
      </c>
      <c r="AB116" s="100">
        <f ca="1">IF(T116&lt;&gt;"",IF(ABS($F116)=ABS(T116),5*$Q116,-1*$Q116),0)</f>
        <v>0</v>
      </c>
      <c r="AC116" s="100">
        <f ca="1">IF(U116&lt;&gt;"",IF(ABS($F116)=ABS(U116),5*$Q116,-1*$Q116),0)</f>
        <v>0</v>
      </c>
      <c r="AD116" s="100">
        <f ca="1">IF(V116&lt;&gt;"",IF(ABS($F116)=ABS(V116),5*$Q116,-1*$Q116),0)</f>
        <v>0</v>
      </c>
      <c r="AE116" s="100">
        <f ca="1">IF(W116&lt;&gt;"",IF(ABS($F116)=ABS(W116),5*$Q116,-1*$Q116),0)</f>
        <v>0</v>
      </c>
      <c r="AF116" s="100">
        <f ca="1">IF(X116&lt;&gt;"",IF(ABS($F116)=ABS(X116),5*$Q116,-1*$Q116),0)</f>
        <v>0</v>
      </c>
      <c r="AG116" s="98">
        <f ca="1">IF(A116&lt;&gt;"",IF(OR($AJ115&lt;&gt;0,$AK115&lt;&gt;0),"0",SUM(AA116:AF116)),0)</f>
        <v>0</v>
      </c>
      <c r="AH116" s="11">
        <f ca="1">IF(A116&lt;&gt;"",IF(OR(AJ115&lt;&gt;0,AK115&lt;&gt;0),0,AG116),0)</f>
        <v>0</v>
      </c>
      <c r="AI116" s="79">
        <f ca="1">IF(A116&lt;&gt;"",AH116+AI115,0)</f>
        <v>0</v>
      </c>
      <c r="AJ116" s="43">
        <f t="shared" ca="1" si="89"/>
        <v>0</v>
      </c>
      <c r="AK116" s="43">
        <f t="shared" ca="1" si="90"/>
        <v>0</v>
      </c>
      <c r="AL116" s="80">
        <f t="shared" ca="1" si="98"/>
        <v>0</v>
      </c>
      <c r="AM116" s="24"/>
      <c r="AN116" s="24"/>
      <c r="AO116" s="24"/>
      <c r="AP116" s="24"/>
      <c r="AQ116" s="24"/>
      <c r="AR116" s="24"/>
      <c r="AS116" s="24"/>
      <c r="AT116" s="92"/>
      <c r="AU116" s="92"/>
      <c r="AV116"/>
      <c r="AW116"/>
      <c r="AX116" s="20">
        <v>9</v>
      </c>
      <c r="AY116" s="16" t="str">
        <f t="shared" si="99"/>
        <v>1</v>
      </c>
      <c r="AZ116" s="16" t="str">
        <f t="shared" ref="AZ116" si="111">"3"</f>
        <v>3</v>
      </c>
      <c r="BA116" s="16" t="str">
        <f t="shared" si="108"/>
        <v>5</v>
      </c>
      <c r="BB116" s="16" t="str">
        <f t="shared" si="109"/>
        <v>8</v>
      </c>
      <c r="BC116" s="16" t="str">
        <f t="shared" si="110"/>
        <v>11</v>
      </c>
      <c r="BD116" s="16">
        <v>2</v>
      </c>
      <c r="BE116" s="16" t="s">
        <v>5</v>
      </c>
      <c r="BF116" s="16" t="s">
        <v>8</v>
      </c>
      <c r="BG116" s="18">
        <v>6</v>
      </c>
      <c r="BH116" s="123">
        <f t="shared" ca="1" si="73"/>
        <v>22</v>
      </c>
      <c r="BI116"/>
      <c r="BJ116" s="19"/>
    </row>
    <row r="117" spans="1:62">
      <c r="A117" s="123">
        <f t="shared" ca="1" si="72"/>
        <v>15</v>
      </c>
      <c r="B117" s="98" t="str">
        <f ca="1">IF(A117="","",IF(COUNTBLANK(AN118:AS118)=6,"DB",AN118&amp;AO118&amp;AP118&amp;AQ118&amp;AR118&amp;AS118))</f>
        <v>DB</v>
      </c>
      <c r="C117" s="97" t="str">
        <f t="shared" ca="1" si="91"/>
        <v/>
      </c>
      <c r="D117" s="102">
        <f t="shared" ca="1" si="92"/>
        <v>0</v>
      </c>
      <c r="E117" s="82" t="str">
        <f t="shared" ca="1" si="93"/>
        <v>1,</v>
      </c>
      <c r="F117" s="73">
        <f t="shared" ca="1" si="94"/>
        <v>3</v>
      </c>
      <c r="G117" s="98">
        <f t="shared" ca="1" si="75"/>
        <v>2</v>
      </c>
      <c r="H117" s="98">
        <f t="shared" ca="1" si="76"/>
        <v>20</v>
      </c>
      <c r="I117" s="98">
        <f t="shared" ca="1" si="77"/>
        <v>0</v>
      </c>
      <c r="J117" s="98">
        <f t="shared" ca="1" si="78"/>
        <v>12</v>
      </c>
      <c r="K117" s="98">
        <f t="shared" ca="1" si="79"/>
        <v>1</v>
      </c>
      <c r="L117" s="98">
        <f t="shared" ca="1" si="80"/>
        <v>9</v>
      </c>
      <c r="M117" s="74" t="str">
        <f t="shared" ca="1" si="81"/>
        <v/>
      </c>
      <c r="N117" s="74">
        <f t="shared" si="74"/>
        <v>113</v>
      </c>
      <c r="O117" s="74">
        <f t="shared" ca="1" si="95"/>
        <v>0</v>
      </c>
      <c r="P117" s="74">
        <f t="shared" ca="1" si="96"/>
        <v>0</v>
      </c>
      <c r="Q117" s="101">
        <f t="shared" ca="1" si="82"/>
        <v>1</v>
      </c>
      <c r="R117" s="101">
        <f t="shared" ca="1" si="97"/>
        <v>1</v>
      </c>
      <c r="S117" s="91" t="str">
        <f t="shared" ca="1" si="83"/>
        <v/>
      </c>
      <c r="T117" s="91" t="str">
        <f t="shared" ca="1" si="84"/>
        <v/>
      </c>
      <c r="U117" s="91" t="str">
        <f t="shared" ca="1" si="85"/>
        <v/>
      </c>
      <c r="V117" s="91" t="str">
        <f t="shared" ca="1" si="86"/>
        <v/>
      </c>
      <c r="W117" s="91" t="str">
        <f t="shared" ca="1" si="87"/>
        <v/>
      </c>
      <c r="X117" s="91" t="str">
        <f t="shared" ca="1" si="88"/>
        <v/>
      </c>
      <c r="Y117" s="75"/>
      <c r="Z117" s="100">
        <f ca="1">IF(Y117="W",0,IF(AND(A117&lt;&gt;0,A116&lt;&gt;0,Y116="L",Y117="L"),1,0))</f>
        <v>0</v>
      </c>
      <c r="AA117" s="100">
        <f ca="1">IF(S117&lt;&gt;"",IF(ABS($F117)=ABS(S117),5*$Q117,-1*$Q117),0)</f>
        <v>0</v>
      </c>
      <c r="AB117" s="100">
        <f ca="1">IF(T117&lt;&gt;"",IF(ABS($F117)=ABS(T117),5*$Q117,-1*$Q117),0)</f>
        <v>0</v>
      </c>
      <c r="AC117" s="100">
        <f ca="1">IF(U117&lt;&gt;"",IF(ABS($F117)=ABS(U117),5*$Q117,-1*$Q117),0)</f>
        <v>0</v>
      </c>
      <c r="AD117" s="100">
        <f ca="1">IF(V117&lt;&gt;"",IF(ABS($F117)=ABS(V117),5*$Q117,-1*$Q117),0)</f>
        <v>0</v>
      </c>
      <c r="AE117" s="100">
        <f ca="1">IF(W117&lt;&gt;"",IF(ABS($F117)=ABS(W117),5*$Q117,-1*$Q117),0)</f>
        <v>0</v>
      </c>
      <c r="AF117" s="100">
        <f ca="1">IF(X117&lt;&gt;"",IF(ABS($F117)=ABS(X117),5*$Q117,-1*$Q117),0)</f>
        <v>0</v>
      </c>
      <c r="AG117" s="98">
        <f ca="1">IF(A117&lt;&gt;"",IF(OR($AJ116&lt;&gt;0,$AK116&lt;&gt;0),"0",SUM(AA117:AF117)),0)</f>
        <v>0</v>
      </c>
      <c r="AH117" s="11">
        <f ca="1">IF(A117&lt;&gt;"",IF(OR(AJ116&lt;&gt;0,AK116&lt;&gt;0),0,AG117),0)</f>
        <v>0</v>
      </c>
      <c r="AI117" s="79">
        <f ca="1">IF(A117&lt;&gt;"",AH117+AI116,0)</f>
        <v>0</v>
      </c>
      <c r="AJ117" s="43">
        <f t="shared" ca="1" si="89"/>
        <v>0</v>
      </c>
      <c r="AK117" s="43">
        <f t="shared" ca="1" si="90"/>
        <v>0</v>
      </c>
      <c r="AL117" s="80">
        <f t="shared" ca="1" si="98"/>
        <v>0</v>
      </c>
      <c r="AM117" s="24"/>
      <c r="AN117" s="24"/>
      <c r="AO117" s="24"/>
      <c r="AP117" s="24"/>
      <c r="AQ117" s="24"/>
      <c r="AR117" s="24"/>
      <c r="AS117" s="24"/>
      <c r="AT117" s="92"/>
      <c r="AU117" s="92"/>
      <c r="AV117"/>
      <c r="AW117"/>
      <c r="AX117" s="20">
        <v>10</v>
      </c>
      <c r="AY117" s="16" t="str">
        <f t="shared" si="99"/>
        <v>1</v>
      </c>
      <c r="AZ117" s="16" t="str">
        <f t="shared" si="99"/>
        <v>1</v>
      </c>
      <c r="BA117" s="16" t="str">
        <f t="shared" si="108"/>
        <v>5</v>
      </c>
      <c r="BB117" s="16" t="str">
        <f t="shared" si="109"/>
        <v>8</v>
      </c>
      <c r="BC117" s="16" t="str">
        <f t="shared" si="110"/>
        <v>11</v>
      </c>
      <c r="BD117" s="16">
        <v>2</v>
      </c>
      <c r="BE117" s="16" t="s">
        <v>9</v>
      </c>
      <c r="BF117" s="16" t="s">
        <v>6</v>
      </c>
      <c r="BG117" s="18">
        <v>4</v>
      </c>
      <c r="BH117" s="123">
        <f t="shared" ca="1" si="73"/>
        <v>30</v>
      </c>
      <c r="BI117"/>
      <c r="BJ117" s="19"/>
    </row>
    <row r="118" spans="1:62">
      <c r="A118" s="123">
        <f t="shared" ca="1" si="72"/>
        <v>22</v>
      </c>
      <c r="B118" s="98" t="str">
        <f ca="1">IF(A118="","",IF(COUNTBLANK(AN119:AS119)=6,"DB",AN119&amp;AO119&amp;AP119&amp;AQ119&amp;AR119&amp;AS119))</f>
        <v>DB</v>
      </c>
      <c r="C118" s="97" t="str">
        <f t="shared" ca="1" si="91"/>
        <v/>
      </c>
      <c r="D118" s="102">
        <f t="shared" ca="1" si="92"/>
        <v>0</v>
      </c>
      <c r="E118" s="82" t="str">
        <f t="shared" ca="1" si="93"/>
        <v>1,</v>
      </c>
      <c r="F118" s="73">
        <f t="shared" ca="1" si="94"/>
        <v>4</v>
      </c>
      <c r="G118" s="98">
        <f t="shared" ca="1" si="75"/>
        <v>3</v>
      </c>
      <c r="H118" s="98">
        <f t="shared" ca="1" si="76"/>
        <v>21</v>
      </c>
      <c r="I118" s="98">
        <f t="shared" ca="1" si="77"/>
        <v>1</v>
      </c>
      <c r="J118" s="98">
        <f t="shared" ca="1" si="78"/>
        <v>0</v>
      </c>
      <c r="K118" s="98">
        <f t="shared" ca="1" si="79"/>
        <v>2</v>
      </c>
      <c r="L118" s="98">
        <f t="shared" ca="1" si="80"/>
        <v>10</v>
      </c>
      <c r="M118" s="74" t="str">
        <f t="shared" ca="1" si="81"/>
        <v/>
      </c>
      <c r="N118" s="74">
        <f t="shared" si="74"/>
        <v>114</v>
      </c>
      <c r="O118" s="74">
        <f t="shared" ca="1" si="95"/>
        <v>0</v>
      </c>
      <c r="P118" s="74">
        <f t="shared" ca="1" si="96"/>
        <v>0</v>
      </c>
      <c r="Q118" s="101">
        <f t="shared" ca="1" si="82"/>
        <v>1</v>
      </c>
      <c r="R118" s="101">
        <f t="shared" ca="1" si="97"/>
        <v>1</v>
      </c>
      <c r="S118" s="91" t="str">
        <f t="shared" ca="1" si="83"/>
        <v/>
      </c>
      <c r="T118" s="91" t="str">
        <f t="shared" ca="1" si="84"/>
        <v/>
      </c>
      <c r="U118" s="91" t="str">
        <f t="shared" ca="1" si="85"/>
        <v/>
      </c>
      <c r="V118" s="91" t="str">
        <f t="shared" ca="1" si="86"/>
        <v/>
      </c>
      <c r="W118" s="91" t="str">
        <f t="shared" ca="1" si="87"/>
        <v/>
      </c>
      <c r="X118" s="91" t="str">
        <f t="shared" ca="1" si="88"/>
        <v/>
      </c>
      <c r="Y118" s="75"/>
      <c r="Z118" s="100">
        <f ca="1">IF(Y118="W",0,IF(AND(A118&lt;&gt;0,A117&lt;&gt;0,Y117="L",Y118="L"),1,0))</f>
        <v>0</v>
      </c>
      <c r="AA118" s="100">
        <f ca="1">IF(S118&lt;&gt;"",IF(ABS($F118)=ABS(S118),5*$Q118,-1*$Q118),0)</f>
        <v>0</v>
      </c>
      <c r="AB118" s="100">
        <f ca="1">IF(T118&lt;&gt;"",IF(ABS($F118)=ABS(T118),5*$Q118,-1*$Q118),0)</f>
        <v>0</v>
      </c>
      <c r="AC118" s="100">
        <f ca="1">IF(U118&lt;&gt;"",IF(ABS($F118)=ABS(U118),5*$Q118,-1*$Q118),0)</f>
        <v>0</v>
      </c>
      <c r="AD118" s="100">
        <f ca="1">IF(V118&lt;&gt;"",IF(ABS($F118)=ABS(V118),5*$Q118,-1*$Q118),0)</f>
        <v>0</v>
      </c>
      <c r="AE118" s="100">
        <f ca="1">IF(W118&lt;&gt;"",IF(ABS($F118)=ABS(W118),5*$Q118,-1*$Q118),0)</f>
        <v>0</v>
      </c>
      <c r="AF118" s="100">
        <f ca="1">IF(X118&lt;&gt;"",IF(ABS($F118)=ABS(X118),5*$Q118,-1*$Q118),0)</f>
        <v>0</v>
      </c>
      <c r="AG118" s="98">
        <f ca="1">IF(A118&lt;&gt;"",IF(OR($AJ117&lt;&gt;0,$AK117&lt;&gt;0),"0",SUM(AA118:AF118)),0)</f>
        <v>0</v>
      </c>
      <c r="AH118" s="11">
        <f ca="1">IF(A118&lt;&gt;"",IF(OR(AJ117&lt;&gt;0,AK117&lt;&gt;0),0,AG118),0)</f>
        <v>0</v>
      </c>
      <c r="AI118" s="79">
        <f ca="1">IF(A118&lt;&gt;"",AH118+AI117,0)</f>
        <v>0</v>
      </c>
      <c r="AJ118" s="43">
        <f t="shared" ca="1" si="89"/>
        <v>0</v>
      </c>
      <c r="AK118" s="43">
        <f t="shared" ca="1" si="90"/>
        <v>0</v>
      </c>
      <c r="AL118" s="80">
        <f t="shared" ca="1" si="98"/>
        <v>0</v>
      </c>
      <c r="AM118" s="24"/>
      <c r="AN118" s="24"/>
      <c r="AO118" s="24"/>
      <c r="AP118" s="24"/>
      <c r="AQ118" s="24"/>
      <c r="AR118" s="24"/>
      <c r="AS118" s="24"/>
      <c r="AT118" s="92"/>
      <c r="AU118" s="92"/>
      <c r="AV118"/>
      <c r="AW118"/>
      <c r="AX118" s="20">
        <v>11</v>
      </c>
      <c r="AY118" s="16" t="str">
        <f t="shared" si="99"/>
        <v>1</v>
      </c>
      <c r="AZ118" s="16" t="str">
        <f t="shared" ref="AY118:AZ133" si="112">"2"</f>
        <v>2</v>
      </c>
      <c r="BA118" s="16" t="str">
        <f t="shared" si="108"/>
        <v>5</v>
      </c>
      <c r="BB118" s="16" t="str">
        <f t="shared" si="109"/>
        <v>8</v>
      </c>
      <c r="BC118" s="16" t="str">
        <f t="shared" si="110"/>
        <v>11</v>
      </c>
      <c r="BD118" s="16">
        <v>2</v>
      </c>
      <c r="BE118" s="16" t="s">
        <v>9</v>
      </c>
      <c r="BF118" s="16" t="s">
        <v>8</v>
      </c>
      <c r="BG118" s="18">
        <v>5</v>
      </c>
      <c r="BH118" s="123">
        <f t="shared" ca="1" si="73"/>
        <v>16</v>
      </c>
      <c r="BI118"/>
      <c r="BJ118" s="19"/>
    </row>
    <row r="119" spans="1:62">
      <c r="A119" s="123">
        <f t="shared" ca="1" si="72"/>
        <v>7</v>
      </c>
      <c r="B119" s="98" t="str">
        <f ca="1">IF(A119="","",IF(COUNTBLANK(AN120:AS120)=6,"DB",AN120&amp;AO120&amp;AP120&amp;AQ120&amp;AR120&amp;AS120))</f>
        <v>DB</v>
      </c>
      <c r="C119" s="97" t="str">
        <f t="shared" ca="1" si="91"/>
        <v/>
      </c>
      <c r="D119" s="102">
        <f t="shared" ca="1" si="92"/>
        <v>0</v>
      </c>
      <c r="E119" s="82" t="str">
        <f t="shared" ca="1" si="93"/>
        <v>1,</v>
      </c>
      <c r="F119" s="73">
        <f t="shared" ca="1" si="94"/>
        <v>2</v>
      </c>
      <c r="G119" s="98">
        <f t="shared" ca="1" si="75"/>
        <v>4</v>
      </c>
      <c r="H119" s="98">
        <f t="shared" ca="1" si="76"/>
        <v>0</v>
      </c>
      <c r="I119" s="98">
        <f t="shared" ca="1" si="77"/>
        <v>2</v>
      </c>
      <c r="J119" s="98">
        <f t="shared" ca="1" si="78"/>
        <v>1</v>
      </c>
      <c r="K119" s="98">
        <f t="shared" ca="1" si="79"/>
        <v>3</v>
      </c>
      <c r="L119" s="98">
        <f t="shared" ca="1" si="80"/>
        <v>11</v>
      </c>
      <c r="M119" s="74" t="str">
        <f t="shared" ca="1" si="81"/>
        <v/>
      </c>
      <c r="N119" s="74">
        <f t="shared" si="74"/>
        <v>115</v>
      </c>
      <c r="O119" s="74">
        <f t="shared" ca="1" si="95"/>
        <v>0</v>
      </c>
      <c r="P119" s="74">
        <f t="shared" ca="1" si="96"/>
        <v>0</v>
      </c>
      <c r="Q119" s="101">
        <f t="shared" ca="1" si="82"/>
        <v>1</v>
      </c>
      <c r="R119" s="101">
        <f t="shared" ca="1" si="97"/>
        <v>1</v>
      </c>
      <c r="S119" s="91" t="str">
        <f t="shared" ca="1" si="83"/>
        <v/>
      </c>
      <c r="T119" s="91" t="str">
        <f t="shared" ca="1" si="84"/>
        <v/>
      </c>
      <c r="U119" s="91" t="str">
        <f t="shared" ca="1" si="85"/>
        <v/>
      </c>
      <c r="V119" s="91" t="str">
        <f t="shared" ca="1" si="86"/>
        <v/>
      </c>
      <c r="W119" s="91" t="str">
        <f t="shared" ca="1" si="87"/>
        <v/>
      </c>
      <c r="X119" s="91" t="str">
        <f t="shared" ca="1" si="88"/>
        <v/>
      </c>
      <c r="Y119" s="75"/>
      <c r="Z119" s="100">
        <f ca="1">IF(Y119="W",0,IF(AND(A119&lt;&gt;0,A118&lt;&gt;0,Y118="L",Y119="L"),1,0))</f>
        <v>0</v>
      </c>
      <c r="AA119" s="100">
        <f ca="1">IF(S119&lt;&gt;"",IF(ABS($F119)=ABS(S119),5*$Q119,-1*$Q119),0)</f>
        <v>0</v>
      </c>
      <c r="AB119" s="100">
        <f ca="1">IF(T119&lt;&gt;"",IF(ABS($F119)=ABS(T119),5*$Q119,-1*$Q119),0)</f>
        <v>0</v>
      </c>
      <c r="AC119" s="100">
        <f ca="1">IF(U119&lt;&gt;"",IF(ABS($F119)=ABS(U119),5*$Q119,-1*$Q119),0)</f>
        <v>0</v>
      </c>
      <c r="AD119" s="100">
        <f ca="1">IF(V119&lt;&gt;"",IF(ABS($F119)=ABS(V119),5*$Q119,-1*$Q119),0)</f>
        <v>0</v>
      </c>
      <c r="AE119" s="100">
        <f ca="1">IF(W119&lt;&gt;"",IF(ABS($F119)=ABS(W119),5*$Q119,-1*$Q119),0)</f>
        <v>0</v>
      </c>
      <c r="AF119" s="100">
        <f ca="1">IF(X119&lt;&gt;"",IF(ABS($F119)=ABS(X119),5*$Q119,-1*$Q119),0)</f>
        <v>0</v>
      </c>
      <c r="AG119" s="98">
        <f ca="1">IF(A119&lt;&gt;"",IF(OR($AJ118&lt;&gt;0,$AK118&lt;&gt;0),"0",SUM(AA119:AF119)),0)</f>
        <v>0</v>
      </c>
      <c r="AH119" s="11">
        <f ca="1">IF(A119&lt;&gt;"",IF(OR(AJ118&lt;&gt;0,AK118&lt;&gt;0),0,AG119),0)</f>
        <v>0</v>
      </c>
      <c r="AI119" s="79">
        <f ca="1">IF(A119&lt;&gt;"",AH119+AI118,0)</f>
        <v>0</v>
      </c>
      <c r="AJ119" s="43">
        <f t="shared" ca="1" si="89"/>
        <v>0</v>
      </c>
      <c r="AK119" s="43">
        <f t="shared" ca="1" si="90"/>
        <v>0</v>
      </c>
      <c r="AL119" s="80">
        <f t="shared" ca="1" si="98"/>
        <v>0</v>
      </c>
      <c r="AM119" s="24"/>
      <c r="AN119" s="24"/>
      <c r="AO119" s="24"/>
      <c r="AP119" s="24"/>
      <c r="AQ119" s="24"/>
      <c r="AR119" s="24"/>
      <c r="AS119" s="24"/>
      <c r="AT119" s="92"/>
      <c r="AU119" s="92"/>
      <c r="AV119" s="34"/>
      <c r="AW119"/>
      <c r="AX119" s="20">
        <v>12</v>
      </c>
      <c r="AY119" s="16" t="str">
        <f t="shared" si="99"/>
        <v>1</v>
      </c>
      <c r="AZ119" s="16" t="str">
        <f t="shared" ref="AZ119" si="113">"3"</f>
        <v>3</v>
      </c>
      <c r="BA119" s="16" t="str">
        <f t="shared" si="108"/>
        <v>5</v>
      </c>
      <c r="BB119" s="16" t="str">
        <f t="shared" si="109"/>
        <v>8</v>
      </c>
      <c r="BC119" s="16" t="str">
        <f t="shared" si="110"/>
        <v>11</v>
      </c>
      <c r="BD119" s="16">
        <v>2</v>
      </c>
      <c r="BE119" s="16" t="s">
        <v>5</v>
      </c>
      <c r="BF119" s="16" t="s">
        <v>6</v>
      </c>
      <c r="BG119" s="18">
        <v>6</v>
      </c>
      <c r="BH119" s="123">
        <f t="shared" ca="1" si="73"/>
        <v>24</v>
      </c>
      <c r="BI119" s="92"/>
      <c r="BJ119" s="19"/>
    </row>
    <row r="120" spans="1:62">
      <c r="A120" s="123">
        <f t="shared" ca="1" si="72"/>
        <v>24</v>
      </c>
      <c r="B120" s="98" t="str">
        <f ca="1">IF(A120="","",IF(COUNTBLANK(AN121:AS121)=6,"DB",AN121&amp;AO121&amp;AP121&amp;AQ121&amp;AR121&amp;AS121))</f>
        <v>DB</v>
      </c>
      <c r="C120" s="97" t="str">
        <f t="shared" ca="1" si="91"/>
        <v/>
      </c>
      <c r="D120" s="102">
        <f t="shared" ca="1" si="92"/>
        <v>0</v>
      </c>
      <c r="E120" s="82" t="str">
        <f t="shared" ca="1" si="93"/>
        <v>1,</v>
      </c>
      <c r="F120" s="73">
        <f t="shared" ca="1" si="94"/>
        <v>4</v>
      </c>
      <c r="G120" s="98">
        <f t="shared" ca="1" si="75"/>
        <v>5</v>
      </c>
      <c r="H120" s="98">
        <f t="shared" ca="1" si="76"/>
        <v>1</v>
      </c>
      <c r="I120" s="98">
        <f t="shared" ca="1" si="77"/>
        <v>3</v>
      </c>
      <c r="J120" s="98">
        <f t="shared" ca="1" si="78"/>
        <v>0</v>
      </c>
      <c r="K120" s="98">
        <f t="shared" ca="1" si="79"/>
        <v>4</v>
      </c>
      <c r="L120" s="98">
        <f t="shared" ca="1" si="80"/>
        <v>12</v>
      </c>
      <c r="M120" s="74" t="str">
        <f t="shared" ca="1" si="81"/>
        <v/>
      </c>
      <c r="N120" s="74">
        <f t="shared" si="74"/>
        <v>116</v>
      </c>
      <c r="O120" s="74">
        <f t="shared" ca="1" si="95"/>
        <v>0</v>
      </c>
      <c r="P120" s="74">
        <f t="shared" ca="1" si="96"/>
        <v>0</v>
      </c>
      <c r="Q120" s="101">
        <f t="shared" ca="1" si="82"/>
        <v>1</v>
      </c>
      <c r="R120" s="101">
        <f t="shared" ca="1" si="97"/>
        <v>1</v>
      </c>
      <c r="S120" s="91" t="str">
        <f t="shared" ca="1" si="83"/>
        <v/>
      </c>
      <c r="T120" s="91" t="str">
        <f t="shared" ca="1" si="84"/>
        <v/>
      </c>
      <c r="U120" s="91" t="str">
        <f t="shared" ca="1" si="85"/>
        <v/>
      </c>
      <c r="V120" s="91" t="str">
        <f t="shared" ca="1" si="86"/>
        <v/>
      </c>
      <c r="W120" s="91" t="str">
        <f t="shared" ca="1" si="87"/>
        <v/>
      </c>
      <c r="X120" s="91" t="str">
        <f t="shared" ca="1" si="88"/>
        <v/>
      </c>
      <c r="Y120" s="75"/>
      <c r="Z120" s="100">
        <f ca="1">IF(Y120="W",0,IF(AND(A120&lt;&gt;0,A119&lt;&gt;0,Y119="L",Y120="L"),1,0))</f>
        <v>0</v>
      </c>
      <c r="AA120" s="100">
        <f ca="1">IF(S120&lt;&gt;"",IF(ABS($F120)=ABS(S120),5*$Q120,-1*$Q120),0)</f>
        <v>0</v>
      </c>
      <c r="AB120" s="100">
        <f ca="1">IF(T120&lt;&gt;"",IF(ABS($F120)=ABS(T120),5*$Q120,-1*$Q120),0)</f>
        <v>0</v>
      </c>
      <c r="AC120" s="100">
        <f ca="1">IF(U120&lt;&gt;"",IF(ABS($F120)=ABS(U120),5*$Q120,-1*$Q120),0)</f>
        <v>0</v>
      </c>
      <c r="AD120" s="100">
        <f ca="1">IF(V120&lt;&gt;"",IF(ABS($F120)=ABS(V120),5*$Q120,-1*$Q120),0)</f>
        <v>0</v>
      </c>
      <c r="AE120" s="100">
        <f ca="1">IF(W120&lt;&gt;"",IF(ABS($F120)=ABS(W120),5*$Q120,-1*$Q120),0)</f>
        <v>0</v>
      </c>
      <c r="AF120" s="100">
        <f ca="1">IF(X120&lt;&gt;"",IF(ABS($F120)=ABS(X120),5*$Q120,-1*$Q120),0)</f>
        <v>0</v>
      </c>
      <c r="AG120" s="98">
        <f ca="1">IF(A120&lt;&gt;"",IF(OR($AJ119&lt;&gt;0,$AK119&lt;&gt;0),"0",SUM(AA120:AF120)),0)</f>
        <v>0</v>
      </c>
      <c r="AH120" s="11">
        <f ca="1">IF(A120&lt;&gt;"",IF(OR(AJ119&lt;&gt;0,AK119&lt;&gt;0),0,AG120),0)</f>
        <v>0</v>
      </c>
      <c r="AI120" s="79">
        <f ca="1">IF(A120&lt;&gt;"",AH120+AI119,0)</f>
        <v>0</v>
      </c>
      <c r="AJ120" s="43">
        <f t="shared" ca="1" si="89"/>
        <v>0</v>
      </c>
      <c r="AK120" s="43">
        <f t="shared" ca="1" si="90"/>
        <v>0</v>
      </c>
      <c r="AL120" s="80">
        <f t="shared" ca="1" si="98"/>
        <v>0</v>
      </c>
      <c r="AM120" s="24"/>
      <c r="AN120" s="24"/>
      <c r="AO120" s="24"/>
      <c r="AP120" s="24"/>
      <c r="AQ120" s="24"/>
      <c r="AR120" s="24"/>
      <c r="AS120" s="24"/>
      <c r="AT120" s="92"/>
      <c r="AU120" s="92"/>
      <c r="AV120" s="21"/>
      <c r="AW120"/>
      <c r="AX120" s="20">
        <v>13</v>
      </c>
      <c r="AY120" s="16" t="str">
        <f t="shared" si="112"/>
        <v>2</v>
      </c>
      <c r="AZ120" s="16" t="str">
        <f t="shared" si="99"/>
        <v>1</v>
      </c>
      <c r="BA120" s="16" t="str">
        <f>"6"</f>
        <v>6</v>
      </c>
      <c r="BB120" s="16" t="str">
        <f>"8"</f>
        <v>8</v>
      </c>
      <c r="BC120" s="16" t="str">
        <f>"12"</f>
        <v>12</v>
      </c>
      <c r="BD120" s="16">
        <v>3</v>
      </c>
      <c r="BE120" s="16" t="s">
        <v>9</v>
      </c>
      <c r="BF120" s="16" t="s">
        <v>8</v>
      </c>
      <c r="BG120" s="18">
        <v>7</v>
      </c>
      <c r="BH120" s="123">
        <f t="shared" ca="1" si="73"/>
        <v>24</v>
      </c>
      <c r="BI120" s="92"/>
      <c r="BJ120" s="19"/>
    </row>
    <row r="121" spans="1:62">
      <c r="A121" s="123">
        <f t="shared" ca="1" si="72"/>
        <v>22</v>
      </c>
      <c r="B121" s="98" t="str">
        <f ca="1">IF(A121="","",IF(COUNTBLANK(AN122:AS122)=6,"DB",AN122&amp;AO122&amp;AP122&amp;AQ122&amp;AR122&amp;AS122))</f>
        <v>DB</v>
      </c>
      <c r="C121" s="97" t="str">
        <f t="shared" ca="1" si="91"/>
        <v/>
      </c>
      <c r="D121" s="102">
        <f t="shared" ca="1" si="92"/>
        <v>0</v>
      </c>
      <c r="E121" s="82" t="str">
        <f t="shared" ca="1" si="93"/>
        <v>1,</v>
      </c>
      <c r="F121" s="73">
        <f t="shared" ca="1" si="94"/>
        <v>4</v>
      </c>
      <c r="G121" s="98">
        <f t="shared" ca="1" si="75"/>
        <v>6</v>
      </c>
      <c r="H121" s="98">
        <f t="shared" ca="1" si="76"/>
        <v>2</v>
      </c>
      <c r="I121" s="98">
        <f t="shared" ca="1" si="77"/>
        <v>4</v>
      </c>
      <c r="J121" s="98">
        <f t="shared" ca="1" si="78"/>
        <v>0</v>
      </c>
      <c r="K121" s="98">
        <f t="shared" ca="1" si="79"/>
        <v>5</v>
      </c>
      <c r="L121" s="98">
        <f t="shared" ca="1" si="80"/>
        <v>13</v>
      </c>
      <c r="M121" s="74" t="str">
        <f t="shared" ca="1" si="81"/>
        <v/>
      </c>
      <c r="N121" s="74">
        <f t="shared" si="74"/>
        <v>117</v>
      </c>
      <c r="O121" s="74">
        <f t="shared" ca="1" si="95"/>
        <v>0</v>
      </c>
      <c r="P121" s="74">
        <f t="shared" ca="1" si="96"/>
        <v>0</v>
      </c>
      <c r="Q121" s="101">
        <f t="shared" ca="1" si="82"/>
        <v>1</v>
      </c>
      <c r="R121" s="101">
        <f t="shared" ca="1" si="97"/>
        <v>1</v>
      </c>
      <c r="S121" s="91" t="str">
        <f t="shared" ca="1" si="83"/>
        <v/>
      </c>
      <c r="T121" s="91" t="str">
        <f t="shared" ca="1" si="84"/>
        <v/>
      </c>
      <c r="U121" s="91" t="str">
        <f t="shared" ca="1" si="85"/>
        <v/>
      </c>
      <c r="V121" s="91" t="str">
        <f t="shared" ca="1" si="86"/>
        <v/>
      </c>
      <c r="W121" s="91" t="str">
        <f t="shared" ca="1" si="87"/>
        <v/>
      </c>
      <c r="X121" s="91" t="str">
        <f t="shared" ca="1" si="88"/>
        <v/>
      </c>
      <c r="Y121" s="75"/>
      <c r="Z121" s="100">
        <f ca="1">IF(Y121="W",0,IF(AND(A121&lt;&gt;0,A120&lt;&gt;0,Y120="L",Y121="L"),1,0))</f>
        <v>0</v>
      </c>
      <c r="AA121" s="100">
        <f ca="1">IF(S121&lt;&gt;"",IF(ABS($F121)=ABS(S121),5*$Q121,-1*$Q121),0)</f>
        <v>0</v>
      </c>
      <c r="AB121" s="100">
        <f ca="1">IF(T121&lt;&gt;"",IF(ABS($F121)=ABS(T121),5*$Q121,-1*$Q121),0)</f>
        <v>0</v>
      </c>
      <c r="AC121" s="100">
        <f ca="1">IF(U121&lt;&gt;"",IF(ABS($F121)=ABS(U121),5*$Q121,-1*$Q121),0)</f>
        <v>0</v>
      </c>
      <c r="AD121" s="100">
        <f ca="1">IF(V121&lt;&gt;"",IF(ABS($F121)=ABS(V121),5*$Q121,-1*$Q121),0)</f>
        <v>0</v>
      </c>
      <c r="AE121" s="100">
        <f ca="1">IF(W121&lt;&gt;"",IF(ABS($F121)=ABS(W121),5*$Q121,-1*$Q121),0)</f>
        <v>0</v>
      </c>
      <c r="AF121" s="100">
        <f ca="1">IF(X121&lt;&gt;"",IF(ABS($F121)=ABS(X121),5*$Q121,-1*$Q121),0)</f>
        <v>0</v>
      </c>
      <c r="AG121" s="98">
        <f ca="1">IF(A121&lt;&gt;"",IF(OR($AJ120&lt;&gt;0,$AK120&lt;&gt;0),"0",SUM(AA121:AF121)),0)</f>
        <v>0</v>
      </c>
      <c r="AH121" s="11">
        <f ca="1">IF(A121&lt;&gt;"",IF(OR(AJ120&lt;&gt;0,AK120&lt;&gt;0),0,AG121),0)</f>
        <v>0</v>
      </c>
      <c r="AI121" s="79">
        <f ca="1">IF(A121&lt;&gt;"",AH121+AI120,0)</f>
        <v>0</v>
      </c>
      <c r="AJ121" s="43">
        <f t="shared" ca="1" si="89"/>
        <v>0</v>
      </c>
      <c r="AK121" s="43">
        <f t="shared" ca="1" si="90"/>
        <v>0</v>
      </c>
      <c r="AL121" s="80">
        <f t="shared" ca="1" si="98"/>
        <v>0</v>
      </c>
      <c r="AM121" s="24"/>
      <c r="AN121" s="24"/>
      <c r="AO121" s="24"/>
      <c r="AP121" s="24"/>
      <c r="AQ121" s="24"/>
      <c r="AR121" s="24"/>
      <c r="AS121" s="24"/>
      <c r="AT121" s="92"/>
      <c r="AU121" s="92"/>
      <c r="AV121"/>
      <c r="AW121"/>
      <c r="AX121" s="20">
        <v>14</v>
      </c>
      <c r="AY121" s="16" t="str">
        <f t="shared" si="112"/>
        <v>2</v>
      </c>
      <c r="AZ121" s="16" t="str">
        <f t="shared" si="112"/>
        <v>2</v>
      </c>
      <c r="BA121" s="16" t="str">
        <f t="shared" ref="BA121:BA125" si="114">"6"</f>
        <v>6</v>
      </c>
      <c r="BB121" s="16" t="str">
        <f t="shared" ref="BB121:BB125" si="115">"8"</f>
        <v>8</v>
      </c>
      <c r="BC121" s="16" t="str">
        <f t="shared" ref="BC121:BC125" si="116">"12"</f>
        <v>12</v>
      </c>
      <c r="BD121" s="16">
        <v>3</v>
      </c>
      <c r="BE121" s="16" t="s">
        <v>5</v>
      </c>
      <c r="BF121" s="16" t="s">
        <v>6</v>
      </c>
      <c r="BG121" s="18">
        <v>8</v>
      </c>
      <c r="BH121" s="123">
        <f t="shared" ca="1" si="73"/>
        <v>7</v>
      </c>
      <c r="BI121"/>
      <c r="BJ121" s="19"/>
    </row>
    <row r="122" spans="1:62">
      <c r="A122" s="123">
        <f t="shared" ca="1" si="72"/>
        <v>22</v>
      </c>
      <c r="B122" s="98" t="str">
        <f ca="1">IF(A122="","",IF(COUNTBLANK(AN123:AS123)=6,"DB",AN123&amp;AO123&amp;AP123&amp;AQ123&amp;AR123&amp;AS123))</f>
        <v>DB</v>
      </c>
      <c r="C122" s="97" t="str">
        <f t="shared" ca="1" si="91"/>
        <v/>
      </c>
      <c r="D122" s="102">
        <f t="shared" ca="1" si="92"/>
        <v>0</v>
      </c>
      <c r="E122" s="82" t="str">
        <f t="shared" ca="1" si="93"/>
        <v>1,</v>
      </c>
      <c r="F122" s="73">
        <f t="shared" ca="1" si="94"/>
        <v>4</v>
      </c>
      <c r="G122" s="98">
        <f t="shared" ca="1" si="75"/>
        <v>7</v>
      </c>
      <c r="H122" s="98">
        <f t="shared" ca="1" si="76"/>
        <v>3</v>
      </c>
      <c r="I122" s="98">
        <f t="shared" ca="1" si="77"/>
        <v>5</v>
      </c>
      <c r="J122" s="98">
        <f t="shared" ca="1" si="78"/>
        <v>0</v>
      </c>
      <c r="K122" s="98">
        <f t="shared" ca="1" si="79"/>
        <v>6</v>
      </c>
      <c r="L122" s="98">
        <f t="shared" ca="1" si="80"/>
        <v>14</v>
      </c>
      <c r="M122" s="74" t="str">
        <f t="shared" ca="1" si="81"/>
        <v/>
      </c>
      <c r="N122" s="74">
        <f t="shared" si="74"/>
        <v>118</v>
      </c>
      <c r="O122" s="74">
        <f t="shared" ca="1" si="95"/>
        <v>0</v>
      </c>
      <c r="P122" s="74">
        <f t="shared" ca="1" si="96"/>
        <v>0</v>
      </c>
      <c r="Q122" s="101">
        <f t="shared" ca="1" si="82"/>
        <v>1</v>
      </c>
      <c r="R122" s="101">
        <f t="shared" ca="1" si="97"/>
        <v>1</v>
      </c>
      <c r="S122" s="91" t="str">
        <f t="shared" ca="1" si="83"/>
        <v/>
      </c>
      <c r="T122" s="91" t="str">
        <f t="shared" ca="1" si="84"/>
        <v/>
      </c>
      <c r="U122" s="91" t="str">
        <f t="shared" ca="1" si="85"/>
        <v/>
      </c>
      <c r="V122" s="91" t="str">
        <f t="shared" ca="1" si="86"/>
        <v/>
      </c>
      <c r="W122" s="91" t="str">
        <f t="shared" ca="1" si="87"/>
        <v/>
      </c>
      <c r="X122" s="91" t="str">
        <f t="shared" ca="1" si="88"/>
        <v/>
      </c>
      <c r="Y122" s="75"/>
      <c r="Z122" s="100">
        <f ca="1">IF(Y122="W",0,IF(AND(A122&lt;&gt;0,A121&lt;&gt;0,Y121="L",Y122="L"),1,0))</f>
        <v>0</v>
      </c>
      <c r="AA122" s="100">
        <f ca="1">IF(S122&lt;&gt;"",IF(ABS($F122)=ABS(S122),5*$Q122,-1*$Q122),0)</f>
        <v>0</v>
      </c>
      <c r="AB122" s="100">
        <f ca="1">IF(T122&lt;&gt;"",IF(ABS($F122)=ABS(T122),5*$Q122,-1*$Q122),0)</f>
        <v>0</v>
      </c>
      <c r="AC122" s="100">
        <f ca="1">IF(U122&lt;&gt;"",IF(ABS($F122)=ABS(U122),5*$Q122,-1*$Q122),0)</f>
        <v>0</v>
      </c>
      <c r="AD122" s="100">
        <f ca="1">IF(V122&lt;&gt;"",IF(ABS($F122)=ABS(V122),5*$Q122,-1*$Q122),0)</f>
        <v>0</v>
      </c>
      <c r="AE122" s="100">
        <f ca="1">IF(W122&lt;&gt;"",IF(ABS($F122)=ABS(W122),5*$Q122,-1*$Q122),0)</f>
        <v>0</v>
      </c>
      <c r="AF122" s="100">
        <f ca="1">IF(X122&lt;&gt;"",IF(ABS($F122)=ABS(X122),5*$Q122,-1*$Q122),0)</f>
        <v>0</v>
      </c>
      <c r="AG122" s="98">
        <f ca="1">IF(A122&lt;&gt;"",IF(OR($AJ121&lt;&gt;0,$AK121&lt;&gt;0),"0",SUM(AA122:AF122)),0)</f>
        <v>0</v>
      </c>
      <c r="AH122" s="11">
        <f ca="1">IF(A122&lt;&gt;"",IF(OR(AJ121&lt;&gt;0,AK121&lt;&gt;0),0,AG122),0)</f>
        <v>0</v>
      </c>
      <c r="AI122" s="79">
        <f ca="1">IF(A122&lt;&gt;"",AH122+AI121,0)</f>
        <v>0</v>
      </c>
      <c r="AJ122" s="43">
        <f t="shared" ca="1" si="89"/>
        <v>0</v>
      </c>
      <c r="AK122" s="43">
        <f t="shared" ca="1" si="90"/>
        <v>0</v>
      </c>
      <c r="AL122" s="80">
        <f t="shared" ca="1" si="98"/>
        <v>0</v>
      </c>
      <c r="AM122" s="24"/>
      <c r="AN122" s="24"/>
      <c r="AO122" s="24"/>
      <c r="AP122" s="24"/>
      <c r="AQ122" s="24"/>
      <c r="AR122" s="24"/>
      <c r="AS122" s="24"/>
      <c r="AT122" s="92"/>
      <c r="AU122" s="92"/>
      <c r="AV122"/>
      <c r="AW122"/>
      <c r="AX122" s="20">
        <v>15</v>
      </c>
      <c r="AY122" s="16" t="str">
        <f t="shared" si="112"/>
        <v>2</v>
      </c>
      <c r="AZ122" s="16" t="str">
        <f t="shared" ref="AZ122" si="117">"3"</f>
        <v>3</v>
      </c>
      <c r="BA122" s="16" t="str">
        <f t="shared" si="114"/>
        <v>6</v>
      </c>
      <c r="BB122" s="16" t="str">
        <f t="shared" si="115"/>
        <v>8</v>
      </c>
      <c r="BC122" s="16" t="str">
        <f t="shared" si="116"/>
        <v>12</v>
      </c>
      <c r="BD122" s="16">
        <v>3</v>
      </c>
      <c r="BE122" s="16" t="s">
        <v>9</v>
      </c>
      <c r="BF122" s="16" t="s">
        <v>8</v>
      </c>
      <c r="BG122" s="18">
        <v>9</v>
      </c>
      <c r="BH122" s="123">
        <f t="shared" ca="1" si="73"/>
        <v>9</v>
      </c>
      <c r="BI122"/>
      <c r="BJ122" s="19"/>
    </row>
    <row r="123" spans="1:62">
      <c r="A123" s="123">
        <f t="shared" ca="1" si="72"/>
        <v>3</v>
      </c>
      <c r="B123" s="98" t="str">
        <f ca="1">IF(A123="","",IF(COUNTBLANK(AN124:AS124)=6,"DB",AN124&amp;AO124&amp;AP124&amp;AQ124&amp;AR124&amp;AS124))</f>
        <v>DB</v>
      </c>
      <c r="C123" s="97" t="str">
        <f t="shared" ca="1" si="91"/>
        <v/>
      </c>
      <c r="D123" s="102">
        <f t="shared" ca="1" si="92"/>
        <v>0</v>
      </c>
      <c r="E123" s="82" t="str">
        <f t="shared" ca="1" si="93"/>
        <v>1,</v>
      </c>
      <c r="F123" s="73">
        <f t="shared" ca="1" si="94"/>
        <v>1</v>
      </c>
      <c r="G123" s="98">
        <f t="shared" ca="1" si="75"/>
        <v>0</v>
      </c>
      <c r="H123" s="98">
        <f t="shared" ca="1" si="76"/>
        <v>4</v>
      </c>
      <c r="I123" s="98">
        <f t="shared" ca="1" si="77"/>
        <v>6</v>
      </c>
      <c r="J123" s="98">
        <f t="shared" ca="1" si="78"/>
        <v>1</v>
      </c>
      <c r="K123" s="98">
        <f t="shared" ca="1" si="79"/>
        <v>7</v>
      </c>
      <c r="L123" s="98">
        <f t="shared" ca="1" si="80"/>
        <v>15</v>
      </c>
      <c r="M123" s="74" t="str">
        <f t="shared" ca="1" si="81"/>
        <v/>
      </c>
      <c r="N123" s="74">
        <f t="shared" si="74"/>
        <v>119</v>
      </c>
      <c r="O123" s="74">
        <f t="shared" ca="1" si="95"/>
        <v>0</v>
      </c>
      <c r="P123" s="74">
        <f t="shared" ca="1" si="96"/>
        <v>0</v>
      </c>
      <c r="Q123" s="101">
        <f t="shared" ca="1" si="82"/>
        <v>1</v>
      </c>
      <c r="R123" s="101">
        <f t="shared" ca="1" si="97"/>
        <v>1</v>
      </c>
      <c r="S123" s="91" t="str">
        <f t="shared" ca="1" si="83"/>
        <v/>
      </c>
      <c r="T123" s="91" t="str">
        <f t="shared" ca="1" si="84"/>
        <v/>
      </c>
      <c r="U123" s="91" t="str">
        <f t="shared" ca="1" si="85"/>
        <v/>
      </c>
      <c r="V123" s="91" t="str">
        <f t="shared" ca="1" si="86"/>
        <v/>
      </c>
      <c r="W123" s="91" t="str">
        <f t="shared" ca="1" si="87"/>
        <v/>
      </c>
      <c r="X123" s="91" t="str">
        <f t="shared" ca="1" si="88"/>
        <v/>
      </c>
      <c r="Y123" s="75"/>
      <c r="Z123" s="100">
        <f ca="1">IF(Y123="W",0,IF(AND(A123&lt;&gt;0,A122&lt;&gt;0,Y122="L",Y123="L"),1,0))</f>
        <v>0</v>
      </c>
      <c r="AA123" s="100">
        <f ca="1">IF(S123&lt;&gt;"",IF(ABS($F123)=ABS(S123),5*$Q123,-1*$Q123),0)</f>
        <v>0</v>
      </c>
      <c r="AB123" s="100">
        <f ca="1">IF(T123&lt;&gt;"",IF(ABS($F123)=ABS(T123),5*$Q123,-1*$Q123),0)</f>
        <v>0</v>
      </c>
      <c r="AC123" s="100">
        <f ca="1">IF(U123&lt;&gt;"",IF(ABS($F123)=ABS(U123),5*$Q123,-1*$Q123),0)</f>
        <v>0</v>
      </c>
      <c r="AD123" s="100">
        <f ca="1">IF(V123&lt;&gt;"",IF(ABS($F123)=ABS(V123),5*$Q123,-1*$Q123),0)</f>
        <v>0</v>
      </c>
      <c r="AE123" s="100">
        <f ca="1">IF(W123&lt;&gt;"",IF(ABS($F123)=ABS(W123),5*$Q123,-1*$Q123),0)</f>
        <v>0</v>
      </c>
      <c r="AF123" s="100">
        <f ca="1">IF(X123&lt;&gt;"",IF(ABS($F123)=ABS(X123),5*$Q123,-1*$Q123),0)</f>
        <v>0</v>
      </c>
      <c r="AG123" s="98">
        <f ca="1">IF(A123&lt;&gt;"",IF(OR($AJ122&lt;&gt;0,$AK122&lt;&gt;0),"0",SUM(AA123:AF123)),0)</f>
        <v>0</v>
      </c>
      <c r="AH123" s="11">
        <f ca="1">IF(A123&lt;&gt;"",IF(OR(AJ122&lt;&gt;0,AK122&lt;&gt;0),0,AG123),0)</f>
        <v>0</v>
      </c>
      <c r="AI123" s="79">
        <f ca="1">IF(A123&lt;&gt;"",AH123+AI122,0)</f>
        <v>0</v>
      </c>
      <c r="AJ123" s="43">
        <f t="shared" ca="1" si="89"/>
        <v>0</v>
      </c>
      <c r="AK123" s="43">
        <f t="shared" ca="1" si="90"/>
        <v>0</v>
      </c>
      <c r="AL123" s="80">
        <f t="shared" ca="1" si="98"/>
        <v>0</v>
      </c>
      <c r="AM123" s="24"/>
      <c r="AN123" s="24"/>
      <c r="AO123" s="24"/>
      <c r="AP123" s="24"/>
      <c r="AQ123" s="24"/>
      <c r="AR123" s="24"/>
      <c r="AS123" s="24"/>
      <c r="AT123" s="92"/>
      <c r="AU123" s="92"/>
      <c r="AV123"/>
      <c r="AW123"/>
      <c r="AX123" s="20">
        <v>16</v>
      </c>
      <c r="AY123" s="16" t="str">
        <f t="shared" si="112"/>
        <v>2</v>
      </c>
      <c r="AZ123" s="16" t="str">
        <f t="shared" ref="AZ123" si="118">"1"</f>
        <v>1</v>
      </c>
      <c r="BA123" s="16" t="str">
        <f t="shared" si="114"/>
        <v>6</v>
      </c>
      <c r="BB123" s="16" t="str">
        <f t="shared" si="115"/>
        <v>8</v>
      </c>
      <c r="BC123" s="16" t="str">
        <f t="shared" si="116"/>
        <v>12</v>
      </c>
      <c r="BD123" s="16">
        <v>3</v>
      </c>
      <c r="BE123" s="16" t="s">
        <v>5</v>
      </c>
      <c r="BF123" s="16" t="s">
        <v>6</v>
      </c>
      <c r="BG123" s="18">
        <v>7</v>
      </c>
      <c r="BH123" s="123">
        <f t="shared" ca="1" si="73"/>
        <v>21</v>
      </c>
      <c r="BI123"/>
      <c r="BJ123" s="19"/>
    </row>
    <row r="124" spans="1:62">
      <c r="A124" s="123">
        <f t="shared" ca="1" si="72"/>
        <v>0</v>
      </c>
      <c r="B124" s="98" t="str">
        <f ca="1">IF(A124="","",IF(COUNTBLANK(AN125:AS125)=6,"DB",AN125&amp;AO125&amp;AP125&amp;AQ125&amp;AR125&amp;AS125))</f>
        <v>DB</v>
      </c>
      <c r="C124" s="97" t="str">
        <f t="shared" ca="1" si="91"/>
        <v/>
      </c>
      <c r="D124" s="102">
        <f t="shared" ca="1" si="92"/>
        <v>0</v>
      </c>
      <c r="E124" s="82" t="str">
        <f t="shared" ca="1" si="93"/>
        <v>1,</v>
      </c>
      <c r="F124" s="73">
        <f t="shared" ca="1" si="94"/>
        <v>0</v>
      </c>
      <c r="G124" s="98">
        <f t="shared" ca="1" si="75"/>
        <v>1</v>
      </c>
      <c r="H124" s="98">
        <f t="shared" ca="1" si="76"/>
        <v>5</v>
      </c>
      <c r="I124" s="98">
        <f t="shared" ca="1" si="77"/>
        <v>7</v>
      </c>
      <c r="J124" s="98">
        <f t="shared" ca="1" si="78"/>
        <v>2</v>
      </c>
      <c r="K124" s="98">
        <f t="shared" ca="1" si="79"/>
        <v>8</v>
      </c>
      <c r="L124" s="98">
        <f t="shared" ca="1" si="80"/>
        <v>16</v>
      </c>
      <c r="M124" s="74" t="str">
        <f t="shared" ca="1" si="81"/>
        <v/>
      </c>
      <c r="N124" s="74">
        <f t="shared" si="74"/>
        <v>120</v>
      </c>
      <c r="O124" s="74">
        <f t="shared" ca="1" si="95"/>
        <v>0</v>
      </c>
      <c r="P124" s="74">
        <f t="shared" ca="1" si="96"/>
        <v>0</v>
      </c>
      <c r="Q124" s="101">
        <f t="shared" ca="1" si="82"/>
        <v>1</v>
      </c>
      <c r="R124" s="101">
        <f t="shared" ca="1" si="97"/>
        <v>1</v>
      </c>
      <c r="S124" s="91" t="str">
        <f t="shared" ca="1" si="83"/>
        <v/>
      </c>
      <c r="T124" s="91" t="str">
        <f t="shared" ca="1" si="84"/>
        <v/>
      </c>
      <c r="U124" s="91" t="str">
        <f t="shared" ca="1" si="85"/>
        <v/>
      </c>
      <c r="V124" s="91" t="str">
        <f t="shared" ca="1" si="86"/>
        <v/>
      </c>
      <c r="W124" s="91" t="str">
        <f t="shared" ca="1" si="87"/>
        <v/>
      </c>
      <c r="X124" s="91" t="str">
        <f t="shared" ca="1" si="88"/>
        <v/>
      </c>
      <c r="Y124" s="75"/>
      <c r="Z124" s="100">
        <f ca="1">IF(Y124="W",0,IF(AND(A124&lt;&gt;0,A123&lt;&gt;0,Y123="L",Y124="L"),1,0))</f>
        <v>0</v>
      </c>
      <c r="AA124" s="100">
        <f ca="1">IF(S124&lt;&gt;"",IF(ABS($F124)=ABS(S124),5*$Q124,-1*$Q124),0)</f>
        <v>0</v>
      </c>
      <c r="AB124" s="100">
        <f ca="1">IF(T124&lt;&gt;"",IF(ABS($F124)=ABS(T124),5*$Q124,-1*$Q124),0)</f>
        <v>0</v>
      </c>
      <c r="AC124" s="100">
        <f ca="1">IF(U124&lt;&gt;"",IF(ABS($F124)=ABS(U124),5*$Q124,-1*$Q124),0)</f>
        <v>0</v>
      </c>
      <c r="AD124" s="100">
        <f ca="1">IF(V124&lt;&gt;"",IF(ABS($F124)=ABS(V124),5*$Q124,-1*$Q124),0)</f>
        <v>0</v>
      </c>
      <c r="AE124" s="100">
        <f ca="1">IF(W124&lt;&gt;"",IF(ABS($F124)=ABS(W124),5*$Q124,-1*$Q124),0)</f>
        <v>0</v>
      </c>
      <c r="AF124" s="100">
        <f ca="1">IF(X124&lt;&gt;"",IF(ABS($F124)=ABS(X124),5*$Q124,-1*$Q124),0)</f>
        <v>0</v>
      </c>
      <c r="AG124" s="98">
        <f ca="1">IF(A124&lt;&gt;"",IF(OR($AJ123&lt;&gt;0,$AK123&lt;&gt;0),"0",SUM(AA124:AF124)),0)</f>
        <v>0</v>
      </c>
      <c r="AH124" s="11">
        <f ca="1">IF(A124&lt;&gt;"",IF(OR(AJ123&lt;&gt;0,AK123&lt;&gt;0),0,AG124),0)</f>
        <v>0</v>
      </c>
      <c r="AI124" s="79">
        <f ca="1">IF(A124&lt;&gt;"",AH124+AI123,0)</f>
        <v>0</v>
      </c>
      <c r="AJ124" s="43">
        <f t="shared" ca="1" si="89"/>
        <v>0</v>
      </c>
      <c r="AK124" s="43">
        <f t="shared" ca="1" si="90"/>
        <v>0</v>
      </c>
      <c r="AL124" s="80">
        <f t="shared" ca="1" si="98"/>
        <v>0</v>
      </c>
      <c r="AM124" s="24"/>
      <c r="AN124" s="24"/>
      <c r="AO124" s="24"/>
      <c r="AP124" s="24"/>
      <c r="AQ124" s="24"/>
      <c r="AR124" s="24"/>
      <c r="AS124" s="24"/>
      <c r="AT124" s="92"/>
      <c r="AU124" s="92"/>
      <c r="AV124"/>
      <c r="AW124"/>
      <c r="AX124" s="20">
        <v>17</v>
      </c>
      <c r="AY124" s="16" t="str">
        <f t="shared" si="112"/>
        <v>2</v>
      </c>
      <c r="AZ124" s="16" t="str">
        <f t="shared" si="112"/>
        <v>2</v>
      </c>
      <c r="BA124" s="16" t="str">
        <f t="shared" si="114"/>
        <v>6</v>
      </c>
      <c r="BB124" s="16" t="str">
        <f t="shared" si="115"/>
        <v>8</v>
      </c>
      <c r="BC124" s="16" t="str">
        <f t="shared" si="116"/>
        <v>12</v>
      </c>
      <c r="BD124" s="16">
        <v>3</v>
      </c>
      <c r="BE124" s="16" t="s">
        <v>9</v>
      </c>
      <c r="BF124" s="16" t="s">
        <v>8</v>
      </c>
      <c r="BG124" s="18">
        <v>8</v>
      </c>
      <c r="BH124" s="123">
        <f t="shared" ca="1" si="73"/>
        <v>7</v>
      </c>
      <c r="BI124"/>
      <c r="BJ124" s="19"/>
    </row>
    <row r="125" spans="1:62">
      <c r="A125" s="123">
        <f t="shared" ca="1" si="72"/>
        <v>3</v>
      </c>
      <c r="B125" s="98" t="str">
        <f ca="1">IF(A125="","",IF(COUNTBLANK(AN126:AS126)=6,"DB",AN126&amp;AO126&amp;AP126&amp;AQ126&amp;AR126&amp;AS126))</f>
        <v>DB</v>
      </c>
      <c r="C125" s="97" t="str">
        <f t="shared" ca="1" si="91"/>
        <v/>
      </c>
      <c r="D125" s="102">
        <f t="shared" ca="1" si="92"/>
        <v>0</v>
      </c>
      <c r="E125" s="82" t="str">
        <f t="shared" ca="1" si="93"/>
        <v>1,</v>
      </c>
      <c r="F125" s="73">
        <f t="shared" ca="1" si="94"/>
        <v>1</v>
      </c>
      <c r="G125" s="98">
        <f t="shared" ca="1" si="75"/>
        <v>0</v>
      </c>
      <c r="H125" s="98">
        <f t="shared" ca="1" si="76"/>
        <v>6</v>
      </c>
      <c r="I125" s="98">
        <f t="shared" ca="1" si="77"/>
        <v>8</v>
      </c>
      <c r="J125" s="98">
        <f t="shared" ca="1" si="78"/>
        <v>3</v>
      </c>
      <c r="K125" s="98">
        <f t="shared" ca="1" si="79"/>
        <v>9</v>
      </c>
      <c r="L125" s="98">
        <f t="shared" ca="1" si="80"/>
        <v>17</v>
      </c>
      <c r="M125" s="74" t="str">
        <f t="shared" ca="1" si="81"/>
        <v/>
      </c>
      <c r="N125" s="74">
        <f t="shared" si="74"/>
        <v>121</v>
      </c>
      <c r="O125" s="74">
        <f t="shared" ca="1" si="95"/>
        <v>0</v>
      </c>
      <c r="P125" s="74">
        <f t="shared" ca="1" si="96"/>
        <v>0</v>
      </c>
      <c r="Q125" s="101">
        <f t="shared" ca="1" si="82"/>
        <v>1</v>
      </c>
      <c r="R125" s="101">
        <f t="shared" ca="1" si="97"/>
        <v>1</v>
      </c>
      <c r="S125" s="91" t="str">
        <f t="shared" ca="1" si="83"/>
        <v/>
      </c>
      <c r="T125" s="91" t="str">
        <f t="shared" ca="1" si="84"/>
        <v/>
      </c>
      <c r="U125" s="91" t="str">
        <f t="shared" ca="1" si="85"/>
        <v/>
      </c>
      <c r="V125" s="91" t="str">
        <f t="shared" ca="1" si="86"/>
        <v/>
      </c>
      <c r="W125" s="91" t="str">
        <f t="shared" ca="1" si="87"/>
        <v/>
      </c>
      <c r="X125" s="91" t="str">
        <f t="shared" ca="1" si="88"/>
        <v/>
      </c>
      <c r="Y125" s="75"/>
      <c r="Z125" s="100">
        <f ca="1">IF(Y125="W",0,IF(AND(A125&lt;&gt;0,A124&lt;&gt;0,Y124="L",Y125="L"),1,0))</f>
        <v>0</v>
      </c>
      <c r="AA125" s="100">
        <f ca="1">IF(S125&lt;&gt;"",IF(ABS($F125)=ABS(S125),5*$Q125,-1*$Q125),0)</f>
        <v>0</v>
      </c>
      <c r="AB125" s="100">
        <f ca="1">IF(T125&lt;&gt;"",IF(ABS($F125)=ABS(T125),5*$Q125,-1*$Q125),0)</f>
        <v>0</v>
      </c>
      <c r="AC125" s="100">
        <f ca="1">IF(U125&lt;&gt;"",IF(ABS($F125)=ABS(U125),5*$Q125,-1*$Q125),0)</f>
        <v>0</v>
      </c>
      <c r="AD125" s="100">
        <f ca="1">IF(V125&lt;&gt;"",IF(ABS($F125)=ABS(V125),5*$Q125,-1*$Q125),0)</f>
        <v>0</v>
      </c>
      <c r="AE125" s="100">
        <f ca="1">IF(W125&lt;&gt;"",IF(ABS($F125)=ABS(W125),5*$Q125,-1*$Q125),0)</f>
        <v>0</v>
      </c>
      <c r="AF125" s="100">
        <f ca="1">IF(X125&lt;&gt;"",IF(ABS($F125)=ABS(X125),5*$Q125,-1*$Q125),0)</f>
        <v>0</v>
      </c>
      <c r="AG125" s="98">
        <f ca="1">IF(A125&lt;&gt;"",IF(OR($AJ124&lt;&gt;0,$AK124&lt;&gt;0),"0",SUM(AA125:AF125)),0)</f>
        <v>0</v>
      </c>
      <c r="AH125" s="11">
        <f ca="1">IF(A125&lt;&gt;"",IF(OR(AJ124&lt;&gt;0,AK124&lt;&gt;0),0,AG125),0)</f>
        <v>0</v>
      </c>
      <c r="AI125" s="79">
        <f ca="1">IF(A125&lt;&gt;"",AH125+AI124,0)</f>
        <v>0</v>
      </c>
      <c r="AJ125" s="43">
        <f t="shared" ca="1" si="89"/>
        <v>0</v>
      </c>
      <c r="AK125" s="43">
        <f t="shared" ca="1" si="90"/>
        <v>0</v>
      </c>
      <c r="AL125" s="80">
        <f t="shared" ca="1" si="98"/>
        <v>0</v>
      </c>
      <c r="AM125" s="24"/>
      <c r="AN125" s="24"/>
      <c r="AO125" s="24"/>
      <c r="AP125" s="24"/>
      <c r="AQ125" s="24"/>
      <c r="AR125" s="24"/>
      <c r="AS125" s="24"/>
      <c r="AT125" s="92"/>
      <c r="AU125" s="92"/>
      <c r="AV125"/>
      <c r="AW125"/>
      <c r="AX125" s="20">
        <v>18</v>
      </c>
      <c r="AY125" s="16" t="str">
        <f t="shared" si="112"/>
        <v>2</v>
      </c>
      <c r="AZ125" s="16" t="str">
        <f t="shared" ref="AZ125" si="119">"3"</f>
        <v>3</v>
      </c>
      <c r="BA125" s="16" t="str">
        <f t="shared" si="114"/>
        <v>6</v>
      </c>
      <c r="BB125" s="16" t="str">
        <f t="shared" si="115"/>
        <v>8</v>
      </c>
      <c r="BC125" s="16" t="str">
        <f t="shared" si="116"/>
        <v>12</v>
      </c>
      <c r="BD125" s="16">
        <v>3</v>
      </c>
      <c r="BE125" s="16" t="s">
        <v>5</v>
      </c>
      <c r="BF125" s="16" t="s">
        <v>6</v>
      </c>
      <c r="BG125" s="18">
        <v>9</v>
      </c>
      <c r="BH125" s="123">
        <f t="shared" ca="1" si="73"/>
        <v>16</v>
      </c>
      <c r="BI125"/>
      <c r="BJ125" s="19"/>
    </row>
    <row r="126" spans="1:62">
      <c r="A126" s="123">
        <f t="shared" ca="1" si="72"/>
        <v>19</v>
      </c>
      <c r="B126" s="98" t="str">
        <f ca="1">IF(A126="","",IF(COUNTBLANK(AN127:AS127)=6,"DB",AN127&amp;AO127&amp;AP127&amp;AQ127&amp;AR127&amp;AS127))</f>
        <v>DB</v>
      </c>
      <c r="C126" s="97" t="str">
        <f t="shared" ca="1" si="91"/>
        <v/>
      </c>
      <c r="D126" s="102">
        <f t="shared" ca="1" si="92"/>
        <v>0</v>
      </c>
      <c r="E126" s="82" t="str">
        <f t="shared" ca="1" si="93"/>
        <v>1,</v>
      </c>
      <c r="F126" s="73">
        <f t="shared" ca="1" si="94"/>
        <v>4</v>
      </c>
      <c r="G126" s="98">
        <f t="shared" ca="1" si="75"/>
        <v>1</v>
      </c>
      <c r="H126" s="98">
        <f t="shared" ca="1" si="76"/>
        <v>7</v>
      </c>
      <c r="I126" s="98">
        <f t="shared" ca="1" si="77"/>
        <v>9</v>
      </c>
      <c r="J126" s="98">
        <f t="shared" ca="1" si="78"/>
        <v>0</v>
      </c>
      <c r="K126" s="98">
        <f t="shared" ca="1" si="79"/>
        <v>10</v>
      </c>
      <c r="L126" s="98">
        <f t="shared" ca="1" si="80"/>
        <v>18</v>
      </c>
      <c r="M126" s="74" t="str">
        <f t="shared" ca="1" si="81"/>
        <v/>
      </c>
      <c r="N126" s="74">
        <f t="shared" si="74"/>
        <v>122</v>
      </c>
      <c r="O126" s="74">
        <f t="shared" ca="1" si="95"/>
        <v>0</v>
      </c>
      <c r="P126" s="74">
        <f t="shared" ca="1" si="96"/>
        <v>0</v>
      </c>
      <c r="Q126" s="101">
        <f t="shared" ca="1" si="82"/>
        <v>1</v>
      </c>
      <c r="R126" s="101">
        <f t="shared" ca="1" si="97"/>
        <v>1</v>
      </c>
      <c r="S126" s="91" t="str">
        <f t="shared" ca="1" si="83"/>
        <v/>
      </c>
      <c r="T126" s="91" t="str">
        <f t="shared" ca="1" si="84"/>
        <v/>
      </c>
      <c r="U126" s="91" t="str">
        <f t="shared" ca="1" si="85"/>
        <v/>
      </c>
      <c r="V126" s="91" t="str">
        <f t="shared" ca="1" si="86"/>
        <v/>
      </c>
      <c r="W126" s="91" t="str">
        <f t="shared" ca="1" si="87"/>
        <v/>
      </c>
      <c r="X126" s="91" t="str">
        <f t="shared" ca="1" si="88"/>
        <v/>
      </c>
      <c r="Y126" s="75"/>
      <c r="Z126" s="100">
        <f ca="1">IF(Y126="W",0,IF(AND(A126&lt;&gt;0,A125&lt;&gt;0,Y125="L",Y126="L"),1,0))</f>
        <v>0</v>
      </c>
      <c r="AA126" s="100">
        <f ca="1">IF(S126&lt;&gt;"",IF(ABS($F126)=ABS(S126),5*$Q126,-1*$Q126),0)</f>
        <v>0</v>
      </c>
      <c r="AB126" s="100">
        <f ca="1">IF(T126&lt;&gt;"",IF(ABS($F126)=ABS(T126),5*$Q126,-1*$Q126),0)</f>
        <v>0</v>
      </c>
      <c r="AC126" s="100">
        <f ca="1">IF(U126&lt;&gt;"",IF(ABS($F126)=ABS(U126),5*$Q126,-1*$Q126),0)</f>
        <v>0</v>
      </c>
      <c r="AD126" s="100">
        <f ca="1">IF(V126&lt;&gt;"",IF(ABS($F126)=ABS(V126),5*$Q126,-1*$Q126),0)</f>
        <v>0</v>
      </c>
      <c r="AE126" s="100">
        <f ca="1">IF(W126&lt;&gt;"",IF(ABS($F126)=ABS(W126),5*$Q126,-1*$Q126),0)</f>
        <v>0</v>
      </c>
      <c r="AF126" s="100">
        <f ca="1">IF(X126&lt;&gt;"",IF(ABS($F126)=ABS(X126),5*$Q126,-1*$Q126),0)</f>
        <v>0</v>
      </c>
      <c r="AG126" s="98">
        <f ca="1">IF(A126&lt;&gt;"",IF(OR($AJ125&lt;&gt;0,$AK125&lt;&gt;0),"0",SUM(AA126:AF126)),0)</f>
        <v>0</v>
      </c>
      <c r="AH126" s="11">
        <f ca="1">IF(A126&lt;&gt;"",IF(OR(AJ125&lt;&gt;0,AK125&lt;&gt;0),0,AG126),0)</f>
        <v>0</v>
      </c>
      <c r="AI126" s="79">
        <f ca="1">IF(A126&lt;&gt;"",AH126+AI125,0)</f>
        <v>0</v>
      </c>
      <c r="AJ126" s="43">
        <f t="shared" ca="1" si="89"/>
        <v>0</v>
      </c>
      <c r="AK126" s="43">
        <f t="shared" ca="1" si="90"/>
        <v>0</v>
      </c>
      <c r="AL126" s="80">
        <f t="shared" ca="1" si="98"/>
        <v>0</v>
      </c>
      <c r="AM126" s="24"/>
      <c r="AN126" s="24"/>
      <c r="AO126" s="24"/>
      <c r="AP126" s="24"/>
      <c r="AQ126" s="24"/>
      <c r="AR126" s="24"/>
      <c r="AS126" s="24"/>
      <c r="AT126" s="92"/>
      <c r="AU126" s="92"/>
      <c r="AV126"/>
      <c r="AW126"/>
      <c r="AX126" s="20">
        <v>19</v>
      </c>
      <c r="AY126" s="16" t="str">
        <f t="shared" si="112"/>
        <v>2</v>
      </c>
      <c r="AZ126" s="16" t="str">
        <f t="shared" ref="AZ126" si="120">"1"</f>
        <v>1</v>
      </c>
      <c r="BA126" s="16" t="str">
        <f>"4"</f>
        <v>4</v>
      </c>
      <c r="BB126" s="16" t="str">
        <f>"9"</f>
        <v>9</v>
      </c>
      <c r="BC126" s="16" t="str">
        <f t="shared" ref="BC126:BC131" si="121">"10"</f>
        <v>10</v>
      </c>
      <c r="BD126" s="16">
        <v>4</v>
      </c>
      <c r="BE126" s="16" t="s">
        <v>5</v>
      </c>
      <c r="BF126" s="16" t="s">
        <v>8</v>
      </c>
      <c r="BG126" s="18">
        <v>10</v>
      </c>
      <c r="BH126" s="123">
        <f t="shared" ca="1" si="73"/>
        <v>35</v>
      </c>
      <c r="BI126"/>
      <c r="BJ126" s="19"/>
    </row>
    <row r="127" spans="1:62">
      <c r="A127" s="123">
        <f t="shared" ca="1" si="72"/>
        <v>7</v>
      </c>
      <c r="B127" s="98" t="str">
        <f ca="1">IF(A127="","",IF(COUNTBLANK(AN128:AS128)=6,"DB",AN128&amp;AO128&amp;AP128&amp;AQ128&amp;AR128&amp;AS128))</f>
        <v>DB</v>
      </c>
      <c r="C127" s="97" t="str">
        <f t="shared" ca="1" si="91"/>
        <v/>
      </c>
      <c r="D127" s="102">
        <f t="shared" ca="1" si="92"/>
        <v>0</v>
      </c>
      <c r="E127" s="82" t="str">
        <f t="shared" ca="1" si="93"/>
        <v>1,</v>
      </c>
      <c r="F127" s="73">
        <f t="shared" ca="1" si="94"/>
        <v>2</v>
      </c>
      <c r="G127" s="98">
        <f t="shared" ca="1" si="75"/>
        <v>2</v>
      </c>
      <c r="H127" s="98">
        <f t="shared" ca="1" si="76"/>
        <v>0</v>
      </c>
      <c r="I127" s="98">
        <f t="shared" ca="1" si="77"/>
        <v>10</v>
      </c>
      <c r="J127" s="98">
        <f t="shared" ca="1" si="78"/>
        <v>1</v>
      </c>
      <c r="K127" s="98">
        <f t="shared" ca="1" si="79"/>
        <v>11</v>
      </c>
      <c r="L127" s="98">
        <f t="shared" ca="1" si="80"/>
        <v>19</v>
      </c>
      <c r="M127" s="74" t="str">
        <f t="shared" ca="1" si="81"/>
        <v/>
      </c>
      <c r="N127" s="74">
        <f t="shared" si="74"/>
        <v>123</v>
      </c>
      <c r="O127" s="74">
        <f t="shared" ca="1" si="95"/>
        <v>0</v>
      </c>
      <c r="P127" s="74">
        <f t="shared" ca="1" si="96"/>
        <v>0</v>
      </c>
      <c r="Q127" s="101">
        <f t="shared" ca="1" si="82"/>
        <v>1</v>
      </c>
      <c r="R127" s="101">
        <f t="shared" ca="1" si="97"/>
        <v>1</v>
      </c>
      <c r="S127" s="91" t="str">
        <f t="shared" ca="1" si="83"/>
        <v/>
      </c>
      <c r="T127" s="91" t="str">
        <f t="shared" ca="1" si="84"/>
        <v/>
      </c>
      <c r="U127" s="91" t="str">
        <f t="shared" ca="1" si="85"/>
        <v/>
      </c>
      <c r="V127" s="91" t="str">
        <f t="shared" ca="1" si="86"/>
        <v/>
      </c>
      <c r="W127" s="91" t="str">
        <f t="shared" ca="1" si="87"/>
        <v/>
      </c>
      <c r="X127" s="91" t="str">
        <f t="shared" ca="1" si="88"/>
        <v/>
      </c>
      <c r="Y127" s="75"/>
      <c r="Z127" s="100">
        <f ca="1">IF(Y127="W",0,IF(AND(A127&lt;&gt;0,A126&lt;&gt;0,Y126="L",Y127="L"),1,0))</f>
        <v>0</v>
      </c>
      <c r="AA127" s="100">
        <f ca="1">IF(S127&lt;&gt;"",IF(ABS($F127)=ABS(S127),5*$Q127,-1*$Q127),0)</f>
        <v>0</v>
      </c>
      <c r="AB127" s="100">
        <f ca="1">IF(T127&lt;&gt;"",IF(ABS($F127)=ABS(T127),5*$Q127,-1*$Q127),0)</f>
        <v>0</v>
      </c>
      <c r="AC127" s="100">
        <f ca="1">IF(U127&lt;&gt;"",IF(ABS($F127)=ABS(U127),5*$Q127,-1*$Q127),0)</f>
        <v>0</v>
      </c>
      <c r="AD127" s="100">
        <f ca="1">IF(V127&lt;&gt;"",IF(ABS($F127)=ABS(V127),5*$Q127,-1*$Q127),0)</f>
        <v>0</v>
      </c>
      <c r="AE127" s="100">
        <f ca="1">IF(W127&lt;&gt;"",IF(ABS($F127)=ABS(W127),5*$Q127,-1*$Q127),0)</f>
        <v>0</v>
      </c>
      <c r="AF127" s="100">
        <f ca="1">IF(X127&lt;&gt;"",IF(ABS($F127)=ABS(X127),5*$Q127,-1*$Q127),0)</f>
        <v>0</v>
      </c>
      <c r="AG127" s="98">
        <f ca="1">IF(A127&lt;&gt;"",IF(OR($AJ126&lt;&gt;0,$AK126&lt;&gt;0),"0",SUM(AA127:AF127)),0)</f>
        <v>0</v>
      </c>
      <c r="AH127" s="11">
        <f ca="1">IF(A127&lt;&gt;"",IF(OR(AJ126&lt;&gt;0,AK126&lt;&gt;0),0,AG127),0)</f>
        <v>0</v>
      </c>
      <c r="AI127" s="79">
        <f ca="1">IF(A127&lt;&gt;"",AH127+AI126,0)</f>
        <v>0</v>
      </c>
      <c r="AJ127" s="43">
        <f t="shared" ca="1" si="89"/>
        <v>0</v>
      </c>
      <c r="AK127" s="43">
        <f t="shared" ca="1" si="90"/>
        <v>0</v>
      </c>
      <c r="AL127" s="80">
        <f t="shared" ca="1" si="98"/>
        <v>0</v>
      </c>
      <c r="AM127" s="24"/>
      <c r="AN127" s="24"/>
      <c r="AO127" s="24"/>
      <c r="AP127" s="24"/>
      <c r="AQ127" s="24"/>
      <c r="AR127" s="24"/>
      <c r="AS127" s="24"/>
      <c r="AT127" s="92"/>
      <c r="AU127" s="92"/>
      <c r="AV127"/>
      <c r="AW127"/>
      <c r="AX127" s="20">
        <v>20</v>
      </c>
      <c r="AY127" s="16" t="str">
        <f t="shared" si="112"/>
        <v>2</v>
      </c>
      <c r="AZ127" s="16" t="str">
        <f t="shared" si="112"/>
        <v>2</v>
      </c>
      <c r="BA127" s="16" t="str">
        <f t="shared" ref="BA127:BA131" si="122">"4"</f>
        <v>4</v>
      </c>
      <c r="BB127" s="16" t="str">
        <f>"9"</f>
        <v>9</v>
      </c>
      <c r="BC127" s="16" t="str">
        <f t="shared" si="121"/>
        <v>10</v>
      </c>
      <c r="BD127" s="16">
        <v>4</v>
      </c>
      <c r="BE127" s="16" t="s">
        <v>9</v>
      </c>
      <c r="BF127" s="16" t="s">
        <v>6</v>
      </c>
      <c r="BG127" s="18">
        <v>11</v>
      </c>
      <c r="BH127" s="123">
        <f t="shared" ca="1" si="73"/>
        <v>4</v>
      </c>
      <c r="BI127"/>
      <c r="BJ127" s="19"/>
    </row>
    <row r="128" spans="1:62">
      <c r="A128" s="123">
        <f t="shared" ca="1" si="72"/>
        <v>7</v>
      </c>
      <c r="B128" s="98" t="str">
        <f ca="1">IF(A128="","",IF(COUNTBLANK(AN129:AS129)=6,"DB",AN129&amp;AO129&amp;AP129&amp;AQ129&amp;AR129&amp;AS129))</f>
        <v>DB</v>
      </c>
      <c r="C128" s="97" t="str">
        <f t="shared" ca="1" si="91"/>
        <v/>
      </c>
      <c r="D128" s="102">
        <f t="shared" ca="1" si="92"/>
        <v>0</v>
      </c>
      <c r="E128" s="82" t="str">
        <f t="shared" ca="1" si="93"/>
        <v>1,</v>
      </c>
      <c r="F128" s="73">
        <f t="shared" ca="1" si="94"/>
        <v>2</v>
      </c>
      <c r="G128" s="98">
        <f t="shared" ca="1" si="75"/>
        <v>3</v>
      </c>
      <c r="H128" s="98">
        <f t="shared" ca="1" si="76"/>
        <v>0</v>
      </c>
      <c r="I128" s="98">
        <f t="shared" ca="1" si="77"/>
        <v>11</v>
      </c>
      <c r="J128" s="98">
        <f t="shared" ca="1" si="78"/>
        <v>2</v>
      </c>
      <c r="K128" s="98">
        <f t="shared" ca="1" si="79"/>
        <v>12</v>
      </c>
      <c r="L128" s="98">
        <f t="shared" ca="1" si="80"/>
        <v>20</v>
      </c>
      <c r="M128" s="74" t="str">
        <f t="shared" ca="1" si="81"/>
        <v/>
      </c>
      <c r="N128" s="74">
        <f t="shared" si="74"/>
        <v>124</v>
      </c>
      <c r="O128" s="74">
        <f t="shared" ca="1" si="95"/>
        <v>0</v>
      </c>
      <c r="P128" s="74">
        <f t="shared" ca="1" si="96"/>
        <v>0</v>
      </c>
      <c r="Q128" s="101">
        <f t="shared" ca="1" si="82"/>
        <v>1</v>
      </c>
      <c r="R128" s="101">
        <f t="shared" ca="1" si="97"/>
        <v>1</v>
      </c>
      <c r="S128" s="91" t="str">
        <f t="shared" ca="1" si="83"/>
        <v/>
      </c>
      <c r="T128" s="91" t="str">
        <f t="shared" ca="1" si="84"/>
        <v/>
      </c>
      <c r="U128" s="91" t="str">
        <f t="shared" ca="1" si="85"/>
        <v/>
      </c>
      <c r="V128" s="91" t="str">
        <f t="shared" ca="1" si="86"/>
        <v/>
      </c>
      <c r="W128" s="91" t="str">
        <f t="shared" ca="1" si="87"/>
        <v/>
      </c>
      <c r="X128" s="91" t="str">
        <f t="shared" ca="1" si="88"/>
        <v/>
      </c>
      <c r="Y128" s="75"/>
      <c r="Z128" s="100">
        <f ca="1">IF(Y128="W",0,IF(AND(A128&lt;&gt;0,A127&lt;&gt;0,Y127="L",Y128="L"),1,0))</f>
        <v>0</v>
      </c>
      <c r="AA128" s="100">
        <f ca="1">IF(S128&lt;&gt;"",IF(ABS($F128)=ABS(S128),5*$Q128,-1*$Q128),0)</f>
        <v>0</v>
      </c>
      <c r="AB128" s="100">
        <f ca="1">IF(T128&lt;&gt;"",IF(ABS($F128)=ABS(T128),5*$Q128,-1*$Q128),0)</f>
        <v>0</v>
      </c>
      <c r="AC128" s="100">
        <f ca="1">IF(U128&lt;&gt;"",IF(ABS($F128)=ABS(U128),5*$Q128,-1*$Q128),0)</f>
        <v>0</v>
      </c>
      <c r="AD128" s="100">
        <f ca="1">IF(V128&lt;&gt;"",IF(ABS($F128)=ABS(V128),5*$Q128,-1*$Q128),0)</f>
        <v>0</v>
      </c>
      <c r="AE128" s="100">
        <f ca="1">IF(W128&lt;&gt;"",IF(ABS($F128)=ABS(W128),5*$Q128,-1*$Q128),0)</f>
        <v>0</v>
      </c>
      <c r="AF128" s="100">
        <f ca="1">IF(X128&lt;&gt;"",IF(ABS($F128)=ABS(X128),5*$Q128,-1*$Q128),0)</f>
        <v>0</v>
      </c>
      <c r="AG128" s="98">
        <f ca="1">IF(A128&lt;&gt;"",IF(OR($AJ127&lt;&gt;0,$AK127&lt;&gt;0),"0",SUM(AA128:AF128)),0)</f>
        <v>0</v>
      </c>
      <c r="AH128" s="11">
        <f ca="1">IF(A128&lt;&gt;"",IF(OR(AJ127&lt;&gt;0,AK127&lt;&gt;0),0,AG128),0)</f>
        <v>0</v>
      </c>
      <c r="AI128" s="79">
        <f ca="1">IF(A128&lt;&gt;"",AH128+AI127,0)</f>
        <v>0</v>
      </c>
      <c r="AJ128" s="43">
        <f t="shared" ca="1" si="89"/>
        <v>0</v>
      </c>
      <c r="AK128" s="43">
        <f t="shared" ca="1" si="90"/>
        <v>0</v>
      </c>
      <c r="AL128" s="80">
        <f t="shared" ca="1" si="98"/>
        <v>0</v>
      </c>
      <c r="AM128" s="24"/>
      <c r="AN128" s="24"/>
      <c r="AO128" s="24"/>
      <c r="AP128" s="24"/>
      <c r="AQ128" s="24"/>
      <c r="AR128" s="24"/>
      <c r="AS128" s="24"/>
      <c r="AT128" s="92"/>
      <c r="AU128" s="92"/>
      <c r="AV128"/>
      <c r="AW128"/>
      <c r="AX128" s="20">
        <v>21</v>
      </c>
      <c r="AY128" s="16" t="str">
        <f t="shared" si="112"/>
        <v>2</v>
      </c>
      <c r="AZ128" s="16" t="str">
        <f t="shared" ref="AZ128" si="123">"3"</f>
        <v>3</v>
      </c>
      <c r="BA128" s="16" t="str">
        <f t="shared" si="122"/>
        <v>4</v>
      </c>
      <c r="BB128" s="16" t="str">
        <f t="shared" ref="BB128:BB137" si="124">"9"</f>
        <v>9</v>
      </c>
      <c r="BC128" s="16" t="str">
        <f t="shared" si="121"/>
        <v>10</v>
      </c>
      <c r="BD128" s="16">
        <v>4</v>
      </c>
      <c r="BE128" s="16" t="s">
        <v>5</v>
      </c>
      <c r="BF128" s="16" t="s">
        <v>8</v>
      </c>
      <c r="BG128" s="18">
        <v>12</v>
      </c>
      <c r="BH128" s="123">
        <f t="shared" ca="1" si="73"/>
        <v>1</v>
      </c>
      <c r="BI128"/>
      <c r="BJ128" s="19"/>
    </row>
    <row r="129" spans="1:62">
      <c r="A129" s="123">
        <f t="shared" ca="1" si="72"/>
        <v>36</v>
      </c>
      <c r="B129" s="98" t="str">
        <f ca="1">IF(A129="","",IF(COUNTBLANK(AN130:AS130)=6,"DB",AN130&amp;AO130&amp;AP130&amp;AQ130&amp;AR130&amp;AS130))</f>
        <v>DB</v>
      </c>
      <c r="C129" s="97" t="str">
        <f t="shared" ca="1" si="91"/>
        <v/>
      </c>
      <c r="D129" s="102">
        <f t="shared" ca="1" si="92"/>
        <v>0</v>
      </c>
      <c r="E129" s="82" t="str">
        <f t="shared" ca="1" si="93"/>
        <v>1,</v>
      </c>
      <c r="F129" s="73">
        <f t="shared" ca="1" si="94"/>
        <v>6</v>
      </c>
      <c r="G129" s="98">
        <f t="shared" ca="1" si="75"/>
        <v>4</v>
      </c>
      <c r="H129" s="98">
        <f t="shared" ca="1" si="76"/>
        <v>1</v>
      </c>
      <c r="I129" s="98">
        <f t="shared" ca="1" si="77"/>
        <v>12</v>
      </c>
      <c r="J129" s="98">
        <f t="shared" ca="1" si="78"/>
        <v>3</v>
      </c>
      <c r="K129" s="98">
        <f t="shared" ca="1" si="79"/>
        <v>13</v>
      </c>
      <c r="L129" s="98">
        <f t="shared" ca="1" si="80"/>
        <v>0</v>
      </c>
      <c r="M129" s="74" t="str">
        <f t="shared" ca="1" si="81"/>
        <v/>
      </c>
      <c r="N129" s="74">
        <f t="shared" si="74"/>
        <v>125</v>
      </c>
      <c r="O129" s="74">
        <f t="shared" ca="1" si="95"/>
        <v>0</v>
      </c>
      <c r="P129" s="74">
        <f t="shared" ca="1" si="96"/>
        <v>0</v>
      </c>
      <c r="Q129" s="101">
        <f t="shared" ca="1" si="82"/>
        <v>1</v>
      </c>
      <c r="R129" s="101">
        <f t="shared" ca="1" si="97"/>
        <v>1</v>
      </c>
      <c r="S129" s="91" t="str">
        <f t="shared" ca="1" si="83"/>
        <v/>
      </c>
      <c r="T129" s="91" t="str">
        <f t="shared" ca="1" si="84"/>
        <v/>
      </c>
      <c r="U129" s="91" t="str">
        <f t="shared" ca="1" si="85"/>
        <v/>
      </c>
      <c r="V129" s="91" t="str">
        <f t="shared" ca="1" si="86"/>
        <v/>
      </c>
      <c r="W129" s="91" t="str">
        <f t="shared" ca="1" si="87"/>
        <v/>
      </c>
      <c r="X129" s="91" t="str">
        <f t="shared" ca="1" si="88"/>
        <v/>
      </c>
      <c r="Y129" s="75"/>
      <c r="Z129" s="100">
        <f ca="1">IF(Y129="W",0,IF(AND(A129&lt;&gt;0,A128&lt;&gt;0,Y128="L",Y129="L"),1,0))</f>
        <v>0</v>
      </c>
      <c r="AA129" s="100">
        <f ca="1">IF(S129&lt;&gt;"",IF(ABS($F129)=ABS(S129),5*$Q129,-1*$Q129),0)</f>
        <v>0</v>
      </c>
      <c r="AB129" s="100">
        <f ca="1">IF(T129&lt;&gt;"",IF(ABS($F129)=ABS(T129),5*$Q129,-1*$Q129),0)</f>
        <v>0</v>
      </c>
      <c r="AC129" s="100">
        <f ca="1">IF(U129&lt;&gt;"",IF(ABS($F129)=ABS(U129),5*$Q129,-1*$Q129),0)</f>
        <v>0</v>
      </c>
      <c r="AD129" s="100">
        <f ca="1">IF(V129&lt;&gt;"",IF(ABS($F129)=ABS(V129),5*$Q129,-1*$Q129),0)</f>
        <v>0</v>
      </c>
      <c r="AE129" s="100">
        <f ca="1">IF(W129&lt;&gt;"",IF(ABS($F129)=ABS(W129),5*$Q129,-1*$Q129),0)</f>
        <v>0</v>
      </c>
      <c r="AF129" s="100">
        <f ca="1">IF(X129&lt;&gt;"",IF(ABS($F129)=ABS(X129),5*$Q129,-1*$Q129),0)</f>
        <v>0</v>
      </c>
      <c r="AG129" s="98">
        <f ca="1">IF(A129&lt;&gt;"",IF(OR($AJ128&lt;&gt;0,$AK128&lt;&gt;0),"0",SUM(AA129:AF129)),0)</f>
        <v>0</v>
      </c>
      <c r="AH129" s="11">
        <f ca="1">IF(A129&lt;&gt;"",IF(OR(AJ128&lt;&gt;0,AK128&lt;&gt;0),0,AG129),0)</f>
        <v>0</v>
      </c>
      <c r="AI129" s="79">
        <f ca="1">IF(A129&lt;&gt;"",AH129+AI128,0)</f>
        <v>0</v>
      </c>
      <c r="AJ129" s="43">
        <f t="shared" ca="1" si="89"/>
        <v>0</v>
      </c>
      <c r="AK129" s="43">
        <f t="shared" ca="1" si="90"/>
        <v>0</v>
      </c>
      <c r="AL129" s="80">
        <f t="shared" ca="1" si="98"/>
        <v>0</v>
      </c>
      <c r="AM129" s="24"/>
      <c r="AN129" s="24"/>
      <c r="AO129" s="24"/>
      <c r="AP129" s="24"/>
      <c r="AQ129" s="24"/>
      <c r="AR129" s="24"/>
      <c r="AS129" s="24"/>
      <c r="AT129" s="92"/>
      <c r="AU129" s="92"/>
      <c r="AV129"/>
      <c r="AW129"/>
      <c r="AX129" s="20">
        <v>22</v>
      </c>
      <c r="AY129" s="16" t="str">
        <f t="shared" si="112"/>
        <v>2</v>
      </c>
      <c r="AZ129" s="16" t="str">
        <f t="shared" ref="AZ129" si="125">"1"</f>
        <v>1</v>
      </c>
      <c r="BA129" s="16" t="str">
        <f t="shared" si="122"/>
        <v>4</v>
      </c>
      <c r="BB129" s="16" t="str">
        <f t="shared" si="124"/>
        <v>9</v>
      </c>
      <c r="BC129" s="16" t="str">
        <f t="shared" si="121"/>
        <v>10</v>
      </c>
      <c r="BD129" s="16">
        <v>4</v>
      </c>
      <c r="BE129" s="16" t="s">
        <v>9</v>
      </c>
      <c r="BF129" s="16" t="s">
        <v>6</v>
      </c>
      <c r="BG129" s="18">
        <v>10</v>
      </c>
      <c r="BH129" s="123">
        <f t="shared" ca="1" si="73"/>
        <v>16</v>
      </c>
      <c r="BI129"/>
      <c r="BJ129" s="19"/>
    </row>
    <row r="130" spans="1:62">
      <c r="A130" s="123">
        <f t="shared" ca="1" si="72"/>
        <v>6</v>
      </c>
      <c r="B130" s="98" t="str">
        <f ca="1">IF(A130="","",IF(COUNTBLANK(AN131:AS131)=6,"DB",AN131&amp;AO131&amp;AP131&amp;AQ131&amp;AR131&amp;AS131))</f>
        <v>DB</v>
      </c>
      <c r="C130" s="97" t="str">
        <f t="shared" ca="1" si="91"/>
        <v/>
      </c>
      <c r="D130" s="102">
        <f t="shared" ca="1" si="92"/>
        <v>0</v>
      </c>
      <c r="E130" s="82" t="str">
        <f t="shared" ca="1" si="93"/>
        <v>1,</v>
      </c>
      <c r="F130" s="73">
        <f t="shared" ca="1" si="94"/>
        <v>1</v>
      </c>
      <c r="G130" s="98">
        <f t="shared" ca="1" si="75"/>
        <v>0</v>
      </c>
      <c r="H130" s="98">
        <f t="shared" ca="1" si="76"/>
        <v>2</v>
      </c>
      <c r="I130" s="98">
        <f t="shared" ca="1" si="77"/>
        <v>13</v>
      </c>
      <c r="J130" s="98">
        <f t="shared" ca="1" si="78"/>
        <v>4</v>
      </c>
      <c r="K130" s="98">
        <f t="shared" ca="1" si="79"/>
        <v>14</v>
      </c>
      <c r="L130" s="98">
        <f t="shared" ca="1" si="80"/>
        <v>1</v>
      </c>
      <c r="M130" s="74" t="str">
        <f t="shared" ca="1" si="81"/>
        <v/>
      </c>
      <c r="N130" s="74">
        <f t="shared" si="74"/>
        <v>126</v>
      </c>
      <c r="O130" s="74">
        <f t="shared" ca="1" si="95"/>
        <v>0</v>
      </c>
      <c r="P130" s="74">
        <f t="shared" ca="1" si="96"/>
        <v>0</v>
      </c>
      <c r="Q130" s="101">
        <f t="shared" ca="1" si="82"/>
        <v>1</v>
      </c>
      <c r="R130" s="101">
        <f t="shared" ca="1" si="97"/>
        <v>1</v>
      </c>
      <c r="S130" s="91" t="str">
        <f t="shared" ca="1" si="83"/>
        <v/>
      </c>
      <c r="T130" s="91" t="str">
        <f t="shared" ca="1" si="84"/>
        <v/>
      </c>
      <c r="U130" s="91" t="str">
        <f t="shared" ca="1" si="85"/>
        <v/>
      </c>
      <c r="V130" s="91" t="str">
        <f t="shared" ca="1" si="86"/>
        <v/>
      </c>
      <c r="W130" s="91" t="str">
        <f t="shared" ca="1" si="87"/>
        <v/>
      </c>
      <c r="X130" s="91" t="str">
        <f t="shared" ca="1" si="88"/>
        <v/>
      </c>
      <c r="Y130" s="75"/>
      <c r="Z130" s="100">
        <f ca="1">IF(Y130="W",0,IF(AND(A130&lt;&gt;0,A129&lt;&gt;0,Y129="L",Y130="L"),1,0))</f>
        <v>0</v>
      </c>
      <c r="AA130" s="100">
        <f ca="1">IF(S130&lt;&gt;"",IF(ABS($F130)=ABS(S130),5*$Q130,-1*$Q130),0)</f>
        <v>0</v>
      </c>
      <c r="AB130" s="100">
        <f ca="1">IF(T130&lt;&gt;"",IF(ABS($F130)=ABS(T130),5*$Q130,-1*$Q130),0)</f>
        <v>0</v>
      </c>
      <c r="AC130" s="100">
        <f ca="1">IF(U130&lt;&gt;"",IF(ABS($F130)=ABS(U130),5*$Q130,-1*$Q130),0)</f>
        <v>0</v>
      </c>
      <c r="AD130" s="100">
        <f ca="1">IF(V130&lt;&gt;"",IF(ABS($F130)=ABS(V130),5*$Q130,-1*$Q130),0)</f>
        <v>0</v>
      </c>
      <c r="AE130" s="100">
        <f ca="1">IF(W130&lt;&gt;"",IF(ABS($F130)=ABS(W130),5*$Q130,-1*$Q130),0)</f>
        <v>0</v>
      </c>
      <c r="AF130" s="100">
        <f ca="1">IF(X130&lt;&gt;"",IF(ABS($F130)=ABS(X130),5*$Q130,-1*$Q130),0)</f>
        <v>0</v>
      </c>
      <c r="AG130" s="98">
        <f ca="1">IF(A130&lt;&gt;"",IF(OR($AJ129&lt;&gt;0,$AK129&lt;&gt;0),"0",SUM(AA130:AF130)),0)</f>
        <v>0</v>
      </c>
      <c r="AH130" s="11">
        <f ca="1">IF(A130&lt;&gt;"",IF(OR(AJ129&lt;&gt;0,AK129&lt;&gt;0),0,AG130),0)</f>
        <v>0</v>
      </c>
      <c r="AI130" s="79">
        <f ca="1">IF(A130&lt;&gt;"",AH130+AI129,0)</f>
        <v>0</v>
      </c>
      <c r="AJ130" s="43">
        <f t="shared" ca="1" si="89"/>
        <v>0</v>
      </c>
      <c r="AK130" s="43">
        <f t="shared" ca="1" si="90"/>
        <v>0</v>
      </c>
      <c r="AL130" s="80">
        <f t="shared" ca="1" si="98"/>
        <v>0</v>
      </c>
      <c r="AM130" s="24"/>
      <c r="AN130" s="24"/>
      <c r="AO130" s="24"/>
      <c r="AP130" s="24"/>
      <c r="AQ130" s="24"/>
      <c r="AR130" s="24"/>
      <c r="AS130" s="24"/>
      <c r="AT130" s="92"/>
      <c r="AU130" s="92"/>
      <c r="AV130"/>
      <c r="AW130"/>
      <c r="AX130" s="20">
        <v>23</v>
      </c>
      <c r="AY130" s="16" t="str">
        <f t="shared" si="112"/>
        <v>2</v>
      </c>
      <c r="AZ130" s="16" t="str">
        <f t="shared" si="112"/>
        <v>2</v>
      </c>
      <c r="BA130" s="16" t="str">
        <f t="shared" si="122"/>
        <v>4</v>
      </c>
      <c r="BB130" s="16" t="str">
        <f t="shared" si="124"/>
        <v>9</v>
      </c>
      <c r="BC130" s="16" t="str">
        <f t="shared" si="121"/>
        <v>10</v>
      </c>
      <c r="BD130" s="16">
        <v>4</v>
      </c>
      <c r="BE130" s="16" t="s">
        <v>5</v>
      </c>
      <c r="BF130" s="16" t="s">
        <v>8</v>
      </c>
      <c r="BG130" s="18">
        <v>11</v>
      </c>
      <c r="BH130" s="123">
        <f t="shared" ca="1" si="73"/>
        <v>17</v>
      </c>
      <c r="BI130"/>
      <c r="BJ130" s="19"/>
    </row>
    <row r="131" spans="1:62">
      <c r="A131" s="123">
        <f t="shared" ca="1" si="72"/>
        <v>27</v>
      </c>
      <c r="B131" s="98" t="str">
        <f ca="1">IF(A131="","",IF(COUNTBLANK(AN132:AS132)=6,"DB",AN132&amp;AO132&amp;AP132&amp;AQ132&amp;AR132&amp;AS132))</f>
        <v>DB</v>
      </c>
      <c r="C131" s="97" t="str">
        <f t="shared" ca="1" si="91"/>
        <v/>
      </c>
      <c r="D131" s="102">
        <f t="shared" ca="1" si="92"/>
        <v>0</v>
      </c>
      <c r="E131" s="82" t="str">
        <f t="shared" ca="1" si="93"/>
        <v>1,</v>
      </c>
      <c r="F131" s="73">
        <f t="shared" ca="1" si="94"/>
        <v>5</v>
      </c>
      <c r="G131" s="98">
        <f t="shared" ca="1" si="75"/>
        <v>1</v>
      </c>
      <c r="H131" s="98">
        <f t="shared" ca="1" si="76"/>
        <v>3</v>
      </c>
      <c r="I131" s="98">
        <f t="shared" ca="1" si="77"/>
        <v>14</v>
      </c>
      <c r="J131" s="98">
        <f t="shared" ca="1" si="78"/>
        <v>5</v>
      </c>
      <c r="K131" s="98">
        <f t="shared" ca="1" si="79"/>
        <v>0</v>
      </c>
      <c r="L131" s="98">
        <f t="shared" ca="1" si="80"/>
        <v>2</v>
      </c>
      <c r="M131" s="74" t="str">
        <f t="shared" ca="1" si="81"/>
        <v/>
      </c>
      <c r="N131" s="74">
        <f t="shared" si="74"/>
        <v>127</v>
      </c>
      <c r="O131" s="74">
        <f t="shared" ca="1" si="95"/>
        <v>0</v>
      </c>
      <c r="P131" s="74">
        <f t="shared" ca="1" si="96"/>
        <v>0</v>
      </c>
      <c r="Q131" s="101">
        <f t="shared" ca="1" si="82"/>
        <v>1</v>
      </c>
      <c r="R131" s="101">
        <f t="shared" ca="1" si="97"/>
        <v>1</v>
      </c>
      <c r="S131" s="91" t="str">
        <f t="shared" ca="1" si="83"/>
        <v/>
      </c>
      <c r="T131" s="91" t="str">
        <f t="shared" ca="1" si="84"/>
        <v/>
      </c>
      <c r="U131" s="91" t="str">
        <f t="shared" ca="1" si="85"/>
        <v/>
      </c>
      <c r="V131" s="91" t="str">
        <f t="shared" ca="1" si="86"/>
        <v/>
      </c>
      <c r="W131" s="91" t="str">
        <f t="shared" ca="1" si="87"/>
        <v/>
      </c>
      <c r="X131" s="91" t="str">
        <f t="shared" ca="1" si="88"/>
        <v/>
      </c>
      <c r="Y131" s="75"/>
      <c r="Z131" s="100">
        <f ca="1">IF(Y131="W",0,IF(AND(A131&lt;&gt;0,A130&lt;&gt;0,Y130="L",Y131="L"),1,0))</f>
        <v>0</v>
      </c>
      <c r="AA131" s="100">
        <f ca="1">IF(S131&lt;&gt;"",IF(ABS($F131)=ABS(S131),5*$Q131,-1*$Q131),0)</f>
        <v>0</v>
      </c>
      <c r="AB131" s="100">
        <f ca="1">IF(T131&lt;&gt;"",IF(ABS($F131)=ABS(T131),5*$Q131,-1*$Q131),0)</f>
        <v>0</v>
      </c>
      <c r="AC131" s="100">
        <f ca="1">IF(U131&lt;&gt;"",IF(ABS($F131)=ABS(U131),5*$Q131,-1*$Q131),0)</f>
        <v>0</v>
      </c>
      <c r="AD131" s="100">
        <f ca="1">IF(V131&lt;&gt;"",IF(ABS($F131)=ABS(V131),5*$Q131,-1*$Q131),0)</f>
        <v>0</v>
      </c>
      <c r="AE131" s="100">
        <f ca="1">IF(W131&lt;&gt;"",IF(ABS($F131)=ABS(W131),5*$Q131,-1*$Q131),0)</f>
        <v>0</v>
      </c>
      <c r="AF131" s="100">
        <f ca="1">IF(X131&lt;&gt;"",IF(ABS($F131)=ABS(X131),5*$Q131,-1*$Q131),0)</f>
        <v>0</v>
      </c>
      <c r="AG131" s="98">
        <f ca="1">IF(A131&lt;&gt;"",IF(OR($AJ130&lt;&gt;0,$AK130&lt;&gt;0),"0",SUM(AA131:AF131)),0)</f>
        <v>0</v>
      </c>
      <c r="AH131" s="11">
        <f ca="1">IF(A131&lt;&gt;"",IF(OR(AJ130&lt;&gt;0,AK130&lt;&gt;0),0,AG131),0)</f>
        <v>0</v>
      </c>
      <c r="AI131" s="79">
        <f ca="1">IF(A131&lt;&gt;"",AH131+AI130,0)</f>
        <v>0</v>
      </c>
      <c r="AJ131" s="43">
        <f t="shared" ca="1" si="89"/>
        <v>0</v>
      </c>
      <c r="AK131" s="43">
        <f t="shared" ca="1" si="90"/>
        <v>0</v>
      </c>
      <c r="AL131" s="80">
        <f t="shared" ca="1" si="98"/>
        <v>0</v>
      </c>
      <c r="AM131" s="24"/>
      <c r="AN131" s="24"/>
      <c r="AO131" s="24"/>
      <c r="AP131" s="24"/>
      <c r="AQ131" s="24"/>
      <c r="AR131" s="24"/>
      <c r="AS131" s="24"/>
      <c r="AT131" s="92"/>
      <c r="AU131" s="92"/>
      <c r="AV131"/>
      <c r="AW131"/>
      <c r="AX131" s="20">
        <v>24</v>
      </c>
      <c r="AY131" s="16" t="str">
        <f t="shared" si="112"/>
        <v>2</v>
      </c>
      <c r="AZ131" s="16" t="str">
        <f t="shared" ref="AY131:AZ143" si="126">"3"</f>
        <v>3</v>
      </c>
      <c r="BA131" s="16" t="str">
        <f t="shared" si="122"/>
        <v>4</v>
      </c>
      <c r="BB131" s="16" t="str">
        <f t="shared" si="124"/>
        <v>9</v>
      </c>
      <c r="BC131" s="16" t="str">
        <f t="shared" si="121"/>
        <v>10</v>
      </c>
      <c r="BD131" s="16">
        <v>4</v>
      </c>
      <c r="BE131" s="16" t="s">
        <v>9</v>
      </c>
      <c r="BF131" s="16" t="s">
        <v>6</v>
      </c>
      <c r="BG131" s="18">
        <v>12</v>
      </c>
      <c r="BH131" s="123">
        <f t="shared" ca="1" si="73"/>
        <v>3</v>
      </c>
      <c r="BI131"/>
      <c r="BJ131" s="19"/>
    </row>
    <row r="132" spans="1:62">
      <c r="A132" s="123">
        <f t="shared" ca="1" si="72"/>
        <v>31</v>
      </c>
      <c r="B132" s="98" t="str">
        <f ca="1">IF(A132="","",IF(COUNTBLANK(AN133:AS133)=6,"DB",AN133&amp;AO133&amp;AP133&amp;AQ133&amp;AR133&amp;AS133))</f>
        <v>DB</v>
      </c>
      <c r="C132" s="97" t="str">
        <f t="shared" ca="1" si="91"/>
        <v/>
      </c>
      <c r="D132" s="102">
        <f t="shared" ca="1" si="92"/>
        <v>0</v>
      </c>
      <c r="E132" s="82" t="str">
        <f t="shared" ca="1" si="93"/>
        <v>1,</v>
      </c>
      <c r="F132" s="73">
        <f t="shared" ca="1" si="94"/>
        <v>6</v>
      </c>
      <c r="G132" s="98">
        <f t="shared" ca="1" si="75"/>
        <v>2</v>
      </c>
      <c r="H132" s="98">
        <f t="shared" ca="1" si="76"/>
        <v>4</v>
      </c>
      <c r="I132" s="98">
        <f t="shared" ca="1" si="77"/>
        <v>15</v>
      </c>
      <c r="J132" s="98">
        <f t="shared" ca="1" si="78"/>
        <v>6</v>
      </c>
      <c r="K132" s="98">
        <f t="shared" ca="1" si="79"/>
        <v>1</v>
      </c>
      <c r="L132" s="98">
        <f t="shared" ca="1" si="80"/>
        <v>0</v>
      </c>
      <c r="M132" s="74" t="str">
        <f t="shared" ca="1" si="81"/>
        <v/>
      </c>
      <c r="N132" s="74">
        <f t="shared" si="74"/>
        <v>128</v>
      </c>
      <c r="O132" s="74">
        <f t="shared" ca="1" si="95"/>
        <v>0</v>
      </c>
      <c r="P132" s="74">
        <f t="shared" ca="1" si="96"/>
        <v>0</v>
      </c>
      <c r="Q132" s="101">
        <f t="shared" ca="1" si="82"/>
        <v>1</v>
      </c>
      <c r="R132" s="101">
        <f t="shared" ca="1" si="97"/>
        <v>1</v>
      </c>
      <c r="S132" s="91" t="str">
        <f t="shared" ca="1" si="83"/>
        <v/>
      </c>
      <c r="T132" s="91" t="str">
        <f t="shared" ca="1" si="84"/>
        <v/>
      </c>
      <c r="U132" s="91" t="str">
        <f t="shared" ca="1" si="85"/>
        <v/>
      </c>
      <c r="V132" s="91" t="str">
        <f t="shared" ca="1" si="86"/>
        <v/>
      </c>
      <c r="W132" s="91" t="str">
        <f t="shared" ca="1" si="87"/>
        <v/>
      </c>
      <c r="X132" s="91" t="str">
        <f t="shared" ca="1" si="88"/>
        <v/>
      </c>
      <c r="Y132" s="75"/>
      <c r="Z132" s="100">
        <f ca="1">IF(Y132="W",0,IF(AND(A132&lt;&gt;0,A131&lt;&gt;0,Y131="L",Y132="L"),1,0))</f>
        <v>0</v>
      </c>
      <c r="AA132" s="100">
        <f ca="1">IF(S132&lt;&gt;"",IF(ABS($F132)=ABS(S132),5*$Q132,-1*$Q132),0)</f>
        <v>0</v>
      </c>
      <c r="AB132" s="100">
        <f ca="1">IF(T132&lt;&gt;"",IF(ABS($F132)=ABS(T132),5*$Q132,-1*$Q132),0)</f>
        <v>0</v>
      </c>
      <c r="AC132" s="100">
        <f ca="1">IF(U132&lt;&gt;"",IF(ABS($F132)=ABS(U132),5*$Q132,-1*$Q132),0)</f>
        <v>0</v>
      </c>
      <c r="AD132" s="100">
        <f ca="1">IF(V132&lt;&gt;"",IF(ABS($F132)=ABS(V132),5*$Q132,-1*$Q132),0)</f>
        <v>0</v>
      </c>
      <c r="AE132" s="100">
        <f ca="1">IF(W132&lt;&gt;"",IF(ABS($F132)=ABS(W132),5*$Q132,-1*$Q132),0)</f>
        <v>0</v>
      </c>
      <c r="AF132" s="100">
        <f ca="1">IF(X132&lt;&gt;"",IF(ABS($F132)=ABS(X132),5*$Q132,-1*$Q132),0)</f>
        <v>0</v>
      </c>
      <c r="AG132" s="98">
        <f ca="1">IF(A132&lt;&gt;"",IF(OR($AJ131&lt;&gt;0,$AK131&lt;&gt;0),"0",SUM(AA132:AF132)),0)</f>
        <v>0</v>
      </c>
      <c r="AH132" s="11">
        <f ca="1">IF(A132&lt;&gt;"",IF(OR(AJ131&lt;&gt;0,AK131&lt;&gt;0),0,AG132),0)</f>
        <v>0</v>
      </c>
      <c r="AI132" s="79">
        <f ca="1">IF(A132&lt;&gt;"",AH132+AI131,0)</f>
        <v>0</v>
      </c>
      <c r="AJ132" s="43">
        <f t="shared" ca="1" si="89"/>
        <v>0</v>
      </c>
      <c r="AK132" s="43">
        <f t="shared" ca="1" si="90"/>
        <v>0</v>
      </c>
      <c r="AL132" s="80">
        <f t="shared" ca="1" si="98"/>
        <v>0</v>
      </c>
      <c r="AM132" s="24"/>
      <c r="AN132" s="24"/>
      <c r="AO132" s="24"/>
      <c r="AP132" s="24"/>
      <c r="AQ132" s="24"/>
      <c r="AR132" s="24"/>
      <c r="AS132" s="24"/>
      <c r="AT132" s="92"/>
      <c r="AU132" s="92"/>
      <c r="AV132"/>
      <c r="AW132"/>
      <c r="AX132" s="20">
        <v>25</v>
      </c>
      <c r="AY132" s="16" t="str">
        <f t="shared" si="126"/>
        <v>3</v>
      </c>
      <c r="AZ132" s="16" t="str">
        <f t="shared" ref="AZ132" si="127">"1"</f>
        <v>1</v>
      </c>
      <c r="BA132" s="16" t="str">
        <f>"5"</f>
        <v>5</v>
      </c>
      <c r="BB132" s="16" t="str">
        <f t="shared" si="124"/>
        <v>9</v>
      </c>
      <c r="BC132" s="16" t="str">
        <f t="shared" ref="BC132:BC137" si="128">"11"</f>
        <v>11</v>
      </c>
      <c r="BD132" s="16">
        <v>5</v>
      </c>
      <c r="BE132" s="16" t="s">
        <v>5</v>
      </c>
      <c r="BF132" s="16" t="s">
        <v>8</v>
      </c>
      <c r="BG132" s="18">
        <v>13</v>
      </c>
      <c r="BH132" s="123">
        <f t="shared" ca="1" si="73"/>
        <v>22</v>
      </c>
      <c r="BI132"/>
      <c r="BJ132" s="19"/>
    </row>
    <row r="133" spans="1:62">
      <c r="A133" s="123">
        <f t="shared" ca="1" si="72"/>
        <v>1</v>
      </c>
      <c r="B133" s="98" t="str">
        <f ca="1">IF(A133="","",IF(COUNTBLANK(AN134:AS134)=6,"DB",AN134&amp;AO134&amp;AP134&amp;AQ134&amp;AR134&amp;AS134))</f>
        <v>DB</v>
      </c>
      <c r="C133" s="97" t="str">
        <f t="shared" ca="1" si="91"/>
        <v/>
      </c>
      <c r="D133" s="102">
        <f t="shared" ca="1" si="92"/>
        <v>0</v>
      </c>
      <c r="E133" s="82" t="str">
        <f t="shared" ca="1" si="93"/>
        <v>1,</v>
      </c>
      <c r="F133" s="73">
        <f t="shared" ca="1" si="94"/>
        <v>1</v>
      </c>
      <c r="G133" s="98">
        <f t="shared" ca="1" si="75"/>
        <v>0</v>
      </c>
      <c r="H133" s="98">
        <f t="shared" ca="1" si="76"/>
        <v>5</v>
      </c>
      <c r="I133" s="98">
        <f t="shared" ca="1" si="77"/>
        <v>16</v>
      </c>
      <c r="J133" s="98">
        <f t="shared" ca="1" si="78"/>
        <v>7</v>
      </c>
      <c r="K133" s="98">
        <f t="shared" ca="1" si="79"/>
        <v>2</v>
      </c>
      <c r="L133" s="98">
        <f t="shared" ca="1" si="80"/>
        <v>1</v>
      </c>
      <c r="M133" s="74" t="str">
        <f t="shared" ca="1" si="81"/>
        <v/>
      </c>
      <c r="N133" s="74">
        <f t="shared" si="74"/>
        <v>129</v>
      </c>
      <c r="O133" s="74">
        <f t="shared" ca="1" si="95"/>
        <v>0</v>
      </c>
      <c r="P133" s="74">
        <f t="shared" ca="1" si="96"/>
        <v>0</v>
      </c>
      <c r="Q133" s="101">
        <f t="shared" ca="1" si="82"/>
        <v>1</v>
      </c>
      <c r="R133" s="101">
        <f t="shared" ca="1" si="97"/>
        <v>1</v>
      </c>
      <c r="S133" s="91" t="str">
        <f t="shared" ca="1" si="83"/>
        <v/>
      </c>
      <c r="T133" s="91" t="str">
        <f t="shared" ca="1" si="84"/>
        <v/>
      </c>
      <c r="U133" s="91" t="str">
        <f t="shared" ca="1" si="85"/>
        <v/>
      </c>
      <c r="V133" s="91" t="str">
        <f t="shared" ca="1" si="86"/>
        <v/>
      </c>
      <c r="W133" s="91" t="str">
        <f t="shared" ca="1" si="87"/>
        <v/>
      </c>
      <c r="X133" s="91" t="str">
        <f t="shared" ca="1" si="88"/>
        <v/>
      </c>
      <c r="Y133" s="75"/>
      <c r="Z133" s="100">
        <f ca="1">IF(Y133="W",0,IF(AND(A133&lt;&gt;0,A132&lt;&gt;0,Y132="L",Y133="L"),1,0))</f>
        <v>0</v>
      </c>
      <c r="AA133" s="100">
        <f ca="1">IF(S133&lt;&gt;"",IF(ABS($F133)=ABS(S133),5*$Q133,-1*$Q133),0)</f>
        <v>0</v>
      </c>
      <c r="AB133" s="100">
        <f ca="1">IF(T133&lt;&gt;"",IF(ABS($F133)=ABS(T133),5*$Q133,-1*$Q133),0)</f>
        <v>0</v>
      </c>
      <c r="AC133" s="100">
        <f ca="1">IF(U133&lt;&gt;"",IF(ABS($F133)=ABS(U133),5*$Q133,-1*$Q133),0)</f>
        <v>0</v>
      </c>
      <c r="AD133" s="100">
        <f ca="1">IF(V133&lt;&gt;"",IF(ABS($F133)=ABS(V133),5*$Q133,-1*$Q133),0)</f>
        <v>0</v>
      </c>
      <c r="AE133" s="100">
        <f ca="1">IF(W133&lt;&gt;"",IF(ABS($F133)=ABS(W133),5*$Q133,-1*$Q133),0)</f>
        <v>0</v>
      </c>
      <c r="AF133" s="100">
        <f ca="1">IF(X133&lt;&gt;"",IF(ABS($F133)=ABS(X133),5*$Q133,-1*$Q133),0)</f>
        <v>0</v>
      </c>
      <c r="AG133" s="98">
        <f ca="1">IF(A133&lt;&gt;"",IF(OR($AJ132&lt;&gt;0,$AK132&lt;&gt;0),"0",SUM(AA133:AF133)),0)</f>
        <v>0</v>
      </c>
      <c r="AH133" s="11">
        <f ca="1">IF(A133&lt;&gt;"",IF(OR(AJ132&lt;&gt;0,AK132&lt;&gt;0),0,AG133),0)</f>
        <v>0</v>
      </c>
      <c r="AI133" s="79">
        <f ca="1">IF(A133&lt;&gt;"",AH133+AI132,0)</f>
        <v>0</v>
      </c>
      <c r="AJ133" s="43">
        <f t="shared" ca="1" si="89"/>
        <v>0</v>
      </c>
      <c r="AK133" s="43">
        <f t="shared" ca="1" si="90"/>
        <v>0</v>
      </c>
      <c r="AL133" s="80">
        <f t="shared" ca="1" si="98"/>
        <v>0</v>
      </c>
      <c r="AM133" s="24"/>
      <c r="AN133" s="24"/>
      <c r="AO133" s="24"/>
      <c r="AP133" s="24"/>
      <c r="AQ133" s="24"/>
      <c r="AR133" s="24"/>
      <c r="AS133" s="24"/>
      <c r="AT133" s="92"/>
      <c r="AU133" s="92"/>
      <c r="AV133"/>
      <c r="AW133"/>
      <c r="AX133" s="20">
        <v>26</v>
      </c>
      <c r="AY133" s="16" t="str">
        <f t="shared" si="126"/>
        <v>3</v>
      </c>
      <c r="AZ133" s="16" t="str">
        <f t="shared" si="112"/>
        <v>2</v>
      </c>
      <c r="BA133" s="16" t="str">
        <f t="shared" ref="BA133:BA137" si="129">"5"</f>
        <v>5</v>
      </c>
      <c r="BB133" s="16" t="str">
        <f t="shared" si="124"/>
        <v>9</v>
      </c>
      <c r="BC133" s="16" t="str">
        <f t="shared" si="128"/>
        <v>11</v>
      </c>
      <c r="BD133" s="16">
        <v>5</v>
      </c>
      <c r="BE133" s="16" t="s">
        <v>9</v>
      </c>
      <c r="BF133" s="16" t="s">
        <v>6</v>
      </c>
      <c r="BG133" s="18">
        <v>14</v>
      </c>
      <c r="BH133" s="123">
        <f t="shared" ca="1" si="73"/>
        <v>32</v>
      </c>
      <c r="BI133"/>
      <c r="BJ133" s="19"/>
    </row>
    <row r="134" spans="1:62">
      <c r="A134" s="123">
        <f t="shared" ref="A134:A197" ca="1" si="130">IF($A$2="no",INT(RAND()*36+1),INT(RAND()*37))</f>
        <v>8</v>
      </c>
      <c r="B134" s="98" t="str">
        <f ca="1">IF(A134="","",IF(COUNTBLANK(AN135:AS135)=6,"DB",AN135&amp;AO135&amp;AP135&amp;AQ135&amp;AR135&amp;AS135))</f>
        <v>DB</v>
      </c>
      <c r="C134" s="97" t="str">
        <f t="shared" ca="1" si="91"/>
        <v/>
      </c>
      <c r="D134" s="102">
        <f t="shared" ca="1" si="92"/>
        <v>0</v>
      </c>
      <c r="E134" s="82" t="str">
        <f t="shared" ca="1" si="93"/>
        <v>1,</v>
      </c>
      <c r="F134" s="73">
        <f t="shared" ca="1" si="94"/>
        <v>2</v>
      </c>
      <c r="G134" s="98">
        <f t="shared" ca="1" si="75"/>
        <v>1</v>
      </c>
      <c r="H134" s="98">
        <f t="shared" ca="1" si="76"/>
        <v>0</v>
      </c>
      <c r="I134" s="98">
        <f t="shared" ca="1" si="77"/>
        <v>17</v>
      </c>
      <c r="J134" s="98">
        <f t="shared" ca="1" si="78"/>
        <v>8</v>
      </c>
      <c r="K134" s="98">
        <f t="shared" ca="1" si="79"/>
        <v>3</v>
      </c>
      <c r="L134" s="98">
        <f t="shared" ca="1" si="80"/>
        <v>2</v>
      </c>
      <c r="M134" s="74" t="str">
        <f t="shared" ca="1" si="81"/>
        <v/>
      </c>
      <c r="N134" s="74">
        <f t="shared" si="74"/>
        <v>130</v>
      </c>
      <c r="O134" s="74">
        <f t="shared" ca="1" si="95"/>
        <v>0</v>
      </c>
      <c r="P134" s="74">
        <f t="shared" ca="1" si="96"/>
        <v>0</v>
      </c>
      <c r="Q134" s="101">
        <f t="shared" ca="1" si="82"/>
        <v>1</v>
      </c>
      <c r="R134" s="101">
        <f t="shared" ca="1" si="97"/>
        <v>1</v>
      </c>
      <c r="S134" s="91" t="str">
        <f t="shared" ca="1" si="83"/>
        <v/>
      </c>
      <c r="T134" s="91" t="str">
        <f t="shared" ca="1" si="84"/>
        <v/>
      </c>
      <c r="U134" s="91" t="str">
        <f t="shared" ca="1" si="85"/>
        <v/>
      </c>
      <c r="V134" s="91" t="str">
        <f t="shared" ca="1" si="86"/>
        <v/>
      </c>
      <c r="W134" s="91" t="str">
        <f t="shared" ca="1" si="87"/>
        <v/>
      </c>
      <c r="X134" s="91" t="str">
        <f t="shared" ca="1" si="88"/>
        <v/>
      </c>
      <c r="Y134" s="75"/>
      <c r="Z134" s="100">
        <f ca="1">IF(Y134="W",0,IF(AND(A134&lt;&gt;0,A133&lt;&gt;0,Y133="L",Y134="L"),1,0))</f>
        <v>0</v>
      </c>
      <c r="AA134" s="100">
        <f ca="1">IF(S134&lt;&gt;"",IF(ABS($F134)=ABS(S134),5*$Q134,-1*$Q134),0)</f>
        <v>0</v>
      </c>
      <c r="AB134" s="100">
        <f ca="1">IF(T134&lt;&gt;"",IF(ABS($F134)=ABS(T134),5*$Q134,-1*$Q134),0)</f>
        <v>0</v>
      </c>
      <c r="AC134" s="100">
        <f ca="1">IF(U134&lt;&gt;"",IF(ABS($F134)=ABS(U134),5*$Q134,-1*$Q134),0)</f>
        <v>0</v>
      </c>
      <c r="AD134" s="100">
        <f ca="1">IF(V134&lt;&gt;"",IF(ABS($F134)=ABS(V134),5*$Q134,-1*$Q134),0)</f>
        <v>0</v>
      </c>
      <c r="AE134" s="100">
        <f ca="1">IF(W134&lt;&gt;"",IF(ABS($F134)=ABS(W134),5*$Q134,-1*$Q134),0)</f>
        <v>0</v>
      </c>
      <c r="AF134" s="100">
        <f ca="1">IF(X134&lt;&gt;"",IF(ABS($F134)=ABS(X134),5*$Q134,-1*$Q134),0)</f>
        <v>0</v>
      </c>
      <c r="AG134" s="98">
        <f ca="1">IF(A134&lt;&gt;"",IF(OR($AJ133&lt;&gt;0,$AK133&lt;&gt;0),"0",SUM(AA134:AF134)),0)</f>
        <v>0</v>
      </c>
      <c r="AH134" s="11">
        <f ca="1">IF(A134&lt;&gt;"",IF(OR(AJ133&lt;&gt;0,AK133&lt;&gt;0),0,AG134),0)</f>
        <v>0</v>
      </c>
      <c r="AI134" s="79">
        <f ca="1">IF(A134&lt;&gt;"",AH134+AI133,0)</f>
        <v>0</v>
      </c>
      <c r="AJ134" s="43">
        <f t="shared" ca="1" si="89"/>
        <v>0</v>
      </c>
      <c r="AK134" s="43">
        <f t="shared" ca="1" si="90"/>
        <v>0</v>
      </c>
      <c r="AL134" s="80">
        <f t="shared" ca="1" si="98"/>
        <v>0</v>
      </c>
      <c r="AM134" s="24"/>
      <c r="AN134" s="24"/>
      <c r="AO134" s="24"/>
      <c r="AP134" s="24"/>
      <c r="AQ134" s="24"/>
      <c r="AR134" s="24"/>
      <c r="AS134" s="24"/>
      <c r="AT134" s="92"/>
      <c r="AU134" s="92"/>
      <c r="AV134"/>
      <c r="AW134"/>
      <c r="AX134" s="20">
        <v>27</v>
      </c>
      <c r="AY134" s="16" t="str">
        <f t="shared" si="126"/>
        <v>3</v>
      </c>
      <c r="AZ134" s="16" t="str">
        <f t="shared" si="126"/>
        <v>3</v>
      </c>
      <c r="BA134" s="16" t="str">
        <f t="shared" si="129"/>
        <v>5</v>
      </c>
      <c r="BB134" s="16" t="str">
        <f t="shared" si="124"/>
        <v>9</v>
      </c>
      <c r="BC134" s="16" t="str">
        <f t="shared" si="128"/>
        <v>11</v>
      </c>
      <c r="BD134" s="16">
        <v>5</v>
      </c>
      <c r="BE134" s="16" t="s">
        <v>5</v>
      </c>
      <c r="BF134" s="16" t="s">
        <v>8</v>
      </c>
      <c r="BG134" s="18">
        <v>15</v>
      </c>
      <c r="BH134" s="123">
        <f t="shared" ref="BH134:BH197" ca="1" si="131">IF($A$2="no",INT(RAND()*36+1),INT(RAND()*37))</f>
        <v>36</v>
      </c>
      <c r="BI134"/>
      <c r="BJ134" s="19"/>
    </row>
    <row r="135" spans="1:62">
      <c r="A135" s="123">
        <f t="shared" ca="1" si="130"/>
        <v>29</v>
      </c>
      <c r="B135" s="98" t="str">
        <f ca="1">IF(A135="","",IF(COUNTBLANK(AN136:AS136)=6,"DB",AN136&amp;AO136&amp;AP136&amp;AQ136&amp;AR136&amp;AS136))</f>
        <v>DB</v>
      </c>
      <c r="C135" s="97" t="str">
        <f t="shared" ca="1" si="91"/>
        <v/>
      </c>
      <c r="D135" s="102">
        <f t="shared" ca="1" si="92"/>
        <v>0</v>
      </c>
      <c r="E135" s="82" t="str">
        <f t="shared" ca="1" si="93"/>
        <v>1,</v>
      </c>
      <c r="F135" s="73">
        <f t="shared" ca="1" si="94"/>
        <v>5</v>
      </c>
      <c r="G135" s="98">
        <f t="shared" ca="1" si="75"/>
        <v>2</v>
      </c>
      <c r="H135" s="98">
        <f t="shared" ca="1" si="76"/>
        <v>1</v>
      </c>
      <c r="I135" s="98">
        <f t="shared" ca="1" si="77"/>
        <v>18</v>
      </c>
      <c r="J135" s="98">
        <f t="shared" ca="1" si="78"/>
        <v>9</v>
      </c>
      <c r="K135" s="98">
        <f t="shared" ca="1" si="79"/>
        <v>0</v>
      </c>
      <c r="L135" s="98">
        <f t="shared" ca="1" si="80"/>
        <v>3</v>
      </c>
      <c r="M135" s="74" t="str">
        <f t="shared" ca="1" si="81"/>
        <v/>
      </c>
      <c r="N135" s="74">
        <f t="shared" ref="N135:N198" si="132">N134+1</f>
        <v>131</v>
      </c>
      <c r="O135" s="74">
        <f t="shared" ca="1" si="95"/>
        <v>0</v>
      </c>
      <c r="P135" s="74">
        <f t="shared" ca="1" si="96"/>
        <v>0</v>
      </c>
      <c r="Q135" s="101">
        <f t="shared" ca="1" si="82"/>
        <v>1</v>
      </c>
      <c r="R135" s="101">
        <f t="shared" ca="1" si="97"/>
        <v>1</v>
      </c>
      <c r="S135" s="91" t="str">
        <f t="shared" ca="1" si="83"/>
        <v/>
      </c>
      <c r="T135" s="91" t="str">
        <f t="shared" ca="1" si="84"/>
        <v/>
      </c>
      <c r="U135" s="91" t="str">
        <f t="shared" ca="1" si="85"/>
        <v/>
      </c>
      <c r="V135" s="91" t="str">
        <f t="shared" ca="1" si="86"/>
        <v/>
      </c>
      <c r="W135" s="91" t="str">
        <f t="shared" ca="1" si="87"/>
        <v/>
      </c>
      <c r="X135" s="91" t="str">
        <f t="shared" ca="1" si="88"/>
        <v/>
      </c>
      <c r="Y135" s="75"/>
      <c r="Z135" s="100">
        <f ca="1">IF(Y135="W",0,IF(AND(A135&lt;&gt;0,A134&lt;&gt;0,Y134="L",Y135="L"),1,0))</f>
        <v>0</v>
      </c>
      <c r="AA135" s="100">
        <f ca="1">IF(S135&lt;&gt;"",IF(ABS($F135)=ABS(S135),5*$Q135,-1*$Q135),0)</f>
        <v>0</v>
      </c>
      <c r="AB135" s="100">
        <f ca="1">IF(T135&lt;&gt;"",IF(ABS($F135)=ABS(T135),5*$Q135,-1*$Q135),0)</f>
        <v>0</v>
      </c>
      <c r="AC135" s="100">
        <f ca="1">IF(U135&lt;&gt;"",IF(ABS($F135)=ABS(U135),5*$Q135,-1*$Q135),0)</f>
        <v>0</v>
      </c>
      <c r="AD135" s="100">
        <f ca="1">IF(V135&lt;&gt;"",IF(ABS($F135)=ABS(V135),5*$Q135,-1*$Q135),0)</f>
        <v>0</v>
      </c>
      <c r="AE135" s="100">
        <f ca="1">IF(W135&lt;&gt;"",IF(ABS($F135)=ABS(W135),5*$Q135,-1*$Q135),0)</f>
        <v>0</v>
      </c>
      <c r="AF135" s="100">
        <f ca="1">IF(X135&lt;&gt;"",IF(ABS($F135)=ABS(X135),5*$Q135,-1*$Q135),0)</f>
        <v>0</v>
      </c>
      <c r="AG135" s="98">
        <f ca="1">IF(A135&lt;&gt;"",IF(OR($AJ134&lt;&gt;0,$AK134&lt;&gt;0),"0",SUM(AA135:AF135)),0)</f>
        <v>0</v>
      </c>
      <c r="AH135" s="11">
        <f ca="1">IF(A135&lt;&gt;"",IF(OR(AJ134&lt;&gt;0,AK134&lt;&gt;0),0,AG135),0)</f>
        <v>0</v>
      </c>
      <c r="AI135" s="79">
        <f ca="1">IF(A135&lt;&gt;"",AH135+AI134,0)</f>
        <v>0</v>
      </c>
      <c r="AJ135" s="43">
        <f t="shared" ca="1" si="89"/>
        <v>0</v>
      </c>
      <c r="AK135" s="43">
        <f t="shared" ca="1" si="90"/>
        <v>0</v>
      </c>
      <c r="AL135" s="80">
        <f t="shared" ca="1" si="98"/>
        <v>0</v>
      </c>
      <c r="AM135" s="24"/>
      <c r="AN135" s="24"/>
      <c r="AO135" s="24"/>
      <c r="AP135" s="24"/>
      <c r="AQ135" s="24"/>
      <c r="AR135" s="24"/>
      <c r="AS135" s="24"/>
      <c r="AT135" s="92"/>
      <c r="AU135" s="92"/>
      <c r="AV135"/>
      <c r="AW135"/>
      <c r="AX135" s="20">
        <v>28</v>
      </c>
      <c r="AY135" s="16" t="str">
        <f t="shared" si="126"/>
        <v>3</v>
      </c>
      <c r="AZ135" s="16" t="str">
        <f t="shared" ref="AZ135" si="133">"1"</f>
        <v>1</v>
      </c>
      <c r="BA135" s="16" t="str">
        <f t="shared" si="129"/>
        <v>5</v>
      </c>
      <c r="BB135" s="16" t="str">
        <f t="shared" si="124"/>
        <v>9</v>
      </c>
      <c r="BC135" s="16" t="str">
        <f t="shared" si="128"/>
        <v>11</v>
      </c>
      <c r="BD135" s="16">
        <v>5</v>
      </c>
      <c r="BE135" s="16" t="s">
        <v>9</v>
      </c>
      <c r="BF135" s="16" t="s">
        <v>6</v>
      </c>
      <c r="BG135" s="18">
        <v>13</v>
      </c>
      <c r="BH135" s="123">
        <f t="shared" ca="1" si="131"/>
        <v>14</v>
      </c>
      <c r="BI135"/>
      <c r="BJ135" s="19"/>
    </row>
    <row r="136" spans="1:62">
      <c r="A136" s="123">
        <f t="shared" ca="1" si="130"/>
        <v>6</v>
      </c>
      <c r="B136" s="98" t="str">
        <f ca="1">IF(A136="","",IF(COUNTBLANK(AN137:AS137)=6,"DB",AN137&amp;AO137&amp;AP137&amp;AQ137&amp;AR137&amp;AS137))</f>
        <v>DB</v>
      </c>
      <c r="C136" s="97" t="str">
        <f t="shared" ca="1" si="91"/>
        <v/>
      </c>
      <c r="D136" s="102">
        <f t="shared" ca="1" si="92"/>
        <v>0</v>
      </c>
      <c r="E136" s="82" t="str">
        <f t="shared" ca="1" si="93"/>
        <v>1,</v>
      </c>
      <c r="F136" s="73">
        <f t="shared" ca="1" si="94"/>
        <v>1</v>
      </c>
      <c r="G136" s="98">
        <f t="shared" ref="G136:G199" ca="1" si="134">IF($F136&lt;&gt;1,G135+1,0)</f>
        <v>0</v>
      </c>
      <c r="H136" s="98">
        <f t="shared" ref="H136:H199" ca="1" si="135">IF($F136&lt;&gt;2,H135+1,0)</f>
        <v>2</v>
      </c>
      <c r="I136" s="98">
        <f t="shared" ref="I136:I199" ca="1" si="136">IF($F136&lt;&gt;3,I135+1,0)</f>
        <v>19</v>
      </c>
      <c r="J136" s="98">
        <f t="shared" ref="J136:J199" ca="1" si="137">IF($F136&lt;&gt;4,J135+1,0)</f>
        <v>10</v>
      </c>
      <c r="K136" s="98">
        <f t="shared" ref="K136:K199" ca="1" si="138">IF($F136&lt;&gt;5,K135+1,0)</f>
        <v>1</v>
      </c>
      <c r="L136" s="98">
        <f t="shared" ref="L136:L199" ca="1" si="139">IF($F136&lt;&gt;6,L135+1,0)</f>
        <v>4</v>
      </c>
      <c r="M136" s="74" t="str">
        <f t="shared" ca="1" si="81"/>
        <v/>
      </c>
      <c r="N136" s="74">
        <f t="shared" si="132"/>
        <v>132</v>
      </c>
      <c r="O136" s="74">
        <f t="shared" ca="1" si="95"/>
        <v>0</v>
      </c>
      <c r="P136" s="74">
        <f t="shared" ca="1" si="96"/>
        <v>0</v>
      </c>
      <c r="Q136" s="101">
        <f t="shared" ca="1" si="82"/>
        <v>1</v>
      </c>
      <c r="R136" s="101">
        <f t="shared" ca="1" si="97"/>
        <v>1</v>
      </c>
      <c r="S136" s="91" t="str">
        <f t="shared" ca="1" si="83"/>
        <v/>
      </c>
      <c r="T136" s="91" t="str">
        <f t="shared" ca="1" si="84"/>
        <v/>
      </c>
      <c r="U136" s="91" t="str">
        <f t="shared" ca="1" si="85"/>
        <v/>
      </c>
      <c r="V136" s="91" t="str">
        <f t="shared" ca="1" si="86"/>
        <v/>
      </c>
      <c r="W136" s="91" t="str">
        <f t="shared" ca="1" si="87"/>
        <v/>
      </c>
      <c r="X136" s="91" t="str">
        <f t="shared" ca="1" si="88"/>
        <v/>
      </c>
      <c r="Y136" s="75"/>
      <c r="Z136" s="100">
        <f ca="1">IF(Y136="W",0,IF(AND(A136&lt;&gt;0,A135&lt;&gt;0,Y135="L",Y136="L"),1,0))</f>
        <v>0</v>
      </c>
      <c r="AA136" s="100">
        <f ca="1">IF(S136&lt;&gt;"",IF(ABS($F136)=ABS(S136),5*$Q136,-1*$Q136),0)</f>
        <v>0</v>
      </c>
      <c r="AB136" s="100">
        <f ca="1">IF(T136&lt;&gt;"",IF(ABS($F136)=ABS(T136),5*$Q136,-1*$Q136),0)</f>
        <v>0</v>
      </c>
      <c r="AC136" s="100">
        <f ca="1">IF(U136&lt;&gt;"",IF(ABS($F136)=ABS(U136),5*$Q136,-1*$Q136),0)</f>
        <v>0</v>
      </c>
      <c r="AD136" s="100">
        <f ca="1">IF(V136&lt;&gt;"",IF(ABS($F136)=ABS(V136),5*$Q136,-1*$Q136),0)</f>
        <v>0</v>
      </c>
      <c r="AE136" s="100">
        <f ca="1">IF(W136&lt;&gt;"",IF(ABS($F136)=ABS(W136),5*$Q136,-1*$Q136),0)</f>
        <v>0</v>
      </c>
      <c r="AF136" s="100">
        <f ca="1">IF(X136&lt;&gt;"",IF(ABS($F136)=ABS(X136),5*$Q136,-1*$Q136),0)</f>
        <v>0</v>
      </c>
      <c r="AG136" s="98">
        <f ca="1">IF(A136&lt;&gt;"",IF(OR($AJ135&lt;&gt;0,$AK135&lt;&gt;0),"0",SUM(AA136:AF136)),0)</f>
        <v>0</v>
      </c>
      <c r="AH136" s="11">
        <f ca="1">IF(A136&lt;&gt;"",IF(OR(AJ135&lt;&gt;0,AK135&lt;&gt;0),0,AG136),0)</f>
        <v>0</v>
      </c>
      <c r="AI136" s="79">
        <f ca="1">IF(A136&lt;&gt;"",AH136+AI135,0)</f>
        <v>0</v>
      </c>
      <c r="AJ136" s="43">
        <f t="shared" ca="1" si="89"/>
        <v>0</v>
      </c>
      <c r="AK136" s="43">
        <f t="shared" ca="1" si="90"/>
        <v>0</v>
      </c>
      <c r="AL136" s="80">
        <f t="shared" ca="1" si="98"/>
        <v>0</v>
      </c>
      <c r="AM136" s="24"/>
      <c r="AN136" s="24"/>
      <c r="AO136" s="24"/>
      <c r="AP136" s="24"/>
      <c r="AQ136" s="24"/>
      <c r="AR136" s="24"/>
      <c r="AS136" s="24"/>
      <c r="AT136" s="92"/>
      <c r="AU136" s="92"/>
      <c r="AV136"/>
      <c r="AW136"/>
      <c r="AX136" s="20">
        <v>29</v>
      </c>
      <c r="AY136" s="16" t="str">
        <f t="shared" si="126"/>
        <v>3</v>
      </c>
      <c r="AZ136" s="16" t="str">
        <f t="shared" ref="AZ136" si="140">"2"</f>
        <v>2</v>
      </c>
      <c r="BA136" s="16" t="str">
        <f t="shared" si="129"/>
        <v>5</v>
      </c>
      <c r="BB136" s="16" t="str">
        <f t="shared" si="124"/>
        <v>9</v>
      </c>
      <c r="BC136" s="16" t="str">
        <f t="shared" si="128"/>
        <v>11</v>
      </c>
      <c r="BD136" s="16">
        <v>5</v>
      </c>
      <c r="BE136" s="16" t="s">
        <v>9</v>
      </c>
      <c r="BF136" s="16" t="s">
        <v>8</v>
      </c>
      <c r="BG136" s="18">
        <v>14</v>
      </c>
      <c r="BH136" s="123">
        <f t="shared" ca="1" si="131"/>
        <v>34</v>
      </c>
      <c r="BI136"/>
      <c r="BJ136" s="19"/>
    </row>
    <row r="137" spans="1:62">
      <c r="A137" s="123">
        <f t="shared" ca="1" si="130"/>
        <v>18</v>
      </c>
      <c r="B137" s="98" t="str">
        <f ca="1">IF(A137="","",IF(COUNTBLANK(AN138:AS138)=6,"DB",AN138&amp;AO138&amp;AP138&amp;AQ138&amp;AR138&amp;AS138))</f>
        <v>DB</v>
      </c>
      <c r="C137" s="97" t="str">
        <f t="shared" ca="1" si="91"/>
        <v/>
      </c>
      <c r="D137" s="102">
        <f t="shared" ca="1" si="92"/>
        <v>0</v>
      </c>
      <c r="E137" s="82" t="str">
        <f t="shared" ca="1" si="93"/>
        <v>1,</v>
      </c>
      <c r="F137" s="73">
        <f t="shared" ca="1" si="94"/>
        <v>3</v>
      </c>
      <c r="G137" s="98">
        <f t="shared" ca="1" si="134"/>
        <v>1</v>
      </c>
      <c r="H137" s="98">
        <f t="shared" ca="1" si="135"/>
        <v>3</v>
      </c>
      <c r="I137" s="98">
        <f t="shared" ca="1" si="136"/>
        <v>0</v>
      </c>
      <c r="J137" s="98">
        <f t="shared" ca="1" si="137"/>
        <v>11</v>
      </c>
      <c r="K137" s="98">
        <f t="shared" ca="1" si="138"/>
        <v>2</v>
      </c>
      <c r="L137" s="98">
        <f t="shared" ca="1" si="139"/>
        <v>5</v>
      </c>
      <c r="M137" s="74" t="str">
        <f t="shared" ca="1" si="81"/>
        <v/>
      </c>
      <c r="N137" s="74">
        <f t="shared" si="132"/>
        <v>133</v>
      </c>
      <c r="O137" s="74">
        <f t="shared" ca="1" si="95"/>
        <v>0</v>
      </c>
      <c r="P137" s="74">
        <f t="shared" ca="1" si="96"/>
        <v>0</v>
      </c>
      <c r="Q137" s="101">
        <f t="shared" ca="1" si="82"/>
        <v>1</v>
      </c>
      <c r="R137" s="101">
        <f t="shared" ca="1" si="97"/>
        <v>1</v>
      </c>
      <c r="S137" s="91" t="str">
        <f t="shared" ca="1" si="83"/>
        <v/>
      </c>
      <c r="T137" s="91" t="str">
        <f t="shared" ca="1" si="84"/>
        <v/>
      </c>
      <c r="U137" s="91" t="str">
        <f t="shared" ca="1" si="85"/>
        <v/>
      </c>
      <c r="V137" s="91" t="str">
        <f t="shared" ca="1" si="86"/>
        <v/>
      </c>
      <c r="W137" s="91" t="str">
        <f t="shared" ca="1" si="87"/>
        <v/>
      </c>
      <c r="X137" s="91" t="str">
        <f t="shared" ca="1" si="88"/>
        <v/>
      </c>
      <c r="Y137" s="75"/>
      <c r="Z137" s="100">
        <f ca="1">IF(Y137="W",0,IF(AND(A137&lt;&gt;0,A136&lt;&gt;0,Y136="L",Y137="L"),1,0))</f>
        <v>0</v>
      </c>
      <c r="AA137" s="100">
        <f ca="1">IF(S137&lt;&gt;"",IF(ABS($F137)=ABS(S137),5*$Q137,-1*$Q137),0)</f>
        <v>0</v>
      </c>
      <c r="AB137" s="100">
        <f ca="1">IF(T137&lt;&gt;"",IF(ABS($F137)=ABS(T137),5*$Q137,-1*$Q137),0)</f>
        <v>0</v>
      </c>
      <c r="AC137" s="100">
        <f ca="1">IF(U137&lt;&gt;"",IF(ABS($F137)=ABS(U137),5*$Q137,-1*$Q137),0)</f>
        <v>0</v>
      </c>
      <c r="AD137" s="100">
        <f ca="1">IF(V137&lt;&gt;"",IF(ABS($F137)=ABS(V137),5*$Q137,-1*$Q137),0)</f>
        <v>0</v>
      </c>
      <c r="AE137" s="100">
        <f ca="1">IF(W137&lt;&gt;"",IF(ABS($F137)=ABS(W137),5*$Q137,-1*$Q137),0)</f>
        <v>0</v>
      </c>
      <c r="AF137" s="100">
        <f ca="1">IF(X137&lt;&gt;"",IF(ABS($F137)=ABS(X137),5*$Q137,-1*$Q137),0)</f>
        <v>0</v>
      </c>
      <c r="AG137" s="98">
        <f ca="1">IF(A137&lt;&gt;"",IF(OR($AJ136&lt;&gt;0,$AK136&lt;&gt;0),"0",SUM(AA137:AF137)),0)</f>
        <v>0</v>
      </c>
      <c r="AH137" s="11">
        <f ca="1">IF(A137&lt;&gt;"",IF(OR(AJ136&lt;&gt;0,AK136&lt;&gt;0),0,AG137),0)</f>
        <v>0</v>
      </c>
      <c r="AI137" s="79">
        <f ca="1">IF(A137&lt;&gt;"",AH137+AI136,0)</f>
        <v>0</v>
      </c>
      <c r="AJ137" s="43">
        <f t="shared" ca="1" si="89"/>
        <v>0</v>
      </c>
      <c r="AK137" s="43">
        <f t="shared" ca="1" si="90"/>
        <v>0</v>
      </c>
      <c r="AL137" s="80">
        <f t="shared" ca="1" si="98"/>
        <v>0</v>
      </c>
      <c r="AM137" s="24"/>
      <c r="AN137" s="24"/>
      <c r="AO137" s="24"/>
      <c r="AP137" s="24"/>
      <c r="AQ137" s="24"/>
      <c r="AR137" s="24"/>
      <c r="AS137" s="24"/>
      <c r="AT137" s="92"/>
      <c r="AU137" s="92"/>
      <c r="AV137"/>
      <c r="AW137"/>
      <c r="AX137" s="20">
        <v>30</v>
      </c>
      <c r="AY137" s="16" t="str">
        <f t="shared" si="126"/>
        <v>3</v>
      </c>
      <c r="AZ137" s="16" t="str">
        <f t="shared" si="126"/>
        <v>3</v>
      </c>
      <c r="BA137" s="16" t="str">
        <f t="shared" si="129"/>
        <v>5</v>
      </c>
      <c r="BB137" s="16" t="str">
        <f t="shared" si="124"/>
        <v>9</v>
      </c>
      <c r="BC137" s="16" t="str">
        <f t="shared" si="128"/>
        <v>11</v>
      </c>
      <c r="BD137" s="16">
        <v>5</v>
      </c>
      <c r="BE137" s="16" t="s">
        <v>5</v>
      </c>
      <c r="BF137" s="16" t="s">
        <v>6</v>
      </c>
      <c r="BG137" s="18">
        <v>15</v>
      </c>
      <c r="BH137" s="123">
        <f t="shared" ca="1" si="131"/>
        <v>32</v>
      </c>
      <c r="BI137"/>
      <c r="BJ137" s="19"/>
    </row>
    <row r="138" spans="1:62">
      <c r="A138" s="123">
        <f t="shared" ca="1" si="130"/>
        <v>0</v>
      </c>
      <c r="B138" s="98" t="str">
        <f ca="1">IF(A138="","",IF(COUNTBLANK(AN139:AS139)=6,"DB",AN139&amp;AO139&amp;AP139&amp;AQ139&amp;AR139&amp;AS139))</f>
        <v>DB</v>
      </c>
      <c r="C138" s="97" t="str">
        <f t="shared" ca="1" si="91"/>
        <v/>
      </c>
      <c r="D138" s="102">
        <f t="shared" ca="1" si="92"/>
        <v>0</v>
      </c>
      <c r="E138" s="82" t="str">
        <f t="shared" ca="1" si="93"/>
        <v>1,</v>
      </c>
      <c r="F138" s="73">
        <f t="shared" ca="1" si="94"/>
        <v>0</v>
      </c>
      <c r="G138" s="98">
        <f t="shared" ca="1" si="134"/>
        <v>2</v>
      </c>
      <c r="H138" s="98">
        <f t="shared" ca="1" si="135"/>
        <v>4</v>
      </c>
      <c r="I138" s="98">
        <f t="shared" ca="1" si="136"/>
        <v>1</v>
      </c>
      <c r="J138" s="98">
        <f t="shared" ca="1" si="137"/>
        <v>12</v>
      </c>
      <c r="K138" s="98">
        <f t="shared" ca="1" si="138"/>
        <v>3</v>
      </c>
      <c r="L138" s="98">
        <f t="shared" ca="1" si="139"/>
        <v>6</v>
      </c>
      <c r="M138" s="74" t="str">
        <f t="shared" ref="M138:M201" ca="1" si="141">IF(ABS(G138)&gt;=ABS($AL$1),1,IF(H138&gt;=$AL$1,2,IF(I138&gt;=$AL$1,3,IF(J138&gt;=$AL$1,4,IF(K138&gt;=$AL$1,5,IF(L138&gt;=$AL$1,6,""))))))</f>
        <v/>
      </c>
      <c r="N138" s="74">
        <f t="shared" si="132"/>
        <v>134</v>
      </c>
      <c r="O138" s="74">
        <f t="shared" ca="1" si="95"/>
        <v>0</v>
      </c>
      <c r="P138" s="74">
        <f t="shared" ca="1" si="96"/>
        <v>0</v>
      </c>
      <c r="Q138" s="101">
        <f t="shared" ca="1" si="82"/>
        <v>1</v>
      </c>
      <c r="R138" s="101">
        <f t="shared" ca="1" si="97"/>
        <v>1</v>
      </c>
      <c r="S138" s="91" t="str">
        <f t="shared" ca="1" si="83"/>
        <v/>
      </c>
      <c r="T138" s="91" t="str">
        <f t="shared" ca="1" si="84"/>
        <v/>
      </c>
      <c r="U138" s="91" t="str">
        <f t="shared" ca="1" si="85"/>
        <v/>
      </c>
      <c r="V138" s="91" t="str">
        <f t="shared" ca="1" si="86"/>
        <v/>
      </c>
      <c r="W138" s="91" t="str">
        <f t="shared" ca="1" si="87"/>
        <v/>
      </c>
      <c r="X138" s="91" t="str">
        <f t="shared" ca="1" si="88"/>
        <v/>
      </c>
      <c r="Y138" s="75"/>
      <c r="Z138" s="100">
        <f ca="1">IF(Y138="W",0,IF(AND(A138&lt;&gt;0,A137&lt;&gt;0,Y137="L",Y138="L"),1,0))</f>
        <v>0</v>
      </c>
      <c r="AA138" s="100">
        <f ca="1">IF(S138&lt;&gt;"",IF(ABS($F138)=ABS(S138),5*$Q138,-1*$Q138),0)</f>
        <v>0</v>
      </c>
      <c r="AB138" s="100">
        <f ca="1">IF(T138&lt;&gt;"",IF(ABS($F138)=ABS(T138),5*$Q138,-1*$Q138),0)</f>
        <v>0</v>
      </c>
      <c r="AC138" s="100">
        <f ca="1">IF(U138&lt;&gt;"",IF(ABS($F138)=ABS(U138),5*$Q138,-1*$Q138),0)</f>
        <v>0</v>
      </c>
      <c r="AD138" s="100">
        <f ca="1">IF(V138&lt;&gt;"",IF(ABS($F138)=ABS(V138),5*$Q138,-1*$Q138),0)</f>
        <v>0</v>
      </c>
      <c r="AE138" s="100">
        <f ca="1">IF(W138&lt;&gt;"",IF(ABS($F138)=ABS(W138),5*$Q138,-1*$Q138),0)</f>
        <v>0</v>
      </c>
      <c r="AF138" s="100">
        <f ca="1">IF(X138&lt;&gt;"",IF(ABS($F138)=ABS(X138),5*$Q138,-1*$Q138),0)</f>
        <v>0</v>
      </c>
      <c r="AG138" s="98">
        <f ca="1">IF(A138&lt;&gt;"",IF(OR($AJ137&lt;&gt;0,$AK137&lt;&gt;0),"0",SUM(AA138:AF138)),0)</f>
        <v>0</v>
      </c>
      <c r="AH138" s="11">
        <f ca="1">IF(A138&lt;&gt;"",IF(OR(AJ137&lt;&gt;0,AK137&lt;&gt;0),0,AG138),0)</f>
        <v>0</v>
      </c>
      <c r="AI138" s="79">
        <f ca="1">IF(A138&lt;&gt;"",AH138+AI137,0)</f>
        <v>0</v>
      </c>
      <c r="AJ138" s="43">
        <f t="shared" ca="1" si="89"/>
        <v>0</v>
      </c>
      <c r="AK138" s="43">
        <f t="shared" ca="1" si="90"/>
        <v>0</v>
      </c>
      <c r="AL138" s="80">
        <f t="shared" ca="1" si="98"/>
        <v>0</v>
      </c>
      <c r="AM138" s="24"/>
      <c r="AN138" s="24"/>
      <c r="AO138" s="24"/>
      <c r="AP138" s="24"/>
      <c r="AQ138" s="24"/>
      <c r="AR138" s="24"/>
      <c r="AS138" s="24"/>
      <c r="AT138" s="92"/>
      <c r="AU138" s="92"/>
      <c r="AV138"/>
      <c r="AW138"/>
      <c r="AX138" s="20">
        <v>31</v>
      </c>
      <c r="AY138" s="16" t="str">
        <f t="shared" si="126"/>
        <v>3</v>
      </c>
      <c r="AZ138" s="16" t="str">
        <f t="shared" ref="AZ138" si="142">"1"</f>
        <v>1</v>
      </c>
      <c r="BA138" s="16" t="str">
        <f>"6"</f>
        <v>6</v>
      </c>
      <c r="BB138" s="16" t="str">
        <f t="shared" ref="BB138:BB143" si="143">"7"</f>
        <v>7</v>
      </c>
      <c r="BC138" s="16" t="str">
        <f>"12"</f>
        <v>12</v>
      </c>
      <c r="BD138" s="16">
        <v>6</v>
      </c>
      <c r="BE138" s="16" t="s">
        <v>9</v>
      </c>
      <c r="BF138" s="16" t="s">
        <v>8</v>
      </c>
      <c r="BG138" s="18">
        <v>16</v>
      </c>
      <c r="BH138" s="123">
        <f t="shared" ca="1" si="131"/>
        <v>26</v>
      </c>
      <c r="BI138"/>
      <c r="BJ138" s="19"/>
    </row>
    <row r="139" spans="1:62">
      <c r="A139" s="123">
        <f t="shared" ca="1" si="130"/>
        <v>1</v>
      </c>
      <c r="B139" s="98" t="str">
        <f ca="1">IF(A139="","",IF(COUNTBLANK(AN140:AS140)=6,"DB",AN140&amp;AO140&amp;AP140&amp;AQ140&amp;AR140&amp;AS140))</f>
        <v>DB</v>
      </c>
      <c r="C139" s="97" t="str">
        <f t="shared" ca="1" si="91"/>
        <v/>
      </c>
      <c r="D139" s="102">
        <f t="shared" ca="1" si="92"/>
        <v>0</v>
      </c>
      <c r="E139" s="82" t="str">
        <f t="shared" ca="1" si="93"/>
        <v>1,</v>
      </c>
      <c r="F139" s="73">
        <f t="shared" ca="1" si="94"/>
        <v>1</v>
      </c>
      <c r="G139" s="98">
        <f t="shared" ca="1" si="134"/>
        <v>0</v>
      </c>
      <c r="H139" s="98">
        <f t="shared" ca="1" si="135"/>
        <v>5</v>
      </c>
      <c r="I139" s="98">
        <f t="shared" ca="1" si="136"/>
        <v>2</v>
      </c>
      <c r="J139" s="98">
        <f t="shared" ca="1" si="137"/>
        <v>13</v>
      </c>
      <c r="K139" s="98">
        <f t="shared" ca="1" si="138"/>
        <v>4</v>
      </c>
      <c r="L139" s="98">
        <f t="shared" ca="1" si="139"/>
        <v>7</v>
      </c>
      <c r="M139" s="74" t="str">
        <f t="shared" ca="1" si="141"/>
        <v/>
      </c>
      <c r="N139" s="74">
        <f t="shared" si="132"/>
        <v>135</v>
      </c>
      <c r="O139" s="74">
        <f t="shared" ca="1" si="95"/>
        <v>0</v>
      </c>
      <c r="P139" s="74">
        <f t="shared" ca="1" si="96"/>
        <v>0</v>
      </c>
      <c r="Q139" s="101">
        <f t="shared" ref="Q139:Q202" ca="1" si="144">IF($A138&lt;&gt;"",VLOOKUP(R138,$AT$5:$AU$44,2,0),"")</f>
        <v>1</v>
      </c>
      <c r="R139" s="101">
        <f t="shared" ca="1" si="97"/>
        <v>1</v>
      </c>
      <c r="S139" s="91" t="str">
        <f t="shared" ref="S139:S202" ca="1" si="145">IF($A138&lt;&gt;"",IF(OR($AJ138&lt;&gt;0,$AK138&lt;&gt;0),"",IF($M138=1,S$5,"")))</f>
        <v/>
      </c>
      <c r="T139" s="91" t="str">
        <f t="shared" ref="T139:T202" ca="1" si="146">IF($A138&lt;&gt;"",IF(OR($AJ138&lt;&gt;0,$AK138&lt;&gt;0),"",IF($M138=2,T$5,"")))</f>
        <v/>
      </c>
      <c r="U139" s="91" t="str">
        <f t="shared" ref="U139:U202" ca="1" si="147">IF($A138&lt;&gt;"",IF(OR($AJ138&lt;&gt;0,$AK138&lt;&gt;0),"",IF($M138=3,U$5,"")))</f>
        <v/>
      </c>
      <c r="V139" s="91" t="str">
        <f t="shared" ref="V139:V202" ca="1" si="148">IF($A138&lt;&gt;"",IF(OR($AJ138&lt;&gt;0,$AK138&lt;&gt;0),"",IF($M138=4,V$5,"")))</f>
        <v/>
      </c>
      <c r="W139" s="91" t="str">
        <f t="shared" ref="W139:W202" ca="1" si="149">IF($A138&lt;&gt;"",IF(OR($AJ138&lt;&gt;0,$AK138&lt;&gt;0),"",IF($M138=5,W$5,"")))</f>
        <v/>
      </c>
      <c r="X139" s="91" t="str">
        <f t="shared" ref="X139:X202" ca="1" si="150">IF($A138&lt;&gt;"",IF(OR($AJ138&lt;&gt;0,$AK138&lt;&gt;0),"",IF($M138=6,X$5,"")))</f>
        <v/>
      </c>
      <c r="Y139" s="75"/>
      <c r="Z139" s="100">
        <f ca="1">IF(Y139="W",0,IF(AND(A139&lt;&gt;0,A138&lt;&gt;0,Y138="L",Y139="L"),1,0))</f>
        <v>0</v>
      </c>
      <c r="AA139" s="100">
        <f ca="1">IF(S139&lt;&gt;"",IF(ABS($F139)=ABS(S139),5*$Q139,-1*$Q139),0)</f>
        <v>0</v>
      </c>
      <c r="AB139" s="100">
        <f ca="1">IF(T139&lt;&gt;"",IF(ABS($F139)=ABS(T139),5*$Q139,-1*$Q139),0)</f>
        <v>0</v>
      </c>
      <c r="AC139" s="100">
        <f ca="1">IF(U139&lt;&gt;"",IF(ABS($F139)=ABS(U139),5*$Q139,-1*$Q139),0)</f>
        <v>0</v>
      </c>
      <c r="AD139" s="100">
        <f ca="1">IF(V139&lt;&gt;"",IF(ABS($F139)=ABS(V139),5*$Q139,-1*$Q139),0)</f>
        <v>0</v>
      </c>
      <c r="AE139" s="100">
        <f ca="1">IF(W139&lt;&gt;"",IF(ABS($F139)=ABS(W139),5*$Q139,-1*$Q139),0)</f>
        <v>0</v>
      </c>
      <c r="AF139" s="100">
        <f ca="1">IF(X139&lt;&gt;"",IF(ABS($F139)=ABS(X139),5*$Q139,-1*$Q139),0)</f>
        <v>0</v>
      </c>
      <c r="AG139" s="98">
        <f ca="1">IF(A139&lt;&gt;"",IF(OR($AJ138&lt;&gt;0,$AK138&lt;&gt;0),"0",SUM(AA139:AF139)),0)</f>
        <v>0</v>
      </c>
      <c r="AH139" s="11">
        <f ca="1">IF(A139&lt;&gt;"",IF(OR(AJ138&lt;&gt;0,AK138&lt;&gt;0),0,AG139),0)</f>
        <v>0</v>
      </c>
      <c r="AI139" s="79">
        <f ca="1">IF(A139&lt;&gt;"",AH139+AI138,0)</f>
        <v>0</v>
      </c>
      <c r="AJ139" s="43">
        <f t="shared" ref="AJ139:AJ202" ca="1" si="151">IF($A139&lt;&gt;"",IF(AJ138&gt;0,AJ138,IF(AND(AI139&gt;0,AL138&gt;0,AI139&lt;$AL$2*AL138),"Profit Target",IF(AI139&gt;=$V$1,"Profit Target",0))),0)</f>
        <v>0</v>
      </c>
      <c r="AK139" s="43">
        <f t="shared" ref="AK139:AK202" ca="1" si="152">IF($A139&lt;&gt;"",IF(AK138&lt;&gt;0,AK138,IF(AJ138&lt;&gt;0,AK138,IF(AI139&lt;=$V$2,"Stop Loss",0))),0)</f>
        <v>0</v>
      </c>
      <c r="AL139" s="80">
        <f t="shared" ca="1" si="98"/>
        <v>0</v>
      </c>
      <c r="AM139" s="24"/>
      <c r="AN139" s="24"/>
      <c r="AO139" s="24"/>
      <c r="AP139" s="24"/>
      <c r="AQ139" s="24"/>
      <c r="AR139" s="24"/>
      <c r="AS139" s="24"/>
      <c r="AT139" s="92"/>
      <c r="AU139" s="92"/>
      <c r="AV139"/>
      <c r="AW139"/>
      <c r="AX139" s="20">
        <v>32</v>
      </c>
      <c r="AY139" s="16" t="str">
        <f t="shared" si="126"/>
        <v>3</v>
      </c>
      <c r="AZ139" s="16" t="str">
        <f t="shared" ref="AZ139" si="153">"2"</f>
        <v>2</v>
      </c>
      <c r="BA139" s="16" t="str">
        <f t="shared" ref="BA139:BA143" si="154">"6"</f>
        <v>6</v>
      </c>
      <c r="BB139" s="16" t="str">
        <f t="shared" si="143"/>
        <v>7</v>
      </c>
      <c r="BC139" s="16" t="str">
        <f t="shared" ref="BC139:BC143" si="155">"12"</f>
        <v>12</v>
      </c>
      <c r="BD139" s="16">
        <v>6</v>
      </c>
      <c r="BE139" s="16" t="s">
        <v>5</v>
      </c>
      <c r="BF139" s="16" t="s">
        <v>6</v>
      </c>
      <c r="BG139" s="18">
        <v>17</v>
      </c>
      <c r="BH139" s="123">
        <f t="shared" ca="1" si="131"/>
        <v>29</v>
      </c>
      <c r="BI139"/>
      <c r="BJ139" s="19"/>
    </row>
    <row r="140" spans="1:62">
      <c r="A140" s="123">
        <f t="shared" ca="1" si="130"/>
        <v>16</v>
      </c>
      <c r="B140" s="98" t="str">
        <f ca="1">IF(A140="","",IF(COUNTBLANK(AN141:AS141)=6,"DB",AN141&amp;AO141&amp;AP141&amp;AQ141&amp;AR141&amp;AS141))</f>
        <v>DB</v>
      </c>
      <c r="C140" s="97" t="str">
        <f t="shared" ca="1" si="91"/>
        <v/>
      </c>
      <c r="D140" s="102">
        <f t="shared" ca="1" si="92"/>
        <v>0</v>
      </c>
      <c r="E140" s="82" t="str">
        <f t="shared" ca="1" si="93"/>
        <v>1,</v>
      </c>
      <c r="F140" s="73">
        <f t="shared" ca="1" si="94"/>
        <v>3</v>
      </c>
      <c r="G140" s="98">
        <f t="shared" ca="1" si="134"/>
        <v>1</v>
      </c>
      <c r="H140" s="98">
        <f t="shared" ca="1" si="135"/>
        <v>6</v>
      </c>
      <c r="I140" s="98">
        <f t="shared" ca="1" si="136"/>
        <v>0</v>
      </c>
      <c r="J140" s="98">
        <f t="shared" ca="1" si="137"/>
        <v>14</v>
      </c>
      <c r="K140" s="98">
        <f t="shared" ca="1" si="138"/>
        <v>5</v>
      </c>
      <c r="L140" s="98">
        <f t="shared" ca="1" si="139"/>
        <v>8</v>
      </c>
      <c r="M140" s="74" t="str">
        <f t="shared" ca="1" si="141"/>
        <v/>
      </c>
      <c r="N140" s="74">
        <f t="shared" si="132"/>
        <v>136</v>
      </c>
      <c r="O140" s="74">
        <f t="shared" ca="1" si="95"/>
        <v>0</v>
      </c>
      <c r="P140" s="74">
        <f t="shared" ca="1" si="96"/>
        <v>0</v>
      </c>
      <c r="Q140" s="101">
        <f t="shared" ca="1" si="144"/>
        <v>1</v>
      </c>
      <c r="R140" s="101">
        <f t="shared" ca="1" si="97"/>
        <v>1</v>
      </c>
      <c r="S140" s="91" t="str">
        <f t="shared" ca="1" si="145"/>
        <v/>
      </c>
      <c r="T140" s="91" t="str">
        <f t="shared" ca="1" si="146"/>
        <v/>
      </c>
      <c r="U140" s="91" t="str">
        <f t="shared" ca="1" si="147"/>
        <v/>
      </c>
      <c r="V140" s="91" t="str">
        <f t="shared" ca="1" si="148"/>
        <v/>
      </c>
      <c r="W140" s="91" t="str">
        <f t="shared" ca="1" si="149"/>
        <v/>
      </c>
      <c r="X140" s="91" t="str">
        <f t="shared" ca="1" si="150"/>
        <v/>
      </c>
      <c r="Y140" s="75"/>
      <c r="Z140" s="100">
        <f ca="1">IF(Y140="W",0,IF(AND(A140&lt;&gt;0,A139&lt;&gt;0,Y139="L",Y140="L"),1,0))</f>
        <v>0</v>
      </c>
      <c r="AA140" s="100">
        <f ca="1">IF(S140&lt;&gt;"",IF(ABS($F140)=ABS(S140),5*$Q140,-1*$Q140),0)</f>
        <v>0</v>
      </c>
      <c r="AB140" s="100">
        <f ca="1">IF(T140&lt;&gt;"",IF(ABS($F140)=ABS(T140),5*$Q140,-1*$Q140),0)</f>
        <v>0</v>
      </c>
      <c r="AC140" s="100">
        <f ca="1">IF(U140&lt;&gt;"",IF(ABS($F140)=ABS(U140),5*$Q140,-1*$Q140),0)</f>
        <v>0</v>
      </c>
      <c r="AD140" s="100">
        <f ca="1">IF(V140&lt;&gt;"",IF(ABS($F140)=ABS(V140),5*$Q140,-1*$Q140),0)</f>
        <v>0</v>
      </c>
      <c r="AE140" s="100">
        <f ca="1">IF(W140&lt;&gt;"",IF(ABS($F140)=ABS(W140),5*$Q140,-1*$Q140),0)</f>
        <v>0</v>
      </c>
      <c r="AF140" s="100">
        <f ca="1">IF(X140&lt;&gt;"",IF(ABS($F140)=ABS(X140),5*$Q140,-1*$Q140),0)</f>
        <v>0</v>
      </c>
      <c r="AG140" s="98">
        <f ca="1">IF(A140&lt;&gt;"",IF(OR($AJ139&lt;&gt;0,$AK139&lt;&gt;0),"0",SUM(AA140:AF140)),0)</f>
        <v>0</v>
      </c>
      <c r="AH140" s="11">
        <f ca="1">IF(A140&lt;&gt;"",IF(OR(AJ139&lt;&gt;0,AK139&lt;&gt;0),0,AG140),0)</f>
        <v>0</v>
      </c>
      <c r="AI140" s="79">
        <f ca="1">IF(A140&lt;&gt;"",AH140+AI139,0)</f>
        <v>0</v>
      </c>
      <c r="AJ140" s="43">
        <f t="shared" ca="1" si="151"/>
        <v>0</v>
      </c>
      <c r="AK140" s="43">
        <f t="shared" ca="1" si="152"/>
        <v>0</v>
      </c>
      <c r="AL140" s="80">
        <f t="shared" ca="1" si="98"/>
        <v>0</v>
      </c>
      <c r="AM140" s="24"/>
      <c r="AN140" s="24"/>
      <c r="AO140" s="24"/>
      <c r="AP140" s="24"/>
      <c r="AQ140" s="24"/>
      <c r="AR140" s="24"/>
      <c r="AS140" s="24"/>
      <c r="AT140" s="92"/>
      <c r="AU140" s="92"/>
      <c r="AV140"/>
      <c r="AW140"/>
      <c r="AX140" s="20">
        <v>33</v>
      </c>
      <c r="AY140" s="16" t="str">
        <f t="shared" si="126"/>
        <v>3</v>
      </c>
      <c r="AZ140" s="16" t="str">
        <f t="shared" si="126"/>
        <v>3</v>
      </c>
      <c r="BA140" s="16" t="str">
        <f t="shared" si="154"/>
        <v>6</v>
      </c>
      <c r="BB140" s="16" t="str">
        <f t="shared" si="143"/>
        <v>7</v>
      </c>
      <c r="BC140" s="16" t="str">
        <f t="shared" si="155"/>
        <v>12</v>
      </c>
      <c r="BD140" s="16">
        <v>6</v>
      </c>
      <c r="BE140" s="16" t="s">
        <v>9</v>
      </c>
      <c r="BF140" s="16" t="s">
        <v>8</v>
      </c>
      <c r="BG140" s="18">
        <v>18</v>
      </c>
      <c r="BH140" s="123">
        <f t="shared" ca="1" si="131"/>
        <v>14</v>
      </c>
      <c r="BI140"/>
      <c r="BJ140" s="19"/>
    </row>
    <row r="141" spans="1:62">
      <c r="A141" s="123">
        <f t="shared" ca="1" si="130"/>
        <v>29</v>
      </c>
      <c r="B141" s="98" t="str">
        <f ca="1">IF(A141="","",IF(COUNTBLANK(AN142:AS142)=6,"DB",AN142&amp;AO142&amp;AP142&amp;AQ142&amp;AR142&amp;AS142))</f>
        <v>DB</v>
      </c>
      <c r="C141" s="97" t="str">
        <f t="shared" ca="1" si="91"/>
        <v/>
      </c>
      <c r="D141" s="102">
        <f t="shared" ca="1" si="92"/>
        <v>0</v>
      </c>
      <c r="E141" s="82" t="str">
        <f t="shared" ca="1" si="93"/>
        <v>1,</v>
      </c>
      <c r="F141" s="73">
        <f t="shared" ca="1" si="94"/>
        <v>5</v>
      </c>
      <c r="G141" s="98">
        <f t="shared" ca="1" si="134"/>
        <v>2</v>
      </c>
      <c r="H141" s="98">
        <f t="shared" ca="1" si="135"/>
        <v>7</v>
      </c>
      <c r="I141" s="98">
        <f t="shared" ca="1" si="136"/>
        <v>1</v>
      </c>
      <c r="J141" s="98">
        <f t="shared" ca="1" si="137"/>
        <v>15</v>
      </c>
      <c r="K141" s="98">
        <f t="shared" ca="1" si="138"/>
        <v>0</v>
      </c>
      <c r="L141" s="98">
        <f t="shared" ca="1" si="139"/>
        <v>9</v>
      </c>
      <c r="M141" s="74" t="str">
        <f t="shared" ca="1" si="141"/>
        <v/>
      </c>
      <c r="N141" s="74">
        <f t="shared" si="132"/>
        <v>137</v>
      </c>
      <c r="O141" s="74">
        <f t="shared" ca="1" si="95"/>
        <v>0</v>
      </c>
      <c r="P141" s="74">
        <f t="shared" ca="1" si="96"/>
        <v>0</v>
      </c>
      <c r="Q141" s="101">
        <f t="shared" ca="1" si="144"/>
        <v>1</v>
      </c>
      <c r="R141" s="101">
        <f t="shared" ca="1" si="97"/>
        <v>1</v>
      </c>
      <c r="S141" s="91" t="str">
        <f t="shared" ca="1" si="145"/>
        <v/>
      </c>
      <c r="T141" s="91" t="str">
        <f t="shared" ca="1" si="146"/>
        <v/>
      </c>
      <c r="U141" s="91" t="str">
        <f t="shared" ca="1" si="147"/>
        <v/>
      </c>
      <c r="V141" s="91" t="str">
        <f t="shared" ca="1" si="148"/>
        <v/>
      </c>
      <c r="W141" s="91" t="str">
        <f t="shared" ca="1" si="149"/>
        <v/>
      </c>
      <c r="X141" s="91" t="str">
        <f t="shared" ca="1" si="150"/>
        <v/>
      </c>
      <c r="Y141" s="75"/>
      <c r="Z141" s="100">
        <f ca="1">IF(Y141="W",0,IF(AND(A141&lt;&gt;0,A140&lt;&gt;0,Y140="L",Y141="L"),1,0))</f>
        <v>0</v>
      </c>
      <c r="AA141" s="100">
        <f ca="1">IF(S141&lt;&gt;"",IF(ABS($F141)=ABS(S141),5*$Q141,-1*$Q141),0)</f>
        <v>0</v>
      </c>
      <c r="AB141" s="100">
        <f ca="1">IF(T141&lt;&gt;"",IF(ABS($F141)=ABS(T141),5*$Q141,-1*$Q141),0)</f>
        <v>0</v>
      </c>
      <c r="AC141" s="100">
        <f ca="1">IF(U141&lt;&gt;"",IF(ABS($F141)=ABS(U141),5*$Q141,-1*$Q141),0)</f>
        <v>0</v>
      </c>
      <c r="AD141" s="100">
        <f ca="1">IF(V141&lt;&gt;"",IF(ABS($F141)=ABS(V141),5*$Q141,-1*$Q141),0)</f>
        <v>0</v>
      </c>
      <c r="AE141" s="100">
        <f ca="1">IF(W141&lt;&gt;"",IF(ABS($F141)=ABS(W141),5*$Q141,-1*$Q141),0)</f>
        <v>0</v>
      </c>
      <c r="AF141" s="100">
        <f ca="1">IF(X141&lt;&gt;"",IF(ABS($F141)=ABS(X141),5*$Q141,-1*$Q141),0)</f>
        <v>0</v>
      </c>
      <c r="AG141" s="98">
        <f ca="1">IF(A141&lt;&gt;"",IF(OR($AJ140&lt;&gt;0,$AK140&lt;&gt;0),"0",SUM(AA141:AF141)),0)</f>
        <v>0</v>
      </c>
      <c r="AH141" s="11">
        <f ca="1">IF(A141&lt;&gt;"",IF(OR(AJ140&lt;&gt;0,AK140&lt;&gt;0),0,AG141),0)</f>
        <v>0</v>
      </c>
      <c r="AI141" s="79">
        <f ca="1">IF(A141&lt;&gt;"",AH141+AI140,0)</f>
        <v>0</v>
      </c>
      <c r="AJ141" s="43">
        <f t="shared" ca="1" si="151"/>
        <v>0</v>
      </c>
      <c r="AK141" s="43">
        <f t="shared" ca="1" si="152"/>
        <v>0</v>
      </c>
      <c r="AL141" s="80">
        <f t="shared" ca="1" si="98"/>
        <v>0</v>
      </c>
      <c r="AM141" s="24"/>
      <c r="AN141" s="24"/>
      <c r="AO141" s="24"/>
      <c r="AP141" s="24"/>
      <c r="AQ141" s="24"/>
      <c r="AR141" s="24"/>
      <c r="AS141" s="24"/>
      <c r="AT141" s="92"/>
      <c r="AU141" s="92"/>
      <c r="AV141"/>
      <c r="AW141"/>
      <c r="AX141" s="20">
        <v>34</v>
      </c>
      <c r="AY141" s="16" t="str">
        <f t="shared" si="126"/>
        <v>3</v>
      </c>
      <c r="AZ141" s="16" t="str">
        <f t="shared" ref="AZ141" si="156">"1"</f>
        <v>1</v>
      </c>
      <c r="BA141" s="16" t="str">
        <f t="shared" si="154"/>
        <v>6</v>
      </c>
      <c r="BB141" s="16" t="str">
        <f t="shared" si="143"/>
        <v>7</v>
      </c>
      <c r="BC141" s="16" t="str">
        <f t="shared" si="155"/>
        <v>12</v>
      </c>
      <c r="BD141" s="16">
        <v>6</v>
      </c>
      <c r="BE141" s="16" t="s">
        <v>5</v>
      </c>
      <c r="BF141" s="16" t="s">
        <v>6</v>
      </c>
      <c r="BG141" s="18">
        <v>16</v>
      </c>
      <c r="BH141" s="123">
        <f t="shared" ca="1" si="131"/>
        <v>28</v>
      </c>
      <c r="BI141"/>
      <c r="BJ141" s="19"/>
    </row>
    <row r="142" spans="1:62">
      <c r="A142" s="123">
        <f t="shared" ca="1" si="130"/>
        <v>13</v>
      </c>
      <c r="B142" s="98" t="str">
        <f ca="1">IF(A142="","",IF(COUNTBLANK(AN143:AS143)=6,"DB",AN143&amp;AO143&amp;AP143&amp;AQ143&amp;AR143&amp;AS143))</f>
        <v>DB</v>
      </c>
      <c r="C142" s="97" t="str">
        <f t="shared" ca="1" si="91"/>
        <v/>
      </c>
      <c r="D142" s="102">
        <f t="shared" ca="1" si="92"/>
        <v>0</v>
      </c>
      <c r="E142" s="82" t="str">
        <f t="shared" ca="1" si="93"/>
        <v>1,</v>
      </c>
      <c r="F142" s="73">
        <f t="shared" ca="1" si="94"/>
        <v>3</v>
      </c>
      <c r="G142" s="98">
        <f t="shared" ca="1" si="134"/>
        <v>3</v>
      </c>
      <c r="H142" s="98">
        <f t="shared" ca="1" si="135"/>
        <v>8</v>
      </c>
      <c r="I142" s="98">
        <f t="shared" ca="1" si="136"/>
        <v>0</v>
      </c>
      <c r="J142" s="98">
        <f t="shared" ca="1" si="137"/>
        <v>16</v>
      </c>
      <c r="K142" s="98">
        <f t="shared" ca="1" si="138"/>
        <v>1</v>
      </c>
      <c r="L142" s="98">
        <f t="shared" ca="1" si="139"/>
        <v>10</v>
      </c>
      <c r="M142" s="74" t="str">
        <f t="shared" ca="1" si="141"/>
        <v/>
      </c>
      <c r="N142" s="74">
        <f t="shared" si="132"/>
        <v>138</v>
      </c>
      <c r="O142" s="74">
        <f t="shared" ca="1" si="95"/>
        <v>0</v>
      </c>
      <c r="P142" s="74">
        <f t="shared" ca="1" si="96"/>
        <v>0</v>
      </c>
      <c r="Q142" s="101">
        <f t="shared" ca="1" si="144"/>
        <v>1</v>
      </c>
      <c r="R142" s="101">
        <f t="shared" ca="1" si="97"/>
        <v>1</v>
      </c>
      <c r="S142" s="91" t="str">
        <f t="shared" ca="1" si="145"/>
        <v/>
      </c>
      <c r="T142" s="91" t="str">
        <f t="shared" ca="1" si="146"/>
        <v/>
      </c>
      <c r="U142" s="91" t="str">
        <f t="shared" ca="1" si="147"/>
        <v/>
      </c>
      <c r="V142" s="91" t="str">
        <f t="shared" ca="1" si="148"/>
        <v/>
      </c>
      <c r="W142" s="91" t="str">
        <f t="shared" ca="1" si="149"/>
        <v/>
      </c>
      <c r="X142" s="91" t="str">
        <f t="shared" ca="1" si="150"/>
        <v/>
      </c>
      <c r="Y142" s="75"/>
      <c r="Z142" s="100">
        <f ca="1">IF(Y142="W",0,IF(AND(A142&lt;&gt;0,A141&lt;&gt;0,Y141="L",Y142="L"),1,0))</f>
        <v>0</v>
      </c>
      <c r="AA142" s="100">
        <f ca="1">IF(S142&lt;&gt;"",IF(ABS($F142)=ABS(S142),5*$Q142,-1*$Q142),0)</f>
        <v>0</v>
      </c>
      <c r="AB142" s="100">
        <f ca="1">IF(T142&lt;&gt;"",IF(ABS($F142)=ABS(T142),5*$Q142,-1*$Q142),0)</f>
        <v>0</v>
      </c>
      <c r="AC142" s="100">
        <f ca="1">IF(U142&lt;&gt;"",IF(ABS($F142)=ABS(U142),5*$Q142,-1*$Q142),0)</f>
        <v>0</v>
      </c>
      <c r="AD142" s="100">
        <f ca="1">IF(V142&lt;&gt;"",IF(ABS($F142)=ABS(V142),5*$Q142,-1*$Q142),0)</f>
        <v>0</v>
      </c>
      <c r="AE142" s="100">
        <f ca="1">IF(W142&lt;&gt;"",IF(ABS($F142)=ABS(W142),5*$Q142,-1*$Q142),0)</f>
        <v>0</v>
      </c>
      <c r="AF142" s="100">
        <f ca="1">IF(X142&lt;&gt;"",IF(ABS($F142)=ABS(X142),5*$Q142,-1*$Q142),0)</f>
        <v>0</v>
      </c>
      <c r="AG142" s="98">
        <f ca="1">IF(A142&lt;&gt;"",IF(OR($AJ141&lt;&gt;0,$AK141&lt;&gt;0),"0",SUM(AA142:AF142)),0)</f>
        <v>0</v>
      </c>
      <c r="AH142" s="11">
        <f ca="1">IF(A142&lt;&gt;"",IF(OR(AJ141&lt;&gt;0,AK141&lt;&gt;0),0,AG142),0)</f>
        <v>0</v>
      </c>
      <c r="AI142" s="79">
        <f ca="1">IF(A142&lt;&gt;"",AH142+AI141,0)</f>
        <v>0</v>
      </c>
      <c r="AJ142" s="43">
        <f t="shared" ca="1" si="151"/>
        <v>0</v>
      </c>
      <c r="AK142" s="43">
        <f t="shared" ca="1" si="152"/>
        <v>0</v>
      </c>
      <c r="AL142" s="80">
        <f t="shared" ca="1" si="98"/>
        <v>0</v>
      </c>
      <c r="AM142" s="24"/>
      <c r="AN142" s="24"/>
      <c r="AO142" s="24"/>
      <c r="AP142" s="24"/>
      <c r="AQ142" s="24"/>
      <c r="AR142" s="24"/>
      <c r="AS142" s="24"/>
      <c r="AT142" s="92"/>
      <c r="AU142" s="92"/>
      <c r="AV142"/>
      <c r="AW142"/>
      <c r="AX142" s="20">
        <v>35</v>
      </c>
      <c r="AY142" s="16" t="str">
        <f t="shared" si="126"/>
        <v>3</v>
      </c>
      <c r="AZ142" s="16" t="str">
        <f t="shared" ref="AZ142" si="157">"2"</f>
        <v>2</v>
      </c>
      <c r="BA142" s="16" t="str">
        <f t="shared" si="154"/>
        <v>6</v>
      </c>
      <c r="BB142" s="16" t="str">
        <f t="shared" si="143"/>
        <v>7</v>
      </c>
      <c r="BC142" s="16" t="str">
        <f t="shared" si="155"/>
        <v>12</v>
      </c>
      <c r="BD142" s="16">
        <v>6</v>
      </c>
      <c r="BE142" s="16" t="s">
        <v>9</v>
      </c>
      <c r="BF142" s="16" t="s">
        <v>8</v>
      </c>
      <c r="BG142" s="18">
        <v>17</v>
      </c>
      <c r="BH142" s="123">
        <f t="shared" ca="1" si="131"/>
        <v>25</v>
      </c>
      <c r="BI142"/>
      <c r="BJ142" s="19"/>
    </row>
    <row r="143" spans="1:62">
      <c r="A143" s="123">
        <f t="shared" ca="1" si="130"/>
        <v>19</v>
      </c>
      <c r="B143" s="98" t="str">
        <f ca="1">IF(A143="","",IF(COUNTBLANK(AN144:AS144)=6,"DB",AN144&amp;AO144&amp;AP144&amp;AQ144&amp;AR144&amp;AS144))</f>
        <v>DB</v>
      </c>
      <c r="C143" s="97" t="str">
        <f t="shared" ca="1" si="91"/>
        <v/>
      </c>
      <c r="D143" s="102">
        <f t="shared" ca="1" si="92"/>
        <v>0</v>
      </c>
      <c r="E143" s="82" t="str">
        <f t="shared" ca="1" si="93"/>
        <v>1,</v>
      </c>
      <c r="F143" s="73">
        <f t="shared" ca="1" si="94"/>
        <v>4</v>
      </c>
      <c r="G143" s="98">
        <f t="shared" ca="1" si="134"/>
        <v>4</v>
      </c>
      <c r="H143" s="98">
        <f t="shared" ca="1" si="135"/>
        <v>9</v>
      </c>
      <c r="I143" s="98">
        <f t="shared" ca="1" si="136"/>
        <v>1</v>
      </c>
      <c r="J143" s="98">
        <f t="shared" ca="1" si="137"/>
        <v>0</v>
      </c>
      <c r="K143" s="98">
        <f t="shared" ca="1" si="138"/>
        <v>2</v>
      </c>
      <c r="L143" s="98">
        <f t="shared" ca="1" si="139"/>
        <v>11</v>
      </c>
      <c r="M143" s="74" t="str">
        <f t="shared" ca="1" si="141"/>
        <v/>
      </c>
      <c r="N143" s="74">
        <f t="shared" si="132"/>
        <v>139</v>
      </c>
      <c r="O143" s="74">
        <f t="shared" ca="1" si="95"/>
        <v>0</v>
      </c>
      <c r="P143" s="74">
        <f t="shared" ca="1" si="96"/>
        <v>0</v>
      </c>
      <c r="Q143" s="101">
        <f t="shared" ca="1" si="144"/>
        <v>1</v>
      </c>
      <c r="R143" s="101">
        <f t="shared" ca="1" si="97"/>
        <v>1</v>
      </c>
      <c r="S143" s="91" t="str">
        <f t="shared" ca="1" si="145"/>
        <v/>
      </c>
      <c r="T143" s="91" t="str">
        <f t="shared" ca="1" si="146"/>
        <v/>
      </c>
      <c r="U143" s="91" t="str">
        <f t="shared" ca="1" si="147"/>
        <v/>
      </c>
      <c r="V143" s="91" t="str">
        <f t="shared" ca="1" si="148"/>
        <v/>
      </c>
      <c r="W143" s="91" t="str">
        <f t="shared" ca="1" si="149"/>
        <v/>
      </c>
      <c r="X143" s="91" t="str">
        <f t="shared" ca="1" si="150"/>
        <v/>
      </c>
      <c r="Y143" s="75"/>
      <c r="Z143" s="100">
        <f ca="1">IF(Y143="W",0,IF(AND(A143&lt;&gt;0,A142&lt;&gt;0,Y142="L",Y143="L"),1,0))</f>
        <v>0</v>
      </c>
      <c r="AA143" s="100">
        <f ca="1">IF(S143&lt;&gt;"",IF(ABS($F143)=ABS(S143),5*$Q143,-1*$Q143),0)</f>
        <v>0</v>
      </c>
      <c r="AB143" s="100">
        <f ca="1">IF(T143&lt;&gt;"",IF(ABS($F143)=ABS(T143),5*$Q143,-1*$Q143),0)</f>
        <v>0</v>
      </c>
      <c r="AC143" s="100">
        <f ca="1">IF(U143&lt;&gt;"",IF(ABS($F143)=ABS(U143),5*$Q143,-1*$Q143),0)</f>
        <v>0</v>
      </c>
      <c r="AD143" s="100">
        <f ca="1">IF(V143&lt;&gt;"",IF(ABS($F143)=ABS(V143),5*$Q143,-1*$Q143),0)</f>
        <v>0</v>
      </c>
      <c r="AE143" s="100">
        <f ca="1">IF(W143&lt;&gt;"",IF(ABS($F143)=ABS(W143),5*$Q143,-1*$Q143),0)</f>
        <v>0</v>
      </c>
      <c r="AF143" s="100">
        <f ca="1">IF(X143&lt;&gt;"",IF(ABS($F143)=ABS(X143),5*$Q143,-1*$Q143),0)</f>
        <v>0</v>
      </c>
      <c r="AG143" s="98">
        <f ca="1">IF(A143&lt;&gt;"",IF(OR($AJ142&lt;&gt;0,$AK142&lt;&gt;0),"0",SUM(AA143:AF143)),0)</f>
        <v>0</v>
      </c>
      <c r="AH143" s="11">
        <f ca="1">IF(A143&lt;&gt;"",IF(OR(AJ142&lt;&gt;0,AK142&lt;&gt;0),0,AG143),0)</f>
        <v>0</v>
      </c>
      <c r="AI143" s="79">
        <f ca="1">IF(A143&lt;&gt;"",AH143+AI142,0)</f>
        <v>0</v>
      </c>
      <c r="AJ143" s="43">
        <f t="shared" ca="1" si="151"/>
        <v>0</v>
      </c>
      <c r="AK143" s="43">
        <f t="shared" ca="1" si="152"/>
        <v>0</v>
      </c>
      <c r="AL143" s="80">
        <f t="shared" ca="1" si="98"/>
        <v>0</v>
      </c>
      <c r="AM143" s="24"/>
      <c r="AN143" s="24"/>
      <c r="AO143" s="24"/>
      <c r="AP143" s="24"/>
      <c r="AQ143" s="24"/>
      <c r="AR143" s="24"/>
      <c r="AS143" s="24"/>
      <c r="AT143" s="92"/>
      <c r="AU143" s="92"/>
      <c r="AV143"/>
      <c r="AW143"/>
      <c r="AX143" s="20">
        <v>36</v>
      </c>
      <c r="AY143" s="16" t="str">
        <f t="shared" si="126"/>
        <v>3</v>
      </c>
      <c r="AZ143" s="16" t="str">
        <f t="shared" si="126"/>
        <v>3</v>
      </c>
      <c r="BA143" s="16" t="str">
        <f t="shared" si="154"/>
        <v>6</v>
      </c>
      <c r="BB143" s="16" t="str">
        <f t="shared" si="143"/>
        <v>7</v>
      </c>
      <c r="BC143" s="16" t="str">
        <f t="shared" si="155"/>
        <v>12</v>
      </c>
      <c r="BD143" s="16">
        <v>6</v>
      </c>
      <c r="BE143" s="16" t="s">
        <v>5</v>
      </c>
      <c r="BF143" s="16" t="s">
        <v>6</v>
      </c>
      <c r="BG143" s="18">
        <v>18</v>
      </c>
      <c r="BH143" s="123">
        <f t="shared" ca="1" si="131"/>
        <v>9</v>
      </c>
      <c r="BI143"/>
      <c r="BJ143" s="19"/>
    </row>
    <row r="144" spans="1:62">
      <c r="A144" s="123">
        <f t="shared" ca="1" si="130"/>
        <v>7</v>
      </c>
      <c r="B144" s="98" t="str">
        <f ca="1">IF(A144="","",IF(COUNTBLANK(AN145:AS145)=6,"DB",AN145&amp;AO145&amp;AP145&amp;AQ145&amp;AR145&amp;AS145))</f>
        <v>DB</v>
      </c>
      <c r="C144" s="97" t="str">
        <f t="shared" ca="1" si="91"/>
        <v/>
      </c>
      <c r="D144" s="102">
        <f t="shared" ca="1" si="92"/>
        <v>0</v>
      </c>
      <c r="E144" s="82" t="str">
        <f t="shared" ca="1" si="93"/>
        <v>1,</v>
      </c>
      <c r="F144" s="73">
        <f t="shared" ca="1" si="94"/>
        <v>2</v>
      </c>
      <c r="G144" s="98">
        <f t="shared" ca="1" si="134"/>
        <v>5</v>
      </c>
      <c r="H144" s="98">
        <f t="shared" ca="1" si="135"/>
        <v>0</v>
      </c>
      <c r="I144" s="98">
        <f t="shared" ca="1" si="136"/>
        <v>2</v>
      </c>
      <c r="J144" s="98">
        <f t="shared" ca="1" si="137"/>
        <v>1</v>
      </c>
      <c r="K144" s="98">
        <f t="shared" ca="1" si="138"/>
        <v>3</v>
      </c>
      <c r="L144" s="98">
        <f t="shared" ca="1" si="139"/>
        <v>12</v>
      </c>
      <c r="M144" s="74" t="str">
        <f t="shared" ca="1" si="141"/>
        <v/>
      </c>
      <c r="N144" s="74">
        <f t="shared" si="132"/>
        <v>140</v>
      </c>
      <c r="O144" s="74">
        <f t="shared" ca="1" si="95"/>
        <v>0</v>
      </c>
      <c r="P144" s="74">
        <f t="shared" ca="1" si="96"/>
        <v>0</v>
      </c>
      <c r="Q144" s="101">
        <f t="shared" ca="1" si="144"/>
        <v>1</v>
      </c>
      <c r="R144" s="101">
        <f t="shared" ca="1" si="97"/>
        <v>1</v>
      </c>
      <c r="S144" s="91" t="str">
        <f t="shared" ca="1" si="145"/>
        <v/>
      </c>
      <c r="T144" s="91" t="str">
        <f t="shared" ca="1" si="146"/>
        <v/>
      </c>
      <c r="U144" s="91" t="str">
        <f t="shared" ca="1" si="147"/>
        <v/>
      </c>
      <c r="V144" s="91" t="str">
        <f t="shared" ca="1" si="148"/>
        <v/>
      </c>
      <c r="W144" s="91" t="str">
        <f t="shared" ca="1" si="149"/>
        <v/>
      </c>
      <c r="X144" s="91" t="str">
        <f t="shared" ca="1" si="150"/>
        <v/>
      </c>
      <c r="Y144" s="75"/>
      <c r="Z144" s="100">
        <f ca="1">IF(Y144="W",0,IF(AND(A144&lt;&gt;0,A143&lt;&gt;0,Y143="L",Y144="L"),1,0))</f>
        <v>0</v>
      </c>
      <c r="AA144" s="100">
        <f ca="1">IF(S144&lt;&gt;"",IF(ABS($F144)=ABS(S144),5*$Q144,-1*$Q144),0)</f>
        <v>0</v>
      </c>
      <c r="AB144" s="100">
        <f ca="1">IF(T144&lt;&gt;"",IF(ABS($F144)=ABS(T144),5*$Q144,-1*$Q144),0)</f>
        <v>0</v>
      </c>
      <c r="AC144" s="100">
        <f ca="1">IF(U144&lt;&gt;"",IF(ABS($F144)=ABS(U144),5*$Q144,-1*$Q144),0)</f>
        <v>0</v>
      </c>
      <c r="AD144" s="100">
        <f ca="1">IF(V144&lt;&gt;"",IF(ABS($F144)=ABS(V144),5*$Q144,-1*$Q144),0)</f>
        <v>0</v>
      </c>
      <c r="AE144" s="100">
        <f ca="1">IF(W144&lt;&gt;"",IF(ABS($F144)=ABS(W144),5*$Q144,-1*$Q144),0)</f>
        <v>0</v>
      </c>
      <c r="AF144" s="100">
        <f ca="1">IF(X144&lt;&gt;"",IF(ABS($F144)=ABS(X144),5*$Q144,-1*$Q144),0)</f>
        <v>0</v>
      </c>
      <c r="AG144" s="98">
        <f ca="1">IF(A144&lt;&gt;"",IF(OR($AJ143&lt;&gt;0,$AK143&lt;&gt;0),"0",SUM(AA144:AF144)),0)</f>
        <v>0</v>
      </c>
      <c r="AH144" s="11">
        <f ca="1">IF(A144&lt;&gt;"",IF(OR(AJ143&lt;&gt;0,AK143&lt;&gt;0),0,AG144),0)</f>
        <v>0</v>
      </c>
      <c r="AI144" s="79">
        <f ca="1">IF(A144&lt;&gt;"",AH144+AI143,0)</f>
        <v>0</v>
      </c>
      <c r="AJ144" s="43">
        <f t="shared" ca="1" si="151"/>
        <v>0</v>
      </c>
      <c r="AK144" s="43">
        <f t="shared" ca="1" si="152"/>
        <v>0</v>
      </c>
      <c r="AL144" s="80">
        <f t="shared" ca="1" si="98"/>
        <v>0</v>
      </c>
      <c r="AM144" s="24"/>
      <c r="AN144" s="24"/>
      <c r="AO144" s="24"/>
      <c r="AP144" s="24"/>
      <c r="AQ144" s="24"/>
      <c r="AR144" s="24"/>
      <c r="AS144" s="24"/>
      <c r="AT144" s="92"/>
      <c r="AU144" s="92"/>
      <c r="AV144"/>
      <c r="AW144"/>
      <c r="AX144" s="20">
        <v>37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8"/>
      <c r="BH144" s="123">
        <f t="shared" ca="1" si="131"/>
        <v>6</v>
      </c>
      <c r="BI144"/>
      <c r="BJ144" s="19"/>
    </row>
    <row r="145" spans="1:61">
      <c r="A145" s="123">
        <f t="shared" ca="1" si="130"/>
        <v>9</v>
      </c>
      <c r="B145" s="98" t="str">
        <f ca="1">IF(A145="","",IF(COUNTBLANK(AN146:AS146)=6,"DB",AN146&amp;AO146&amp;AP146&amp;AQ146&amp;AR146&amp;AS146))</f>
        <v>DB</v>
      </c>
      <c r="C145" s="97" t="str">
        <f t="shared" ca="1" si="91"/>
        <v/>
      </c>
      <c r="D145" s="102">
        <f t="shared" ca="1" si="92"/>
        <v>0</v>
      </c>
      <c r="E145" s="82" t="str">
        <f t="shared" ca="1" si="93"/>
        <v>1,</v>
      </c>
      <c r="F145" s="73">
        <f t="shared" ca="1" si="94"/>
        <v>2</v>
      </c>
      <c r="G145" s="98">
        <f t="shared" ca="1" si="134"/>
        <v>6</v>
      </c>
      <c r="H145" s="98">
        <f t="shared" ca="1" si="135"/>
        <v>0</v>
      </c>
      <c r="I145" s="98">
        <f t="shared" ca="1" si="136"/>
        <v>3</v>
      </c>
      <c r="J145" s="98">
        <f t="shared" ca="1" si="137"/>
        <v>2</v>
      </c>
      <c r="K145" s="98">
        <f t="shared" ca="1" si="138"/>
        <v>4</v>
      </c>
      <c r="L145" s="98">
        <f t="shared" ca="1" si="139"/>
        <v>13</v>
      </c>
      <c r="M145" s="74" t="str">
        <f t="shared" ca="1" si="141"/>
        <v/>
      </c>
      <c r="N145" s="74">
        <f t="shared" si="132"/>
        <v>141</v>
      </c>
      <c r="O145" s="74">
        <f t="shared" ca="1" si="95"/>
        <v>0</v>
      </c>
      <c r="P145" s="74">
        <f t="shared" ca="1" si="96"/>
        <v>0</v>
      </c>
      <c r="Q145" s="101">
        <f t="shared" ca="1" si="144"/>
        <v>1</v>
      </c>
      <c r="R145" s="101">
        <f t="shared" ca="1" si="97"/>
        <v>1</v>
      </c>
      <c r="S145" s="91" t="str">
        <f t="shared" ca="1" si="145"/>
        <v/>
      </c>
      <c r="T145" s="91" t="str">
        <f t="shared" ca="1" si="146"/>
        <v/>
      </c>
      <c r="U145" s="91" t="str">
        <f t="shared" ca="1" si="147"/>
        <v/>
      </c>
      <c r="V145" s="91" t="str">
        <f t="shared" ca="1" si="148"/>
        <v/>
      </c>
      <c r="W145" s="91" t="str">
        <f t="shared" ca="1" si="149"/>
        <v/>
      </c>
      <c r="X145" s="91" t="str">
        <f t="shared" ca="1" si="150"/>
        <v/>
      </c>
      <c r="Y145" s="75"/>
      <c r="Z145" s="100">
        <f ca="1">IF(Y145="W",0,IF(AND(A145&lt;&gt;0,A144&lt;&gt;0,Y144="L",Y145="L"),1,0))</f>
        <v>0</v>
      </c>
      <c r="AA145" s="100">
        <f ca="1">IF(S145&lt;&gt;"",IF(ABS($F145)=ABS(S145),5*$Q145,-1*$Q145),0)</f>
        <v>0</v>
      </c>
      <c r="AB145" s="100">
        <f ca="1">IF(T145&lt;&gt;"",IF(ABS($F145)=ABS(T145),5*$Q145,-1*$Q145),0)</f>
        <v>0</v>
      </c>
      <c r="AC145" s="100">
        <f ca="1">IF(U145&lt;&gt;"",IF(ABS($F145)=ABS(U145),5*$Q145,-1*$Q145),0)</f>
        <v>0</v>
      </c>
      <c r="AD145" s="100">
        <f ca="1">IF(V145&lt;&gt;"",IF(ABS($F145)=ABS(V145),5*$Q145,-1*$Q145),0)</f>
        <v>0</v>
      </c>
      <c r="AE145" s="100">
        <f ca="1">IF(W145&lt;&gt;"",IF(ABS($F145)=ABS(W145),5*$Q145,-1*$Q145),0)</f>
        <v>0</v>
      </c>
      <c r="AF145" s="100">
        <f ca="1">IF(X145&lt;&gt;"",IF(ABS($F145)=ABS(X145),5*$Q145,-1*$Q145),0)</f>
        <v>0</v>
      </c>
      <c r="AG145" s="98">
        <f ca="1">IF(A145&lt;&gt;"",IF(OR($AJ144&lt;&gt;0,$AK144&lt;&gt;0),"0",SUM(AA145:AF145)),0)</f>
        <v>0</v>
      </c>
      <c r="AH145" s="11">
        <f ca="1">IF(A145&lt;&gt;"",IF(OR(AJ144&lt;&gt;0,AK144&lt;&gt;0),0,AG145),0)</f>
        <v>0</v>
      </c>
      <c r="AI145" s="79">
        <f ca="1">IF(A145&lt;&gt;"",AH145+AI144,0)</f>
        <v>0</v>
      </c>
      <c r="AJ145" s="43">
        <f t="shared" ca="1" si="151"/>
        <v>0</v>
      </c>
      <c r="AK145" s="43">
        <f t="shared" ca="1" si="152"/>
        <v>0</v>
      </c>
      <c r="AL145" s="80">
        <f t="shared" ca="1" si="98"/>
        <v>0</v>
      </c>
      <c r="AM145" s="24"/>
      <c r="AN145" s="24"/>
      <c r="AO145" s="24"/>
      <c r="AP145" s="24"/>
      <c r="AQ145" s="24"/>
      <c r="AR145" s="24"/>
      <c r="AS145" s="24"/>
      <c r="AT145" s="92"/>
      <c r="AU145" s="92"/>
      <c r="AV145"/>
      <c r="AW145"/>
      <c r="AX145"/>
      <c r="AY145" s="65"/>
      <c r="AZ145" s="65"/>
      <c r="BA145" s="6"/>
      <c r="BH145" s="123">
        <f t="shared" ca="1" si="131"/>
        <v>17</v>
      </c>
      <c r="BI145"/>
    </row>
    <row r="146" spans="1:61">
      <c r="A146" s="123">
        <f t="shared" ca="1" si="130"/>
        <v>22</v>
      </c>
      <c r="B146" s="98" t="str">
        <f ca="1">IF(A146="","",IF(COUNTBLANK(AN147:AS147)=6,"DB",AN147&amp;AO147&amp;AP147&amp;AQ147&amp;AR147&amp;AS147))</f>
        <v>DB</v>
      </c>
      <c r="C146" s="97" t="str">
        <f t="shared" ca="1" si="91"/>
        <v/>
      </c>
      <c r="D146" s="102">
        <f t="shared" ca="1" si="92"/>
        <v>0</v>
      </c>
      <c r="E146" s="82" t="str">
        <f t="shared" ca="1" si="93"/>
        <v>1,</v>
      </c>
      <c r="F146" s="73">
        <f t="shared" ca="1" si="94"/>
        <v>4</v>
      </c>
      <c r="G146" s="98">
        <f t="shared" ca="1" si="134"/>
        <v>7</v>
      </c>
      <c r="H146" s="98">
        <f t="shared" ca="1" si="135"/>
        <v>1</v>
      </c>
      <c r="I146" s="98">
        <f t="shared" ca="1" si="136"/>
        <v>4</v>
      </c>
      <c r="J146" s="98">
        <f t="shared" ca="1" si="137"/>
        <v>0</v>
      </c>
      <c r="K146" s="98">
        <f t="shared" ca="1" si="138"/>
        <v>5</v>
      </c>
      <c r="L146" s="98">
        <f t="shared" ca="1" si="139"/>
        <v>14</v>
      </c>
      <c r="M146" s="74" t="str">
        <f t="shared" ca="1" si="141"/>
        <v/>
      </c>
      <c r="N146" s="74">
        <f t="shared" si="132"/>
        <v>142</v>
      </c>
      <c r="O146" s="74">
        <f t="shared" ca="1" si="95"/>
        <v>0</v>
      </c>
      <c r="P146" s="74">
        <f t="shared" ca="1" si="96"/>
        <v>0</v>
      </c>
      <c r="Q146" s="101">
        <f t="shared" ca="1" si="144"/>
        <v>1</v>
      </c>
      <c r="R146" s="101">
        <f t="shared" ca="1" si="97"/>
        <v>1</v>
      </c>
      <c r="S146" s="91" t="str">
        <f t="shared" ca="1" si="145"/>
        <v/>
      </c>
      <c r="T146" s="91" t="str">
        <f t="shared" ca="1" si="146"/>
        <v/>
      </c>
      <c r="U146" s="91" t="str">
        <f t="shared" ca="1" si="147"/>
        <v/>
      </c>
      <c r="V146" s="91" t="str">
        <f t="shared" ca="1" si="148"/>
        <v/>
      </c>
      <c r="W146" s="91" t="str">
        <f t="shared" ca="1" si="149"/>
        <v/>
      </c>
      <c r="X146" s="91" t="str">
        <f t="shared" ca="1" si="150"/>
        <v/>
      </c>
      <c r="Y146" s="75"/>
      <c r="Z146" s="100">
        <f ca="1">IF(Y146="W",0,IF(AND(A146&lt;&gt;0,A145&lt;&gt;0,Y145="L",Y146="L"),1,0))</f>
        <v>0</v>
      </c>
      <c r="AA146" s="100">
        <f ca="1">IF(S146&lt;&gt;"",IF(ABS($F146)=ABS(S146),5*$Q146,-1*$Q146),0)</f>
        <v>0</v>
      </c>
      <c r="AB146" s="100">
        <f ca="1">IF(T146&lt;&gt;"",IF(ABS($F146)=ABS(T146),5*$Q146,-1*$Q146),0)</f>
        <v>0</v>
      </c>
      <c r="AC146" s="100">
        <f ca="1">IF(U146&lt;&gt;"",IF(ABS($F146)=ABS(U146),5*$Q146,-1*$Q146),0)</f>
        <v>0</v>
      </c>
      <c r="AD146" s="100">
        <f ca="1">IF(V146&lt;&gt;"",IF(ABS($F146)=ABS(V146),5*$Q146,-1*$Q146),0)</f>
        <v>0</v>
      </c>
      <c r="AE146" s="100">
        <f ca="1">IF(W146&lt;&gt;"",IF(ABS($F146)=ABS(W146),5*$Q146,-1*$Q146),0)</f>
        <v>0</v>
      </c>
      <c r="AF146" s="100">
        <f ca="1">IF(X146&lt;&gt;"",IF(ABS($F146)=ABS(X146),5*$Q146,-1*$Q146),0)</f>
        <v>0</v>
      </c>
      <c r="AG146" s="98">
        <f ca="1">IF(A146&lt;&gt;"",IF(OR($AJ145&lt;&gt;0,$AK145&lt;&gt;0),"0",SUM(AA146:AF146)),0)</f>
        <v>0</v>
      </c>
      <c r="AH146" s="11">
        <f ca="1">IF(A146&lt;&gt;"",IF(OR(AJ145&lt;&gt;0,AK145&lt;&gt;0),0,AG146),0)</f>
        <v>0</v>
      </c>
      <c r="AI146" s="79">
        <f ca="1">IF(A146&lt;&gt;"",AH146+AI145,0)</f>
        <v>0</v>
      </c>
      <c r="AJ146" s="43">
        <f t="shared" ca="1" si="151"/>
        <v>0</v>
      </c>
      <c r="AK146" s="43">
        <f t="shared" ca="1" si="152"/>
        <v>0</v>
      </c>
      <c r="AL146" s="80">
        <f t="shared" ca="1" si="98"/>
        <v>0</v>
      </c>
      <c r="AM146" s="24"/>
      <c r="AN146" s="24"/>
      <c r="AO146" s="24"/>
      <c r="AP146" s="24"/>
      <c r="AQ146" s="24"/>
      <c r="AR146" s="24"/>
      <c r="AS146" s="24"/>
      <c r="AT146" s="92"/>
      <c r="AU146" s="92"/>
      <c r="AV146"/>
      <c r="AW146"/>
      <c r="AX146"/>
      <c r="AY146" s="65"/>
      <c r="AZ146" s="65"/>
      <c r="BA146" s="6"/>
      <c r="BH146" s="123">
        <f t="shared" ca="1" si="131"/>
        <v>8</v>
      </c>
      <c r="BI146"/>
    </row>
    <row r="147" spans="1:61">
      <c r="A147" s="123">
        <f t="shared" ca="1" si="130"/>
        <v>5</v>
      </c>
      <c r="B147" s="98" t="str">
        <f ca="1">IF(A147="","",IF(COUNTBLANK(AN148:AS148)=6,"DB",AN148&amp;AO148&amp;AP148&amp;AQ148&amp;AR148&amp;AS148))</f>
        <v>DB</v>
      </c>
      <c r="C147" s="97" t="str">
        <f t="shared" ca="1" si="91"/>
        <v/>
      </c>
      <c r="D147" s="102">
        <f t="shared" ca="1" si="92"/>
        <v>0</v>
      </c>
      <c r="E147" s="82" t="str">
        <f t="shared" ca="1" si="93"/>
        <v>1,</v>
      </c>
      <c r="F147" s="73">
        <f t="shared" ca="1" si="94"/>
        <v>1</v>
      </c>
      <c r="G147" s="98">
        <f t="shared" ca="1" si="134"/>
        <v>0</v>
      </c>
      <c r="H147" s="98">
        <f t="shared" ca="1" si="135"/>
        <v>2</v>
      </c>
      <c r="I147" s="98">
        <f t="shared" ca="1" si="136"/>
        <v>5</v>
      </c>
      <c r="J147" s="98">
        <f t="shared" ca="1" si="137"/>
        <v>1</v>
      </c>
      <c r="K147" s="98">
        <f t="shared" ca="1" si="138"/>
        <v>6</v>
      </c>
      <c r="L147" s="98">
        <f t="shared" ca="1" si="139"/>
        <v>15</v>
      </c>
      <c r="M147" s="74" t="str">
        <f t="shared" ca="1" si="141"/>
        <v/>
      </c>
      <c r="N147" s="74">
        <f t="shared" si="132"/>
        <v>143</v>
      </c>
      <c r="O147" s="74">
        <f t="shared" ca="1" si="95"/>
        <v>0</v>
      </c>
      <c r="P147" s="74">
        <f t="shared" ca="1" si="96"/>
        <v>0</v>
      </c>
      <c r="Q147" s="101">
        <f t="shared" ca="1" si="144"/>
        <v>1</v>
      </c>
      <c r="R147" s="101">
        <f t="shared" ca="1" si="97"/>
        <v>1</v>
      </c>
      <c r="S147" s="91" t="str">
        <f t="shared" ca="1" si="145"/>
        <v/>
      </c>
      <c r="T147" s="91" t="str">
        <f t="shared" ca="1" si="146"/>
        <v/>
      </c>
      <c r="U147" s="91" t="str">
        <f t="shared" ca="1" si="147"/>
        <v/>
      </c>
      <c r="V147" s="91" t="str">
        <f t="shared" ca="1" si="148"/>
        <v/>
      </c>
      <c r="W147" s="91" t="str">
        <f t="shared" ca="1" si="149"/>
        <v/>
      </c>
      <c r="X147" s="91" t="str">
        <f t="shared" ca="1" si="150"/>
        <v/>
      </c>
      <c r="Y147" s="75"/>
      <c r="Z147" s="100">
        <f ca="1">IF(Y147="W",0,IF(AND(A147&lt;&gt;0,A146&lt;&gt;0,Y146="L",Y147="L"),1,0))</f>
        <v>0</v>
      </c>
      <c r="AA147" s="100">
        <f ca="1">IF(S147&lt;&gt;"",IF(ABS($F147)=ABS(S147),5*$Q147,-1*$Q147),0)</f>
        <v>0</v>
      </c>
      <c r="AB147" s="100">
        <f ca="1">IF(T147&lt;&gt;"",IF(ABS($F147)=ABS(T147),5*$Q147,-1*$Q147),0)</f>
        <v>0</v>
      </c>
      <c r="AC147" s="100">
        <f ca="1">IF(U147&lt;&gt;"",IF(ABS($F147)=ABS(U147),5*$Q147,-1*$Q147),0)</f>
        <v>0</v>
      </c>
      <c r="AD147" s="100">
        <f ca="1">IF(V147&lt;&gt;"",IF(ABS($F147)=ABS(V147),5*$Q147,-1*$Q147),0)</f>
        <v>0</v>
      </c>
      <c r="AE147" s="100">
        <f ca="1">IF(W147&lt;&gt;"",IF(ABS($F147)=ABS(W147),5*$Q147,-1*$Q147),0)</f>
        <v>0</v>
      </c>
      <c r="AF147" s="100">
        <f ca="1">IF(X147&lt;&gt;"",IF(ABS($F147)=ABS(X147),5*$Q147,-1*$Q147),0)</f>
        <v>0</v>
      </c>
      <c r="AG147" s="98">
        <f ca="1">IF(A147&lt;&gt;"",IF(OR($AJ146&lt;&gt;0,$AK146&lt;&gt;0),"0",SUM(AA147:AF147)),0)</f>
        <v>0</v>
      </c>
      <c r="AH147" s="11">
        <f ca="1">IF(A147&lt;&gt;"",IF(OR(AJ146&lt;&gt;0,AK146&lt;&gt;0),0,AG147),0)</f>
        <v>0</v>
      </c>
      <c r="AI147" s="79">
        <f ca="1">IF(A147&lt;&gt;"",AH147+AI146,0)</f>
        <v>0</v>
      </c>
      <c r="AJ147" s="43">
        <f t="shared" ca="1" si="151"/>
        <v>0</v>
      </c>
      <c r="AK147" s="43">
        <f t="shared" ca="1" si="152"/>
        <v>0</v>
      </c>
      <c r="AL147" s="80">
        <f t="shared" ca="1" si="98"/>
        <v>0</v>
      </c>
      <c r="AM147" s="24"/>
      <c r="AN147" s="24"/>
      <c r="AO147" s="24"/>
      <c r="AP147" s="24"/>
      <c r="AQ147" s="24"/>
      <c r="AR147" s="24"/>
      <c r="AS147" s="24"/>
      <c r="AT147" s="92"/>
      <c r="AU147" s="92"/>
      <c r="AV147"/>
      <c r="AW147"/>
      <c r="AX147"/>
      <c r="AY147" s="65"/>
      <c r="AZ147" s="65"/>
      <c r="BA147" s="6"/>
      <c r="BH147" s="123">
        <f t="shared" ca="1" si="131"/>
        <v>6</v>
      </c>
      <c r="BI147"/>
    </row>
    <row r="148" spans="1:61">
      <c r="A148" s="123">
        <f t="shared" ca="1" si="130"/>
        <v>32</v>
      </c>
      <c r="B148" s="98" t="str">
        <f ca="1">IF(A148="","",IF(COUNTBLANK(AN149:AS149)=6,"DB",AN149&amp;AO149&amp;AP149&amp;AQ149&amp;AR149&amp;AS149))</f>
        <v>DB</v>
      </c>
      <c r="C148" s="97" t="str">
        <f t="shared" ca="1" si="91"/>
        <v/>
      </c>
      <c r="D148" s="102">
        <f t="shared" ca="1" si="92"/>
        <v>0</v>
      </c>
      <c r="E148" s="82" t="str">
        <f t="shared" ca="1" si="93"/>
        <v>1,</v>
      </c>
      <c r="F148" s="73">
        <f t="shared" ca="1" si="94"/>
        <v>6</v>
      </c>
      <c r="G148" s="98">
        <f t="shared" ca="1" si="134"/>
        <v>1</v>
      </c>
      <c r="H148" s="98">
        <f t="shared" ca="1" si="135"/>
        <v>3</v>
      </c>
      <c r="I148" s="98">
        <f t="shared" ca="1" si="136"/>
        <v>6</v>
      </c>
      <c r="J148" s="98">
        <f t="shared" ca="1" si="137"/>
        <v>2</v>
      </c>
      <c r="K148" s="98">
        <f t="shared" ca="1" si="138"/>
        <v>7</v>
      </c>
      <c r="L148" s="98">
        <f t="shared" ca="1" si="139"/>
        <v>0</v>
      </c>
      <c r="M148" s="74" t="str">
        <f t="shared" ca="1" si="141"/>
        <v/>
      </c>
      <c r="N148" s="74">
        <f t="shared" si="132"/>
        <v>144</v>
      </c>
      <c r="O148" s="74">
        <f t="shared" ca="1" si="95"/>
        <v>0</v>
      </c>
      <c r="P148" s="74">
        <f t="shared" ca="1" si="96"/>
        <v>0</v>
      </c>
      <c r="Q148" s="101">
        <f t="shared" ca="1" si="144"/>
        <v>1</v>
      </c>
      <c r="R148" s="101">
        <f t="shared" ca="1" si="97"/>
        <v>1</v>
      </c>
      <c r="S148" s="91" t="str">
        <f t="shared" ca="1" si="145"/>
        <v/>
      </c>
      <c r="T148" s="91" t="str">
        <f t="shared" ca="1" si="146"/>
        <v/>
      </c>
      <c r="U148" s="91" t="str">
        <f t="shared" ca="1" si="147"/>
        <v/>
      </c>
      <c r="V148" s="91" t="str">
        <f t="shared" ca="1" si="148"/>
        <v/>
      </c>
      <c r="W148" s="91" t="str">
        <f t="shared" ca="1" si="149"/>
        <v/>
      </c>
      <c r="X148" s="91" t="str">
        <f t="shared" ca="1" si="150"/>
        <v/>
      </c>
      <c r="Y148" s="75"/>
      <c r="Z148" s="100">
        <f ca="1">IF(Y148="W",0,IF(AND(A148&lt;&gt;0,A147&lt;&gt;0,Y147="L",Y148="L"),1,0))</f>
        <v>0</v>
      </c>
      <c r="AA148" s="100">
        <f ca="1">IF(S148&lt;&gt;"",IF(ABS($F148)=ABS(S148),5*$Q148,-1*$Q148),0)</f>
        <v>0</v>
      </c>
      <c r="AB148" s="100">
        <f ca="1">IF(T148&lt;&gt;"",IF(ABS($F148)=ABS(T148),5*$Q148,-1*$Q148),0)</f>
        <v>0</v>
      </c>
      <c r="AC148" s="100">
        <f ca="1">IF(U148&lt;&gt;"",IF(ABS($F148)=ABS(U148),5*$Q148,-1*$Q148),0)</f>
        <v>0</v>
      </c>
      <c r="AD148" s="100">
        <f ca="1">IF(V148&lt;&gt;"",IF(ABS($F148)=ABS(V148),5*$Q148,-1*$Q148),0)</f>
        <v>0</v>
      </c>
      <c r="AE148" s="100">
        <f ca="1">IF(W148&lt;&gt;"",IF(ABS($F148)=ABS(W148),5*$Q148,-1*$Q148),0)</f>
        <v>0</v>
      </c>
      <c r="AF148" s="100">
        <f ca="1">IF(X148&lt;&gt;"",IF(ABS($F148)=ABS(X148),5*$Q148,-1*$Q148),0)</f>
        <v>0</v>
      </c>
      <c r="AG148" s="98">
        <f ca="1">IF(A148&lt;&gt;"",IF(OR($AJ147&lt;&gt;0,$AK147&lt;&gt;0),"0",SUM(AA148:AF148)),0)</f>
        <v>0</v>
      </c>
      <c r="AH148" s="11">
        <f ca="1">IF(A148&lt;&gt;"",IF(OR(AJ147&lt;&gt;0,AK147&lt;&gt;0),0,AG148),0)</f>
        <v>0</v>
      </c>
      <c r="AI148" s="79">
        <f ca="1">IF(A148&lt;&gt;"",AH148+AI147,0)</f>
        <v>0</v>
      </c>
      <c r="AJ148" s="43">
        <f t="shared" ca="1" si="151"/>
        <v>0</v>
      </c>
      <c r="AK148" s="43">
        <f t="shared" ca="1" si="152"/>
        <v>0</v>
      </c>
      <c r="AL148" s="80">
        <f t="shared" ca="1" si="98"/>
        <v>0</v>
      </c>
      <c r="AM148" s="24"/>
      <c r="AN148" s="24"/>
      <c r="AO148" s="24"/>
      <c r="AP148" s="24"/>
      <c r="AQ148" s="24"/>
      <c r="AR148" s="24"/>
      <c r="AS148" s="24"/>
      <c r="AT148" s="92"/>
      <c r="AU148" s="92"/>
      <c r="AV148"/>
      <c r="AW148"/>
      <c r="AX148"/>
      <c r="AY148" s="65"/>
      <c r="AZ148" s="65"/>
      <c r="BA148" s="6"/>
      <c r="BH148" s="123">
        <f t="shared" ca="1" si="131"/>
        <v>34</v>
      </c>
      <c r="BI148"/>
    </row>
    <row r="149" spans="1:61">
      <c r="A149" s="123">
        <f t="shared" ca="1" si="130"/>
        <v>29</v>
      </c>
      <c r="B149" s="98" t="str">
        <f ca="1">IF(A149="","",IF(COUNTBLANK(AN150:AS150)=6,"DB",AN150&amp;AO150&amp;AP150&amp;AQ150&amp;AR150&amp;AS150))</f>
        <v>DB</v>
      </c>
      <c r="C149" s="97" t="str">
        <f t="shared" ca="1" si="91"/>
        <v/>
      </c>
      <c r="D149" s="102">
        <f t="shared" ca="1" si="92"/>
        <v>0</v>
      </c>
      <c r="E149" s="82" t="str">
        <f t="shared" ca="1" si="93"/>
        <v>1,</v>
      </c>
      <c r="F149" s="73">
        <f t="shared" ca="1" si="94"/>
        <v>5</v>
      </c>
      <c r="G149" s="98">
        <f t="shared" ca="1" si="134"/>
        <v>2</v>
      </c>
      <c r="H149" s="98">
        <f t="shared" ca="1" si="135"/>
        <v>4</v>
      </c>
      <c r="I149" s="98">
        <f t="shared" ca="1" si="136"/>
        <v>7</v>
      </c>
      <c r="J149" s="98">
        <f t="shared" ca="1" si="137"/>
        <v>3</v>
      </c>
      <c r="K149" s="98">
        <f t="shared" ca="1" si="138"/>
        <v>0</v>
      </c>
      <c r="L149" s="98">
        <f t="shared" ca="1" si="139"/>
        <v>1</v>
      </c>
      <c r="M149" s="74" t="str">
        <f t="shared" ca="1" si="141"/>
        <v/>
      </c>
      <c r="N149" s="74">
        <f t="shared" si="132"/>
        <v>145</v>
      </c>
      <c r="O149" s="74">
        <f t="shared" ca="1" si="95"/>
        <v>0</v>
      </c>
      <c r="P149" s="74">
        <f t="shared" ca="1" si="96"/>
        <v>0</v>
      </c>
      <c r="Q149" s="101">
        <f t="shared" ca="1" si="144"/>
        <v>1</v>
      </c>
      <c r="R149" s="101">
        <f t="shared" ca="1" si="97"/>
        <v>1</v>
      </c>
      <c r="S149" s="91" t="str">
        <f t="shared" ca="1" si="145"/>
        <v/>
      </c>
      <c r="T149" s="91" t="str">
        <f t="shared" ca="1" si="146"/>
        <v/>
      </c>
      <c r="U149" s="91" t="str">
        <f t="shared" ca="1" si="147"/>
        <v/>
      </c>
      <c r="V149" s="91" t="str">
        <f t="shared" ca="1" si="148"/>
        <v/>
      </c>
      <c r="W149" s="91" t="str">
        <f t="shared" ca="1" si="149"/>
        <v/>
      </c>
      <c r="X149" s="91" t="str">
        <f t="shared" ca="1" si="150"/>
        <v/>
      </c>
      <c r="Y149" s="75"/>
      <c r="Z149" s="100">
        <f ca="1">IF(Y149="W",0,IF(AND(A149&lt;&gt;0,A148&lt;&gt;0,Y148="L",Y149="L"),1,0))</f>
        <v>0</v>
      </c>
      <c r="AA149" s="100">
        <f ca="1">IF(S149&lt;&gt;"",IF(ABS($F149)=ABS(S149),5*$Q149,-1*$Q149),0)</f>
        <v>0</v>
      </c>
      <c r="AB149" s="100">
        <f ca="1">IF(T149&lt;&gt;"",IF(ABS($F149)=ABS(T149),5*$Q149,-1*$Q149),0)</f>
        <v>0</v>
      </c>
      <c r="AC149" s="100">
        <f ca="1">IF(U149&lt;&gt;"",IF(ABS($F149)=ABS(U149),5*$Q149,-1*$Q149),0)</f>
        <v>0</v>
      </c>
      <c r="AD149" s="100">
        <f ca="1">IF(V149&lt;&gt;"",IF(ABS($F149)=ABS(V149),5*$Q149,-1*$Q149),0)</f>
        <v>0</v>
      </c>
      <c r="AE149" s="100">
        <f ca="1">IF(W149&lt;&gt;"",IF(ABS($F149)=ABS(W149),5*$Q149,-1*$Q149),0)</f>
        <v>0</v>
      </c>
      <c r="AF149" s="100">
        <f ca="1">IF(X149&lt;&gt;"",IF(ABS($F149)=ABS(X149),5*$Q149,-1*$Q149),0)</f>
        <v>0</v>
      </c>
      <c r="AG149" s="98">
        <f ca="1">IF(A149&lt;&gt;"",IF(OR($AJ148&lt;&gt;0,$AK148&lt;&gt;0),"0",SUM(AA149:AF149)),0)</f>
        <v>0</v>
      </c>
      <c r="AH149" s="11">
        <f ca="1">IF(A149&lt;&gt;"",IF(OR(AJ148&lt;&gt;0,AK148&lt;&gt;0),0,AG149),0)</f>
        <v>0</v>
      </c>
      <c r="AI149" s="79">
        <f ca="1">IF(A149&lt;&gt;"",AH149+AI148,0)</f>
        <v>0</v>
      </c>
      <c r="AJ149" s="43">
        <f t="shared" ca="1" si="151"/>
        <v>0</v>
      </c>
      <c r="AK149" s="43">
        <f t="shared" ca="1" si="152"/>
        <v>0</v>
      </c>
      <c r="AL149" s="80">
        <f t="shared" ca="1" si="98"/>
        <v>0</v>
      </c>
      <c r="AM149" s="24"/>
      <c r="AN149" s="24"/>
      <c r="AO149" s="24"/>
      <c r="AP149" s="24"/>
      <c r="AQ149" s="24"/>
      <c r="AR149" s="24"/>
      <c r="AS149" s="24"/>
      <c r="AT149" s="92"/>
      <c r="AU149" s="92"/>
      <c r="AV149"/>
      <c r="AW149"/>
      <c r="AX149"/>
      <c r="AY149" s="65"/>
      <c r="AZ149" s="65"/>
      <c r="BA149" s="6"/>
      <c r="BH149" s="123">
        <f t="shared" ca="1" si="131"/>
        <v>4</v>
      </c>
      <c r="BI149"/>
    </row>
    <row r="150" spans="1:61">
      <c r="A150" s="123">
        <f t="shared" ca="1" si="130"/>
        <v>25</v>
      </c>
      <c r="B150" s="98" t="str">
        <f ca="1">IF(A150="","",IF(COUNTBLANK(AN151:AS151)=6,"DB",AN151&amp;AO151&amp;AP151&amp;AQ151&amp;AR151&amp;AS151))</f>
        <v>DB</v>
      </c>
      <c r="C150" s="97" t="str">
        <f t="shared" ca="1" si="91"/>
        <v/>
      </c>
      <c r="D150" s="102">
        <f t="shared" ca="1" si="92"/>
        <v>0</v>
      </c>
      <c r="E150" s="82" t="str">
        <f t="shared" ca="1" si="93"/>
        <v>1,</v>
      </c>
      <c r="F150" s="73">
        <f t="shared" ca="1" si="94"/>
        <v>5</v>
      </c>
      <c r="G150" s="98">
        <f t="shared" ca="1" si="134"/>
        <v>3</v>
      </c>
      <c r="H150" s="98">
        <f t="shared" ca="1" si="135"/>
        <v>5</v>
      </c>
      <c r="I150" s="98">
        <f t="shared" ca="1" si="136"/>
        <v>8</v>
      </c>
      <c r="J150" s="98">
        <f t="shared" ca="1" si="137"/>
        <v>4</v>
      </c>
      <c r="K150" s="98">
        <f t="shared" ca="1" si="138"/>
        <v>0</v>
      </c>
      <c r="L150" s="98">
        <f t="shared" ca="1" si="139"/>
        <v>2</v>
      </c>
      <c r="M150" s="74" t="str">
        <f t="shared" ca="1" si="141"/>
        <v/>
      </c>
      <c r="N150" s="74">
        <f t="shared" si="132"/>
        <v>146</v>
      </c>
      <c r="O150" s="74">
        <f t="shared" ca="1" si="95"/>
        <v>0</v>
      </c>
      <c r="P150" s="74">
        <f t="shared" ca="1" si="96"/>
        <v>0</v>
      </c>
      <c r="Q150" s="101">
        <f t="shared" ca="1" si="144"/>
        <v>1</v>
      </c>
      <c r="R150" s="101">
        <f t="shared" ca="1" si="97"/>
        <v>1</v>
      </c>
      <c r="S150" s="91" t="str">
        <f t="shared" ca="1" si="145"/>
        <v/>
      </c>
      <c r="T150" s="91" t="str">
        <f t="shared" ca="1" si="146"/>
        <v/>
      </c>
      <c r="U150" s="91" t="str">
        <f t="shared" ca="1" si="147"/>
        <v/>
      </c>
      <c r="V150" s="91" t="str">
        <f t="shared" ca="1" si="148"/>
        <v/>
      </c>
      <c r="W150" s="91" t="str">
        <f t="shared" ca="1" si="149"/>
        <v/>
      </c>
      <c r="X150" s="91" t="str">
        <f t="shared" ca="1" si="150"/>
        <v/>
      </c>
      <c r="Y150" s="75"/>
      <c r="Z150" s="100">
        <f ca="1">IF(Y150="W",0,IF(AND(A150&lt;&gt;0,A149&lt;&gt;0,Y149="L",Y150="L"),1,0))</f>
        <v>0</v>
      </c>
      <c r="AA150" s="100">
        <f ca="1">IF(S150&lt;&gt;"",IF(ABS($F150)=ABS(S150),5*$Q150,-1*$Q150),0)</f>
        <v>0</v>
      </c>
      <c r="AB150" s="100">
        <f ca="1">IF(T150&lt;&gt;"",IF(ABS($F150)=ABS(T150),5*$Q150,-1*$Q150),0)</f>
        <v>0</v>
      </c>
      <c r="AC150" s="100">
        <f ca="1">IF(U150&lt;&gt;"",IF(ABS($F150)=ABS(U150),5*$Q150,-1*$Q150),0)</f>
        <v>0</v>
      </c>
      <c r="AD150" s="100">
        <f ca="1">IF(V150&lt;&gt;"",IF(ABS($F150)=ABS(V150),5*$Q150,-1*$Q150),0)</f>
        <v>0</v>
      </c>
      <c r="AE150" s="100">
        <f ca="1">IF(W150&lt;&gt;"",IF(ABS($F150)=ABS(W150),5*$Q150,-1*$Q150),0)</f>
        <v>0</v>
      </c>
      <c r="AF150" s="100">
        <f ca="1">IF(X150&lt;&gt;"",IF(ABS($F150)=ABS(X150),5*$Q150,-1*$Q150),0)</f>
        <v>0</v>
      </c>
      <c r="AG150" s="98">
        <f ca="1">IF(A150&lt;&gt;"",IF(OR($AJ149&lt;&gt;0,$AK149&lt;&gt;0),"0",SUM(AA150:AF150)),0)</f>
        <v>0</v>
      </c>
      <c r="AH150" s="11">
        <f ca="1">IF(A150&lt;&gt;"",IF(OR(AJ149&lt;&gt;0,AK149&lt;&gt;0),0,AG150),0)</f>
        <v>0</v>
      </c>
      <c r="AI150" s="79">
        <f ca="1">IF(A150&lt;&gt;"",AH150+AI149,0)</f>
        <v>0</v>
      </c>
      <c r="AJ150" s="43">
        <f t="shared" ca="1" si="151"/>
        <v>0</v>
      </c>
      <c r="AK150" s="43">
        <f t="shared" ca="1" si="152"/>
        <v>0</v>
      </c>
      <c r="AL150" s="80">
        <f t="shared" ca="1" si="98"/>
        <v>0</v>
      </c>
      <c r="AM150" s="24"/>
      <c r="AN150" s="24"/>
      <c r="AO150" s="24"/>
      <c r="AP150" s="24"/>
      <c r="AQ150" s="24"/>
      <c r="AR150" s="24"/>
      <c r="AS150" s="24"/>
      <c r="AT150" s="92"/>
      <c r="AU150" s="92"/>
      <c r="AV150"/>
      <c r="AW150"/>
      <c r="AX150" s="65"/>
      <c r="AY150" s="65"/>
      <c r="AZ150" s="65"/>
      <c r="BA150" s="6"/>
      <c r="BH150" s="123">
        <f t="shared" ca="1" si="131"/>
        <v>7</v>
      </c>
      <c r="BI150"/>
    </row>
    <row r="151" spans="1:61">
      <c r="A151" s="123">
        <f t="shared" ca="1" si="130"/>
        <v>6</v>
      </c>
      <c r="B151" s="98" t="str">
        <f ca="1">IF(A151="","",IF(COUNTBLANK(AN152:AS152)=6,"DB",AN152&amp;AO152&amp;AP152&amp;AQ152&amp;AR152&amp;AS152))</f>
        <v>DB</v>
      </c>
      <c r="C151" s="97" t="str">
        <f t="shared" ca="1" si="91"/>
        <v/>
      </c>
      <c r="D151" s="102">
        <f t="shared" ca="1" si="92"/>
        <v>0</v>
      </c>
      <c r="E151" s="82" t="str">
        <f t="shared" ca="1" si="93"/>
        <v>1,</v>
      </c>
      <c r="F151" s="73">
        <f t="shared" ca="1" si="94"/>
        <v>1</v>
      </c>
      <c r="G151" s="98">
        <f t="shared" ca="1" si="134"/>
        <v>0</v>
      </c>
      <c r="H151" s="98">
        <f t="shared" ca="1" si="135"/>
        <v>6</v>
      </c>
      <c r="I151" s="98">
        <f t="shared" ca="1" si="136"/>
        <v>9</v>
      </c>
      <c r="J151" s="98">
        <f t="shared" ca="1" si="137"/>
        <v>5</v>
      </c>
      <c r="K151" s="98">
        <f t="shared" ca="1" si="138"/>
        <v>1</v>
      </c>
      <c r="L151" s="98">
        <f t="shared" ca="1" si="139"/>
        <v>3</v>
      </c>
      <c r="M151" s="74" t="str">
        <f t="shared" ca="1" si="141"/>
        <v/>
      </c>
      <c r="N151" s="74">
        <f t="shared" si="132"/>
        <v>147</v>
      </c>
      <c r="O151" s="74">
        <f t="shared" ca="1" si="95"/>
        <v>0</v>
      </c>
      <c r="P151" s="74">
        <f t="shared" ca="1" si="96"/>
        <v>0</v>
      </c>
      <c r="Q151" s="101">
        <f t="shared" ca="1" si="144"/>
        <v>1</v>
      </c>
      <c r="R151" s="101">
        <f t="shared" ca="1" si="97"/>
        <v>1</v>
      </c>
      <c r="S151" s="91" t="str">
        <f t="shared" ca="1" si="145"/>
        <v/>
      </c>
      <c r="T151" s="91" t="str">
        <f t="shared" ca="1" si="146"/>
        <v/>
      </c>
      <c r="U151" s="91" t="str">
        <f t="shared" ca="1" si="147"/>
        <v/>
      </c>
      <c r="V151" s="91" t="str">
        <f t="shared" ca="1" si="148"/>
        <v/>
      </c>
      <c r="W151" s="91" t="str">
        <f t="shared" ca="1" si="149"/>
        <v/>
      </c>
      <c r="X151" s="91" t="str">
        <f t="shared" ca="1" si="150"/>
        <v/>
      </c>
      <c r="Y151" s="75"/>
      <c r="Z151" s="100">
        <f ca="1">IF(Y151="W",0,IF(AND(A151&lt;&gt;0,A150&lt;&gt;0,Y150="L",Y151="L"),1,0))</f>
        <v>0</v>
      </c>
      <c r="AA151" s="100">
        <f ca="1">IF(S151&lt;&gt;"",IF(ABS($F151)=ABS(S151),5*$Q151,-1*$Q151),0)</f>
        <v>0</v>
      </c>
      <c r="AB151" s="100">
        <f ca="1">IF(T151&lt;&gt;"",IF(ABS($F151)=ABS(T151),5*$Q151,-1*$Q151),0)</f>
        <v>0</v>
      </c>
      <c r="AC151" s="100">
        <f ca="1">IF(U151&lt;&gt;"",IF(ABS($F151)=ABS(U151),5*$Q151,-1*$Q151),0)</f>
        <v>0</v>
      </c>
      <c r="AD151" s="100">
        <f ca="1">IF(V151&lt;&gt;"",IF(ABS($F151)=ABS(V151),5*$Q151,-1*$Q151),0)</f>
        <v>0</v>
      </c>
      <c r="AE151" s="100">
        <f ca="1">IF(W151&lt;&gt;"",IF(ABS($F151)=ABS(W151),5*$Q151,-1*$Q151),0)</f>
        <v>0</v>
      </c>
      <c r="AF151" s="100">
        <f ca="1">IF(X151&lt;&gt;"",IF(ABS($F151)=ABS(X151),5*$Q151,-1*$Q151),0)</f>
        <v>0</v>
      </c>
      <c r="AG151" s="98">
        <f ca="1">IF(A151&lt;&gt;"",IF(OR($AJ150&lt;&gt;0,$AK150&lt;&gt;0),"0",SUM(AA151:AF151)),0)</f>
        <v>0</v>
      </c>
      <c r="AH151" s="11">
        <f ca="1">IF(A151&lt;&gt;"",IF(OR(AJ150&lt;&gt;0,AK150&lt;&gt;0),0,AG151),0)</f>
        <v>0</v>
      </c>
      <c r="AI151" s="79">
        <f ca="1">IF(A151&lt;&gt;"",AH151+AI150,0)</f>
        <v>0</v>
      </c>
      <c r="AJ151" s="43">
        <f t="shared" ca="1" si="151"/>
        <v>0</v>
      </c>
      <c r="AK151" s="43">
        <f t="shared" ca="1" si="152"/>
        <v>0</v>
      </c>
      <c r="AL151" s="80">
        <f t="shared" ca="1" si="98"/>
        <v>0</v>
      </c>
      <c r="AM151" s="24"/>
      <c r="AN151" s="24"/>
      <c r="AO151" s="24"/>
      <c r="AP151" s="24"/>
      <c r="AQ151" s="24"/>
      <c r="AR151" s="24"/>
      <c r="AS151" s="24"/>
      <c r="AT151" s="92"/>
      <c r="AU151" s="92"/>
      <c r="AV151"/>
      <c r="AW151"/>
      <c r="AX151" s="65"/>
      <c r="AY151" s="65"/>
      <c r="AZ151" s="65"/>
      <c r="BA151" s="6"/>
      <c r="BH151" s="123">
        <f t="shared" ca="1" si="131"/>
        <v>34</v>
      </c>
      <c r="BI151"/>
    </row>
    <row r="152" spans="1:61">
      <c r="A152" s="123">
        <f t="shared" ca="1" si="130"/>
        <v>19</v>
      </c>
      <c r="B152" s="98" t="str">
        <f ca="1">IF(A152="","",IF(COUNTBLANK(AN153:AS153)=6,"DB",AN153&amp;AO153&amp;AP153&amp;AQ153&amp;AR153&amp;AS153))</f>
        <v>DB</v>
      </c>
      <c r="C152" s="97" t="str">
        <f t="shared" ca="1" si="91"/>
        <v/>
      </c>
      <c r="D152" s="102">
        <f t="shared" ca="1" si="92"/>
        <v>0</v>
      </c>
      <c r="E152" s="82" t="str">
        <f t="shared" ca="1" si="93"/>
        <v>1,</v>
      </c>
      <c r="F152" s="73">
        <f t="shared" ca="1" si="94"/>
        <v>4</v>
      </c>
      <c r="G152" s="98">
        <f t="shared" ca="1" si="134"/>
        <v>1</v>
      </c>
      <c r="H152" s="98">
        <f t="shared" ca="1" si="135"/>
        <v>7</v>
      </c>
      <c r="I152" s="98">
        <f t="shared" ca="1" si="136"/>
        <v>10</v>
      </c>
      <c r="J152" s="98">
        <f t="shared" ca="1" si="137"/>
        <v>0</v>
      </c>
      <c r="K152" s="98">
        <f t="shared" ca="1" si="138"/>
        <v>2</v>
      </c>
      <c r="L152" s="98">
        <f t="shared" ca="1" si="139"/>
        <v>4</v>
      </c>
      <c r="M152" s="74" t="str">
        <f t="shared" ca="1" si="141"/>
        <v/>
      </c>
      <c r="N152" s="74">
        <f t="shared" si="132"/>
        <v>148</v>
      </c>
      <c r="O152" s="74">
        <f t="shared" ca="1" si="95"/>
        <v>0</v>
      </c>
      <c r="P152" s="74">
        <f t="shared" ca="1" si="96"/>
        <v>0</v>
      </c>
      <c r="Q152" s="101">
        <f t="shared" ca="1" si="144"/>
        <v>1</v>
      </c>
      <c r="R152" s="101">
        <f t="shared" ca="1" si="97"/>
        <v>1</v>
      </c>
      <c r="S152" s="91" t="str">
        <f t="shared" ca="1" si="145"/>
        <v/>
      </c>
      <c r="T152" s="91" t="str">
        <f t="shared" ca="1" si="146"/>
        <v/>
      </c>
      <c r="U152" s="91" t="str">
        <f t="shared" ca="1" si="147"/>
        <v/>
      </c>
      <c r="V152" s="91" t="str">
        <f t="shared" ca="1" si="148"/>
        <v/>
      </c>
      <c r="W152" s="91" t="str">
        <f t="shared" ca="1" si="149"/>
        <v/>
      </c>
      <c r="X152" s="91" t="str">
        <f t="shared" ca="1" si="150"/>
        <v/>
      </c>
      <c r="Y152" s="75"/>
      <c r="Z152" s="100">
        <f ca="1">IF(Y152="W",0,IF(AND(A152&lt;&gt;0,A151&lt;&gt;0,Y151="L",Y152="L"),1,0))</f>
        <v>0</v>
      </c>
      <c r="AA152" s="100">
        <f ca="1">IF(S152&lt;&gt;"",IF(ABS($F152)=ABS(S152),5*$Q152,-1*$Q152),0)</f>
        <v>0</v>
      </c>
      <c r="AB152" s="100">
        <f ca="1">IF(T152&lt;&gt;"",IF(ABS($F152)=ABS(T152),5*$Q152,-1*$Q152),0)</f>
        <v>0</v>
      </c>
      <c r="AC152" s="100">
        <f ca="1">IF(U152&lt;&gt;"",IF(ABS($F152)=ABS(U152),5*$Q152,-1*$Q152),0)</f>
        <v>0</v>
      </c>
      <c r="AD152" s="100">
        <f ca="1">IF(V152&lt;&gt;"",IF(ABS($F152)=ABS(V152),5*$Q152,-1*$Q152),0)</f>
        <v>0</v>
      </c>
      <c r="AE152" s="100">
        <f ca="1">IF(W152&lt;&gt;"",IF(ABS($F152)=ABS(W152),5*$Q152,-1*$Q152),0)</f>
        <v>0</v>
      </c>
      <c r="AF152" s="100">
        <f ca="1">IF(X152&lt;&gt;"",IF(ABS($F152)=ABS(X152),5*$Q152,-1*$Q152),0)</f>
        <v>0</v>
      </c>
      <c r="AG152" s="98">
        <f ca="1">IF(A152&lt;&gt;"",IF(OR($AJ151&lt;&gt;0,$AK151&lt;&gt;0),"0",SUM(AA152:AF152)),0)</f>
        <v>0</v>
      </c>
      <c r="AH152" s="11">
        <f ca="1">IF(A152&lt;&gt;"",IF(OR(AJ151&lt;&gt;0,AK151&lt;&gt;0),0,AG152),0)</f>
        <v>0</v>
      </c>
      <c r="AI152" s="79">
        <f ca="1">IF(A152&lt;&gt;"",AH152+AI151,0)</f>
        <v>0</v>
      </c>
      <c r="AJ152" s="43">
        <f t="shared" ca="1" si="151"/>
        <v>0</v>
      </c>
      <c r="AK152" s="43">
        <f t="shared" ca="1" si="152"/>
        <v>0</v>
      </c>
      <c r="AL152" s="80">
        <f t="shared" ca="1" si="98"/>
        <v>0</v>
      </c>
      <c r="AM152" s="24"/>
      <c r="AN152" s="24"/>
      <c r="AO152" s="24"/>
      <c r="AP152" s="24"/>
      <c r="AQ152" s="24"/>
      <c r="AR152" s="24"/>
      <c r="AS152" s="24"/>
      <c r="AT152" s="92"/>
      <c r="AU152" s="92"/>
      <c r="AV152"/>
      <c r="AW152"/>
      <c r="AX152" s="65"/>
      <c r="AY152" s="65"/>
      <c r="AZ152" s="65"/>
      <c r="BA152" s="6"/>
      <c r="BH152" s="123">
        <f t="shared" ca="1" si="131"/>
        <v>27</v>
      </c>
      <c r="BI152"/>
    </row>
    <row r="153" spans="1:61">
      <c r="A153" s="123">
        <f t="shared" ca="1" si="130"/>
        <v>29</v>
      </c>
      <c r="B153" s="98" t="str">
        <f ca="1">IF(A153="","",IF(COUNTBLANK(AN154:AS154)=6,"DB",AN154&amp;AO154&amp;AP154&amp;AQ154&amp;AR154&amp;AS154))</f>
        <v>DB</v>
      </c>
      <c r="C153" s="97" t="str">
        <f t="shared" ca="1" si="91"/>
        <v/>
      </c>
      <c r="D153" s="102">
        <f t="shared" ca="1" si="92"/>
        <v>0</v>
      </c>
      <c r="E153" s="82" t="str">
        <f t="shared" ca="1" si="93"/>
        <v>1,</v>
      </c>
      <c r="F153" s="73">
        <f t="shared" ca="1" si="94"/>
        <v>5</v>
      </c>
      <c r="G153" s="98">
        <f t="shared" ca="1" si="134"/>
        <v>2</v>
      </c>
      <c r="H153" s="98">
        <f t="shared" ca="1" si="135"/>
        <v>8</v>
      </c>
      <c r="I153" s="98">
        <f t="shared" ca="1" si="136"/>
        <v>11</v>
      </c>
      <c r="J153" s="98">
        <f t="shared" ca="1" si="137"/>
        <v>1</v>
      </c>
      <c r="K153" s="98">
        <f t="shared" ca="1" si="138"/>
        <v>0</v>
      </c>
      <c r="L153" s="98">
        <f t="shared" ca="1" si="139"/>
        <v>5</v>
      </c>
      <c r="M153" s="74" t="str">
        <f t="shared" ca="1" si="141"/>
        <v/>
      </c>
      <c r="N153" s="74">
        <f t="shared" si="132"/>
        <v>149</v>
      </c>
      <c r="O153" s="74">
        <f t="shared" ca="1" si="95"/>
        <v>0</v>
      </c>
      <c r="P153" s="74">
        <f t="shared" ca="1" si="96"/>
        <v>0</v>
      </c>
      <c r="Q153" s="101">
        <f t="shared" ca="1" si="144"/>
        <v>1</v>
      </c>
      <c r="R153" s="101">
        <f t="shared" ca="1" si="97"/>
        <v>1</v>
      </c>
      <c r="S153" s="91" t="str">
        <f t="shared" ca="1" si="145"/>
        <v/>
      </c>
      <c r="T153" s="91" t="str">
        <f t="shared" ca="1" si="146"/>
        <v/>
      </c>
      <c r="U153" s="91" t="str">
        <f t="shared" ca="1" si="147"/>
        <v/>
      </c>
      <c r="V153" s="91" t="str">
        <f t="shared" ca="1" si="148"/>
        <v/>
      </c>
      <c r="W153" s="91" t="str">
        <f t="shared" ca="1" si="149"/>
        <v/>
      </c>
      <c r="X153" s="91" t="str">
        <f t="shared" ca="1" si="150"/>
        <v/>
      </c>
      <c r="Y153" s="75"/>
      <c r="Z153" s="100">
        <f ca="1">IF(Y153="W",0,IF(AND(A153&lt;&gt;0,A152&lt;&gt;0,Y152="L",Y153="L"),1,0))</f>
        <v>0</v>
      </c>
      <c r="AA153" s="100">
        <f ca="1">IF(S153&lt;&gt;"",IF(ABS($F153)=ABS(S153),5*$Q153,-1*$Q153),0)</f>
        <v>0</v>
      </c>
      <c r="AB153" s="100">
        <f ca="1">IF(T153&lt;&gt;"",IF(ABS($F153)=ABS(T153),5*$Q153,-1*$Q153),0)</f>
        <v>0</v>
      </c>
      <c r="AC153" s="100">
        <f ca="1">IF(U153&lt;&gt;"",IF(ABS($F153)=ABS(U153),5*$Q153,-1*$Q153),0)</f>
        <v>0</v>
      </c>
      <c r="AD153" s="100">
        <f ca="1">IF(V153&lt;&gt;"",IF(ABS($F153)=ABS(V153),5*$Q153,-1*$Q153),0)</f>
        <v>0</v>
      </c>
      <c r="AE153" s="100">
        <f ca="1">IF(W153&lt;&gt;"",IF(ABS($F153)=ABS(W153),5*$Q153,-1*$Q153),0)</f>
        <v>0</v>
      </c>
      <c r="AF153" s="100">
        <f ca="1">IF(X153&lt;&gt;"",IF(ABS($F153)=ABS(X153),5*$Q153,-1*$Q153),0)</f>
        <v>0</v>
      </c>
      <c r="AG153" s="98">
        <f ca="1">IF(A153&lt;&gt;"",IF(OR($AJ152&lt;&gt;0,$AK152&lt;&gt;0),"0",SUM(AA153:AF153)),0)</f>
        <v>0</v>
      </c>
      <c r="AH153" s="11">
        <f ca="1">IF(A153&lt;&gt;"",IF(OR(AJ152&lt;&gt;0,AK152&lt;&gt;0),0,AG153),0)</f>
        <v>0</v>
      </c>
      <c r="AI153" s="79">
        <f ca="1">IF(A153&lt;&gt;"",AH153+AI152,0)</f>
        <v>0</v>
      </c>
      <c r="AJ153" s="43">
        <f t="shared" ca="1" si="151"/>
        <v>0</v>
      </c>
      <c r="AK153" s="43">
        <f t="shared" ca="1" si="152"/>
        <v>0</v>
      </c>
      <c r="AL153" s="80">
        <f t="shared" ca="1" si="98"/>
        <v>0</v>
      </c>
      <c r="AM153" s="24"/>
      <c r="AN153" s="24"/>
      <c r="AO153" s="24"/>
      <c r="AP153" s="24"/>
      <c r="AQ153" s="24"/>
      <c r="AR153" s="24"/>
      <c r="AS153" s="24"/>
      <c r="AT153" s="92"/>
      <c r="AU153" s="92"/>
      <c r="AV153"/>
      <c r="AW153"/>
      <c r="AX153" s="65"/>
      <c r="AY153" s="65"/>
      <c r="AZ153" s="65"/>
      <c r="BA153" s="6"/>
      <c r="BH153" s="123">
        <f t="shared" ca="1" si="131"/>
        <v>36</v>
      </c>
      <c r="BI153"/>
    </row>
    <row r="154" spans="1:61">
      <c r="A154" s="123">
        <f t="shared" ca="1" si="130"/>
        <v>24</v>
      </c>
      <c r="B154" s="98" t="str">
        <f ca="1">IF(A154="","",IF(COUNTBLANK(AN155:AS155)=6,"DB",AN155&amp;AO155&amp;AP155&amp;AQ155&amp;AR155&amp;AS155))</f>
        <v>DB</v>
      </c>
      <c r="C154" s="97" t="str">
        <f t="shared" ca="1" si="91"/>
        <v/>
      </c>
      <c r="D154" s="102">
        <f t="shared" ca="1" si="92"/>
        <v>0</v>
      </c>
      <c r="E154" s="82" t="str">
        <f t="shared" ca="1" si="93"/>
        <v>1,</v>
      </c>
      <c r="F154" s="73">
        <f t="shared" ca="1" si="94"/>
        <v>4</v>
      </c>
      <c r="G154" s="98">
        <f t="shared" ca="1" si="134"/>
        <v>3</v>
      </c>
      <c r="H154" s="98">
        <f t="shared" ca="1" si="135"/>
        <v>9</v>
      </c>
      <c r="I154" s="98">
        <f t="shared" ca="1" si="136"/>
        <v>12</v>
      </c>
      <c r="J154" s="98">
        <f t="shared" ca="1" si="137"/>
        <v>0</v>
      </c>
      <c r="K154" s="98">
        <f t="shared" ca="1" si="138"/>
        <v>1</v>
      </c>
      <c r="L154" s="98">
        <f t="shared" ca="1" si="139"/>
        <v>6</v>
      </c>
      <c r="M154" s="74" t="str">
        <f t="shared" ca="1" si="141"/>
        <v/>
      </c>
      <c r="N154" s="74">
        <f t="shared" si="132"/>
        <v>150</v>
      </c>
      <c r="O154" s="74">
        <f t="shared" ca="1" si="95"/>
        <v>0</v>
      </c>
      <c r="P154" s="74">
        <f t="shared" ca="1" si="96"/>
        <v>0</v>
      </c>
      <c r="Q154" s="101">
        <f t="shared" ca="1" si="144"/>
        <v>1</v>
      </c>
      <c r="R154" s="101">
        <f t="shared" ca="1" si="97"/>
        <v>1</v>
      </c>
      <c r="S154" s="91" t="str">
        <f t="shared" ca="1" si="145"/>
        <v/>
      </c>
      <c r="T154" s="91" t="str">
        <f t="shared" ca="1" si="146"/>
        <v/>
      </c>
      <c r="U154" s="91" t="str">
        <f t="shared" ca="1" si="147"/>
        <v/>
      </c>
      <c r="V154" s="91" t="str">
        <f t="shared" ca="1" si="148"/>
        <v/>
      </c>
      <c r="W154" s="91" t="str">
        <f t="shared" ca="1" si="149"/>
        <v/>
      </c>
      <c r="X154" s="91" t="str">
        <f t="shared" ca="1" si="150"/>
        <v/>
      </c>
      <c r="Y154" s="75"/>
      <c r="Z154" s="100">
        <f ca="1">IF(Y154="W",0,IF(AND(A154&lt;&gt;0,A153&lt;&gt;0,Y153="L",Y154="L"),1,0))</f>
        <v>0</v>
      </c>
      <c r="AA154" s="100">
        <f ca="1">IF(S154&lt;&gt;"",IF(ABS($F154)=ABS(S154),5*$Q154,-1*$Q154),0)</f>
        <v>0</v>
      </c>
      <c r="AB154" s="100">
        <f ca="1">IF(T154&lt;&gt;"",IF(ABS($F154)=ABS(T154),5*$Q154,-1*$Q154),0)</f>
        <v>0</v>
      </c>
      <c r="AC154" s="100">
        <f ca="1">IF(U154&lt;&gt;"",IF(ABS($F154)=ABS(U154),5*$Q154,-1*$Q154),0)</f>
        <v>0</v>
      </c>
      <c r="AD154" s="100">
        <f ca="1">IF(V154&lt;&gt;"",IF(ABS($F154)=ABS(V154),5*$Q154,-1*$Q154),0)</f>
        <v>0</v>
      </c>
      <c r="AE154" s="100">
        <f ca="1">IF(W154&lt;&gt;"",IF(ABS($F154)=ABS(W154),5*$Q154,-1*$Q154),0)</f>
        <v>0</v>
      </c>
      <c r="AF154" s="100">
        <f ca="1">IF(X154&lt;&gt;"",IF(ABS($F154)=ABS(X154),5*$Q154,-1*$Q154),0)</f>
        <v>0</v>
      </c>
      <c r="AG154" s="98">
        <f ca="1">IF(A154&lt;&gt;"",IF(OR($AJ153&lt;&gt;0,$AK153&lt;&gt;0),"0",SUM(AA154:AF154)),0)</f>
        <v>0</v>
      </c>
      <c r="AH154" s="11">
        <f ca="1">IF(A154&lt;&gt;"",IF(OR(AJ153&lt;&gt;0,AK153&lt;&gt;0),0,AG154),0)</f>
        <v>0</v>
      </c>
      <c r="AI154" s="79">
        <f ca="1">IF(A154&lt;&gt;"",AH154+AI153,0)</f>
        <v>0</v>
      </c>
      <c r="AJ154" s="43">
        <f t="shared" ca="1" si="151"/>
        <v>0</v>
      </c>
      <c r="AK154" s="43">
        <f t="shared" ca="1" si="152"/>
        <v>0</v>
      </c>
      <c r="AL154" s="80">
        <f t="shared" ca="1" si="98"/>
        <v>0</v>
      </c>
      <c r="AM154" s="24"/>
      <c r="AN154" s="24"/>
      <c r="AO154" s="24"/>
      <c r="AP154" s="24"/>
      <c r="AQ154" s="24"/>
      <c r="AR154" s="24"/>
      <c r="AS154" s="24"/>
      <c r="AT154" s="92"/>
      <c r="AU154" s="92"/>
      <c r="AV154"/>
      <c r="AW154"/>
      <c r="AX154" s="65"/>
      <c r="AY154" s="65"/>
      <c r="AZ154" s="65"/>
      <c r="BA154" s="6"/>
      <c r="BH154" s="123">
        <f t="shared" ca="1" si="131"/>
        <v>17</v>
      </c>
      <c r="BI154"/>
    </row>
    <row r="155" spans="1:61">
      <c r="A155" s="123">
        <f t="shared" ca="1" si="130"/>
        <v>2</v>
      </c>
      <c r="B155" s="98" t="str">
        <f ca="1">IF(A155="","",IF(COUNTBLANK(AN156:AS156)=6,"DB",AN156&amp;AO156&amp;AP156&amp;AQ156&amp;AR156&amp;AS156))</f>
        <v>DB</v>
      </c>
      <c r="C155" s="97" t="str">
        <f t="shared" ca="1" si="91"/>
        <v/>
      </c>
      <c r="D155" s="102">
        <f t="shared" ca="1" si="92"/>
        <v>0</v>
      </c>
      <c r="E155" s="82" t="str">
        <f t="shared" ca="1" si="93"/>
        <v>1,</v>
      </c>
      <c r="F155" s="73">
        <f t="shared" ca="1" si="94"/>
        <v>1</v>
      </c>
      <c r="G155" s="98">
        <f t="shared" ca="1" si="134"/>
        <v>0</v>
      </c>
      <c r="H155" s="98">
        <f t="shared" ca="1" si="135"/>
        <v>10</v>
      </c>
      <c r="I155" s="98">
        <f t="shared" ca="1" si="136"/>
        <v>13</v>
      </c>
      <c r="J155" s="98">
        <f t="shared" ca="1" si="137"/>
        <v>1</v>
      </c>
      <c r="K155" s="98">
        <f t="shared" ca="1" si="138"/>
        <v>2</v>
      </c>
      <c r="L155" s="98">
        <f t="shared" ca="1" si="139"/>
        <v>7</v>
      </c>
      <c r="M155" s="74" t="str">
        <f t="shared" ca="1" si="141"/>
        <v/>
      </c>
      <c r="N155" s="74">
        <f t="shared" si="132"/>
        <v>151</v>
      </c>
      <c r="O155" s="74">
        <f t="shared" ca="1" si="95"/>
        <v>0</v>
      </c>
      <c r="P155" s="74">
        <f t="shared" ca="1" si="96"/>
        <v>0</v>
      </c>
      <c r="Q155" s="101">
        <f t="shared" ca="1" si="144"/>
        <v>1</v>
      </c>
      <c r="R155" s="101">
        <f t="shared" ca="1" si="97"/>
        <v>1</v>
      </c>
      <c r="S155" s="91" t="str">
        <f t="shared" ca="1" si="145"/>
        <v/>
      </c>
      <c r="T155" s="91" t="str">
        <f t="shared" ca="1" si="146"/>
        <v/>
      </c>
      <c r="U155" s="91" t="str">
        <f t="shared" ca="1" si="147"/>
        <v/>
      </c>
      <c r="V155" s="91" t="str">
        <f t="shared" ca="1" si="148"/>
        <v/>
      </c>
      <c r="W155" s="91" t="str">
        <f t="shared" ca="1" si="149"/>
        <v/>
      </c>
      <c r="X155" s="91" t="str">
        <f t="shared" ca="1" si="150"/>
        <v/>
      </c>
      <c r="Y155" s="75"/>
      <c r="Z155" s="100">
        <f ca="1">IF(Y155="W",0,IF(AND(A155&lt;&gt;0,A154&lt;&gt;0,Y154="L",Y155="L"),1,0))</f>
        <v>0</v>
      </c>
      <c r="AA155" s="100">
        <f ca="1">IF(S155&lt;&gt;"",IF(ABS($F155)=ABS(S155),5*$Q155,-1*$Q155),0)</f>
        <v>0</v>
      </c>
      <c r="AB155" s="100">
        <f ca="1">IF(T155&lt;&gt;"",IF(ABS($F155)=ABS(T155),5*$Q155,-1*$Q155),0)</f>
        <v>0</v>
      </c>
      <c r="AC155" s="100">
        <f ca="1">IF(U155&lt;&gt;"",IF(ABS($F155)=ABS(U155),5*$Q155,-1*$Q155),0)</f>
        <v>0</v>
      </c>
      <c r="AD155" s="100">
        <f ca="1">IF(V155&lt;&gt;"",IF(ABS($F155)=ABS(V155),5*$Q155,-1*$Q155),0)</f>
        <v>0</v>
      </c>
      <c r="AE155" s="100">
        <f ca="1">IF(W155&lt;&gt;"",IF(ABS($F155)=ABS(W155),5*$Q155,-1*$Q155),0)</f>
        <v>0</v>
      </c>
      <c r="AF155" s="100">
        <f ca="1">IF(X155&lt;&gt;"",IF(ABS($F155)=ABS(X155),5*$Q155,-1*$Q155),0)</f>
        <v>0</v>
      </c>
      <c r="AG155" s="98">
        <f ca="1">IF(A155&lt;&gt;"",IF(OR($AJ154&lt;&gt;0,$AK154&lt;&gt;0),"0",SUM(AA155:AF155)),0)</f>
        <v>0</v>
      </c>
      <c r="AH155" s="11">
        <f ca="1">IF(A155&lt;&gt;"",IF(OR(AJ154&lt;&gt;0,AK154&lt;&gt;0),0,AG155),0)</f>
        <v>0</v>
      </c>
      <c r="AI155" s="79">
        <f ca="1">IF(A155&lt;&gt;"",AH155+AI154,0)</f>
        <v>0</v>
      </c>
      <c r="AJ155" s="43">
        <f t="shared" ca="1" si="151"/>
        <v>0</v>
      </c>
      <c r="AK155" s="43">
        <f t="shared" ca="1" si="152"/>
        <v>0</v>
      </c>
      <c r="AL155" s="80">
        <f t="shared" ca="1" si="98"/>
        <v>0</v>
      </c>
      <c r="AM155" s="24"/>
      <c r="AN155" s="24"/>
      <c r="AO155" s="24"/>
      <c r="AP155" s="24"/>
      <c r="AQ155" s="24"/>
      <c r="AR155" s="24"/>
      <c r="AS155" s="24"/>
      <c r="AT155" s="92"/>
      <c r="AU155" s="92"/>
      <c r="AV155"/>
      <c r="AW155"/>
      <c r="AX155" s="65"/>
      <c r="AY155" s="65"/>
      <c r="AZ155" s="65"/>
      <c r="BA155" s="6"/>
      <c r="BH155" s="123">
        <f t="shared" ca="1" si="131"/>
        <v>35</v>
      </c>
      <c r="BI155"/>
    </row>
    <row r="156" spans="1:61">
      <c r="A156" s="123">
        <f t="shared" ca="1" si="130"/>
        <v>33</v>
      </c>
      <c r="B156" s="98" t="str">
        <f ca="1">IF(A156="","",IF(COUNTBLANK(AN157:AS157)=6,"DB",AN157&amp;AO157&amp;AP157&amp;AQ157&amp;AR157&amp;AS157))</f>
        <v>DB</v>
      </c>
      <c r="C156" s="97" t="str">
        <f t="shared" ca="1" si="91"/>
        <v/>
      </c>
      <c r="D156" s="102">
        <f t="shared" ca="1" si="92"/>
        <v>0</v>
      </c>
      <c r="E156" s="82" t="str">
        <f t="shared" ca="1" si="93"/>
        <v>1,</v>
      </c>
      <c r="F156" s="73">
        <f t="shared" ca="1" si="94"/>
        <v>6</v>
      </c>
      <c r="G156" s="98">
        <f t="shared" ca="1" si="134"/>
        <v>1</v>
      </c>
      <c r="H156" s="98">
        <f t="shared" ca="1" si="135"/>
        <v>11</v>
      </c>
      <c r="I156" s="98">
        <f t="shared" ca="1" si="136"/>
        <v>14</v>
      </c>
      <c r="J156" s="98">
        <f t="shared" ca="1" si="137"/>
        <v>2</v>
      </c>
      <c r="K156" s="98">
        <f t="shared" ca="1" si="138"/>
        <v>3</v>
      </c>
      <c r="L156" s="98">
        <f t="shared" ca="1" si="139"/>
        <v>0</v>
      </c>
      <c r="M156" s="74" t="str">
        <f t="shared" ca="1" si="141"/>
        <v/>
      </c>
      <c r="N156" s="74">
        <f t="shared" si="132"/>
        <v>152</v>
      </c>
      <c r="O156" s="74">
        <f t="shared" ca="1" si="95"/>
        <v>0</v>
      </c>
      <c r="P156" s="74">
        <f t="shared" ca="1" si="96"/>
        <v>0</v>
      </c>
      <c r="Q156" s="101">
        <f t="shared" ca="1" si="144"/>
        <v>1</v>
      </c>
      <c r="R156" s="101">
        <f t="shared" ca="1" si="97"/>
        <v>1</v>
      </c>
      <c r="S156" s="91" t="str">
        <f t="shared" ca="1" si="145"/>
        <v/>
      </c>
      <c r="T156" s="91" t="str">
        <f t="shared" ca="1" si="146"/>
        <v/>
      </c>
      <c r="U156" s="91" t="str">
        <f t="shared" ca="1" si="147"/>
        <v/>
      </c>
      <c r="V156" s="91" t="str">
        <f t="shared" ca="1" si="148"/>
        <v/>
      </c>
      <c r="W156" s="91" t="str">
        <f t="shared" ca="1" si="149"/>
        <v/>
      </c>
      <c r="X156" s="91" t="str">
        <f t="shared" ca="1" si="150"/>
        <v/>
      </c>
      <c r="Y156" s="75"/>
      <c r="Z156" s="100">
        <f ca="1">IF(Y156="W",0,IF(AND(A156&lt;&gt;0,A155&lt;&gt;0,Y155="L",Y156="L"),1,0))</f>
        <v>0</v>
      </c>
      <c r="AA156" s="100">
        <f ca="1">IF(S156&lt;&gt;"",IF(ABS($F156)=ABS(S156),5*$Q156,-1*$Q156),0)</f>
        <v>0</v>
      </c>
      <c r="AB156" s="100">
        <f ca="1">IF(T156&lt;&gt;"",IF(ABS($F156)=ABS(T156),5*$Q156,-1*$Q156),0)</f>
        <v>0</v>
      </c>
      <c r="AC156" s="100">
        <f ca="1">IF(U156&lt;&gt;"",IF(ABS($F156)=ABS(U156),5*$Q156,-1*$Q156),0)</f>
        <v>0</v>
      </c>
      <c r="AD156" s="100">
        <f ca="1">IF(V156&lt;&gt;"",IF(ABS($F156)=ABS(V156),5*$Q156,-1*$Q156),0)</f>
        <v>0</v>
      </c>
      <c r="AE156" s="100">
        <f ca="1">IF(W156&lt;&gt;"",IF(ABS($F156)=ABS(W156),5*$Q156,-1*$Q156),0)</f>
        <v>0</v>
      </c>
      <c r="AF156" s="100">
        <f ca="1">IF(X156&lt;&gt;"",IF(ABS($F156)=ABS(X156),5*$Q156,-1*$Q156),0)</f>
        <v>0</v>
      </c>
      <c r="AG156" s="98">
        <f ca="1">IF(A156&lt;&gt;"",IF(OR($AJ155&lt;&gt;0,$AK155&lt;&gt;0),"0",SUM(AA156:AF156)),0)</f>
        <v>0</v>
      </c>
      <c r="AH156" s="11">
        <f ca="1">IF(A156&lt;&gt;"",IF(OR(AJ155&lt;&gt;0,AK155&lt;&gt;0),0,AG156),0)</f>
        <v>0</v>
      </c>
      <c r="AI156" s="79">
        <f ca="1">IF(A156&lt;&gt;"",AH156+AI155,0)</f>
        <v>0</v>
      </c>
      <c r="AJ156" s="43">
        <f t="shared" ca="1" si="151"/>
        <v>0</v>
      </c>
      <c r="AK156" s="43">
        <f t="shared" ca="1" si="152"/>
        <v>0</v>
      </c>
      <c r="AL156" s="80">
        <f t="shared" ca="1" si="98"/>
        <v>0</v>
      </c>
      <c r="AM156" s="24"/>
      <c r="AN156" s="24"/>
      <c r="AO156" s="24"/>
      <c r="AP156" s="24"/>
      <c r="AQ156" s="24"/>
      <c r="AR156" s="24"/>
      <c r="AS156" s="24"/>
      <c r="AT156" s="92"/>
      <c r="AU156" s="92"/>
      <c r="AV156"/>
      <c r="AW156"/>
      <c r="AX156" s="65"/>
      <c r="AY156" s="65"/>
      <c r="AZ156" s="65"/>
      <c r="BA156" s="6"/>
      <c r="BH156" s="123">
        <f t="shared" ca="1" si="131"/>
        <v>16</v>
      </c>
      <c r="BI156"/>
    </row>
    <row r="157" spans="1:61">
      <c r="A157" s="123">
        <f t="shared" ca="1" si="130"/>
        <v>31</v>
      </c>
      <c r="B157" s="98" t="str">
        <f ca="1">IF(A157="","",IF(COUNTBLANK(AN158:AS158)=6,"DB",AN158&amp;AO158&amp;AP158&amp;AQ158&amp;AR158&amp;AS158))</f>
        <v>DB</v>
      </c>
      <c r="C157" s="97" t="str">
        <f t="shared" ca="1" si="91"/>
        <v/>
      </c>
      <c r="D157" s="102">
        <f t="shared" ca="1" si="92"/>
        <v>0</v>
      </c>
      <c r="E157" s="82" t="str">
        <f t="shared" ca="1" si="93"/>
        <v>1,</v>
      </c>
      <c r="F157" s="73">
        <f t="shared" ca="1" si="94"/>
        <v>6</v>
      </c>
      <c r="G157" s="98">
        <f t="shared" ca="1" si="134"/>
        <v>2</v>
      </c>
      <c r="H157" s="98">
        <f t="shared" ca="1" si="135"/>
        <v>12</v>
      </c>
      <c r="I157" s="98">
        <f t="shared" ca="1" si="136"/>
        <v>15</v>
      </c>
      <c r="J157" s="98">
        <f t="shared" ca="1" si="137"/>
        <v>3</v>
      </c>
      <c r="K157" s="98">
        <f t="shared" ca="1" si="138"/>
        <v>4</v>
      </c>
      <c r="L157" s="98">
        <f t="shared" ca="1" si="139"/>
        <v>0</v>
      </c>
      <c r="M157" s="74" t="str">
        <f t="shared" ca="1" si="141"/>
        <v/>
      </c>
      <c r="N157" s="74">
        <f t="shared" si="132"/>
        <v>153</v>
      </c>
      <c r="O157" s="74">
        <f t="shared" ca="1" si="95"/>
        <v>0</v>
      </c>
      <c r="P157" s="74">
        <f t="shared" ca="1" si="96"/>
        <v>0</v>
      </c>
      <c r="Q157" s="101">
        <f t="shared" ca="1" si="144"/>
        <v>1</v>
      </c>
      <c r="R157" s="101">
        <f t="shared" ca="1" si="97"/>
        <v>1</v>
      </c>
      <c r="S157" s="91" t="str">
        <f t="shared" ca="1" si="145"/>
        <v/>
      </c>
      <c r="T157" s="91" t="str">
        <f t="shared" ca="1" si="146"/>
        <v/>
      </c>
      <c r="U157" s="91" t="str">
        <f t="shared" ca="1" si="147"/>
        <v/>
      </c>
      <c r="V157" s="91" t="str">
        <f t="shared" ca="1" si="148"/>
        <v/>
      </c>
      <c r="W157" s="91" t="str">
        <f t="shared" ca="1" si="149"/>
        <v/>
      </c>
      <c r="X157" s="91" t="str">
        <f t="shared" ca="1" si="150"/>
        <v/>
      </c>
      <c r="Y157" s="75"/>
      <c r="Z157" s="100">
        <f ca="1">IF(Y157="W",0,IF(AND(A157&lt;&gt;0,A156&lt;&gt;0,Y156="L",Y157="L"),1,0))</f>
        <v>0</v>
      </c>
      <c r="AA157" s="100">
        <f ca="1">IF(S157&lt;&gt;"",IF(ABS($F157)=ABS(S157),5*$Q157,-1*$Q157),0)</f>
        <v>0</v>
      </c>
      <c r="AB157" s="100">
        <f ca="1">IF(T157&lt;&gt;"",IF(ABS($F157)=ABS(T157),5*$Q157,-1*$Q157),0)</f>
        <v>0</v>
      </c>
      <c r="AC157" s="100">
        <f ca="1">IF(U157&lt;&gt;"",IF(ABS($F157)=ABS(U157),5*$Q157,-1*$Q157),0)</f>
        <v>0</v>
      </c>
      <c r="AD157" s="100">
        <f ca="1">IF(V157&lt;&gt;"",IF(ABS($F157)=ABS(V157),5*$Q157,-1*$Q157),0)</f>
        <v>0</v>
      </c>
      <c r="AE157" s="100">
        <f ca="1">IF(W157&lt;&gt;"",IF(ABS($F157)=ABS(W157),5*$Q157,-1*$Q157),0)</f>
        <v>0</v>
      </c>
      <c r="AF157" s="100">
        <f ca="1">IF(X157&lt;&gt;"",IF(ABS($F157)=ABS(X157),5*$Q157,-1*$Q157),0)</f>
        <v>0</v>
      </c>
      <c r="AG157" s="98">
        <f ca="1">IF(A157&lt;&gt;"",IF(OR($AJ156&lt;&gt;0,$AK156&lt;&gt;0),"0",SUM(AA157:AF157)),0)</f>
        <v>0</v>
      </c>
      <c r="AH157" s="11">
        <f ca="1">IF(A157&lt;&gt;"",IF(OR(AJ156&lt;&gt;0,AK156&lt;&gt;0),0,AG157),0)</f>
        <v>0</v>
      </c>
      <c r="AI157" s="79">
        <f ca="1">IF(A157&lt;&gt;"",AH157+AI156,0)</f>
        <v>0</v>
      </c>
      <c r="AJ157" s="43">
        <f t="shared" ca="1" si="151"/>
        <v>0</v>
      </c>
      <c r="AK157" s="43">
        <f t="shared" ca="1" si="152"/>
        <v>0</v>
      </c>
      <c r="AL157" s="80">
        <f t="shared" ca="1" si="98"/>
        <v>0</v>
      </c>
      <c r="AM157" s="24"/>
      <c r="AN157" s="24"/>
      <c r="AO157" s="24"/>
      <c r="AP157" s="24"/>
      <c r="AQ157" s="24"/>
      <c r="AR157" s="24"/>
      <c r="AS157" s="24"/>
      <c r="AT157" s="92"/>
      <c r="AU157" s="92"/>
      <c r="AV157"/>
      <c r="AW157"/>
      <c r="AX157" s="65"/>
      <c r="AY157" s="65"/>
      <c r="AZ157" s="65"/>
      <c r="BA157" s="6"/>
      <c r="BH157" s="123">
        <f t="shared" ca="1" si="131"/>
        <v>36</v>
      </c>
      <c r="BI157"/>
    </row>
    <row r="158" spans="1:61">
      <c r="A158" s="123">
        <f t="shared" ca="1" si="130"/>
        <v>19</v>
      </c>
      <c r="B158" s="98" t="str">
        <f ca="1">IF(A158="","",IF(COUNTBLANK(AN159:AS159)=6,"DB",AN159&amp;AO159&amp;AP159&amp;AQ159&amp;AR159&amp;AS159))</f>
        <v>DB</v>
      </c>
      <c r="C158" s="97" t="str">
        <f t="shared" ca="1" si="91"/>
        <v/>
      </c>
      <c r="D158" s="102">
        <f t="shared" ca="1" si="92"/>
        <v>0</v>
      </c>
      <c r="E158" s="82" t="str">
        <f t="shared" ca="1" si="93"/>
        <v>1,</v>
      </c>
      <c r="F158" s="73">
        <f t="shared" ca="1" si="94"/>
        <v>4</v>
      </c>
      <c r="G158" s="98">
        <f t="shared" ca="1" si="134"/>
        <v>3</v>
      </c>
      <c r="H158" s="98">
        <f t="shared" ca="1" si="135"/>
        <v>13</v>
      </c>
      <c r="I158" s="98">
        <f t="shared" ca="1" si="136"/>
        <v>16</v>
      </c>
      <c r="J158" s="98">
        <f t="shared" ca="1" si="137"/>
        <v>0</v>
      </c>
      <c r="K158" s="98">
        <f t="shared" ca="1" si="138"/>
        <v>5</v>
      </c>
      <c r="L158" s="98">
        <f t="shared" ca="1" si="139"/>
        <v>1</v>
      </c>
      <c r="M158" s="74" t="str">
        <f t="shared" ca="1" si="141"/>
        <v/>
      </c>
      <c r="N158" s="74">
        <f t="shared" si="132"/>
        <v>154</v>
      </c>
      <c r="O158" s="74">
        <f t="shared" ca="1" si="95"/>
        <v>0</v>
      </c>
      <c r="P158" s="74">
        <f t="shared" ca="1" si="96"/>
        <v>0</v>
      </c>
      <c r="Q158" s="101">
        <f t="shared" ca="1" si="144"/>
        <v>1</v>
      </c>
      <c r="R158" s="101">
        <f t="shared" ca="1" si="97"/>
        <v>1</v>
      </c>
      <c r="S158" s="91" t="str">
        <f t="shared" ca="1" si="145"/>
        <v/>
      </c>
      <c r="T158" s="91" t="str">
        <f t="shared" ca="1" si="146"/>
        <v/>
      </c>
      <c r="U158" s="91" t="str">
        <f t="shared" ca="1" si="147"/>
        <v/>
      </c>
      <c r="V158" s="91" t="str">
        <f t="shared" ca="1" si="148"/>
        <v/>
      </c>
      <c r="W158" s="91" t="str">
        <f t="shared" ca="1" si="149"/>
        <v/>
      </c>
      <c r="X158" s="91" t="str">
        <f t="shared" ca="1" si="150"/>
        <v/>
      </c>
      <c r="Y158" s="75"/>
      <c r="Z158" s="100">
        <f ca="1">IF(Y158="W",0,IF(AND(A158&lt;&gt;0,A157&lt;&gt;0,Y157="L",Y158="L"),1,0))</f>
        <v>0</v>
      </c>
      <c r="AA158" s="100">
        <f ca="1">IF(S158&lt;&gt;"",IF(ABS($F158)=ABS(S158),5*$Q158,-1*$Q158),0)</f>
        <v>0</v>
      </c>
      <c r="AB158" s="100">
        <f ca="1">IF(T158&lt;&gt;"",IF(ABS($F158)=ABS(T158),5*$Q158,-1*$Q158),0)</f>
        <v>0</v>
      </c>
      <c r="AC158" s="100">
        <f ca="1">IF(U158&lt;&gt;"",IF(ABS($F158)=ABS(U158),5*$Q158,-1*$Q158),0)</f>
        <v>0</v>
      </c>
      <c r="AD158" s="100">
        <f ca="1">IF(V158&lt;&gt;"",IF(ABS($F158)=ABS(V158),5*$Q158,-1*$Q158),0)</f>
        <v>0</v>
      </c>
      <c r="AE158" s="100">
        <f ca="1">IF(W158&lt;&gt;"",IF(ABS($F158)=ABS(W158),5*$Q158,-1*$Q158),0)</f>
        <v>0</v>
      </c>
      <c r="AF158" s="100">
        <f ca="1">IF(X158&lt;&gt;"",IF(ABS($F158)=ABS(X158),5*$Q158,-1*$Q158),0)</f>
        <v>0</v>
      </c>
      <c r="AG158" s="98">
        <f ca="1">IF(A158&lt;&gt;"",IF(OR($AJ157&lt;&gt;0,$AK157&lt;&gt;0),"0",SUM(AA158:AF158)),0)</f>
        <v>0</v>
      </c>
      <c r="AH158" s="11">
        <f ca="1">IF(A158&lt;&gt;"",IF(OR(AJ157&lt;&gt;0,AK157&lt;&gt;0),0,AG158),0)</f>
        <v>0</v>
      </c>
      <c r="AI158" s="79">
        <f ca="1">IF(A158&lt;&gt;"",AH158+AI157,0)</f>
        <v>0</v>
      </c>
      <c r="AJ158" s="43">
        <f t="shared" ca="1" si="151"/>
        <v>0</v>
      </c>
      <c r="AK158" s="43">
        <f t="shared" ca="1" si="152"/>
        <v>0</v>
      </c>
      <c r="AL158" s="80">
        <f t="shared" ca="1" si="98"/>
        <v>0</v>
      </c>
      <c r="AM158" s="24"/>
      <c r="AN158" s="24"/>
      <c r="AO158" s="24"/>
      <c r="AP158" s="24"/>
      <c r="AQ158" s="24"/>
      <c r="AR158" s="24"/>
      <c r="AS158" s="24"/>
      <c r="AT158" s="92"/>
      <c r="AU158" s="92"/>
      <c r="AV158"/>
      <c r="AW158"/>
      <c r="AX158" s="65"/>
      <c r="AY158" s="65"/>
      <c r="AZ158" s="65"/>
      <c r="BA158" s="6"/>
      <c r="BH158" s="123">
        <f t="shared" ca="1" si="131"/>
        <v>2</v>
      </c>
      <c r="BI158"/>
    </row>
    <row r="159" spans="1:61">
      <c r="A159" s="123">
        <f t="shared" ca="1" si="130"/>
        <v>5</v>
      </c>
      <c r="B159" s="98" t="str">
        <f ca="1">IF(A159="","",IF(COUNTBLANK(AN160:AS160)=6,"DB",AN160&amp;AO160&amp;AP160&amp;AQ160&amp;AR160&amp;AS160))</f>
        <v>DB</v>
      </c>
      <c r="C159" s="97" t="str">
        <f t="shared" ca="1" si="91"/>
        <v/>
      </c>
      <c r="D159" s="102">
        <f t="shared" ca="1" si="92"/>
        <v>0</v>
      </c>
      <c r="E159" s="82" t="str">
        <f t="shared" ca="1" si="93"/>
        <v>1,</v>
      </c>
      <c r="F159" s="73">
        <f t="shared" ca="1" si="94"/>
        <v>1</v>
      </c>
      <c r="G159" s="98">
        <f t="shared" ca="1" si="134"/>
        <v>0</v>
      </c>
      <c r="H159" s="98">
        <f t="shared" ca="1" si="135"/>
        <v>14</v>
      </c>
      <c r="I159" s="98">
        <f t="shared" ca="1" si="136"/>
        <v>17</v>
      </c>
      <c r="J159" s="98">
        <f t="shared" ca="1" si="137"/>
        <v>1</v>
      </c>
      <c r="K159" s="98">
        <f t="shared" ca="1" si="138"/>
        <v>6</v>
      </c>
      <c r="L159" s="98">
        <f t="shared" ca="1" si="139"/>
        <v>2</v>
      </c>
      <c r="M159" s="74" t="str">
        <f t="shared" ca="1" si="141"/>
        <v/>
      </c>
      <c r="N159" s="74">
        <f t="shared" si="132"/>
        <v>155</v>
      </c>
      <c r="O159" s="74">
        <f t="shared" ca="1" si="95"/>
        <v>0</v>
      </c>
      <c r="P159" s="74">
        <f t="shared" ca="1" si="96"/>
        <v>0</v>
      </c>
      <c r="Q159" s="101">
        <f t="shared" ca="1" si="144"/>
        <v>1</v>
      </c>
      <c r="R159" s="101">
        <f t="shared" ca="1" si="97"/>
        <v>1</v>
      </c>
      <c r="S159" s="91" t="str">
        <f t="shared" ca="1" si="145"/>
        <v/>
      </c>
      <c r="T159" s="91" t="str">
        <f t="shared" ca="1" si="146"/>
        <v/>
      </c>
      <c r="U159" s="91" t="str">
        <f t="shared" ca="1" si="147"/>
        <v/>
      </c>
      <c r="V159" s="91" t="str">
        <f t="shared" ca="1" si="148"/>
        <v/>
      </c>
      <c r="W159" s="91" t="str">
        <f t="shared" ca="1" si="149"/>
        <v/>
      </c>
      <c r="X159" s="91" t="str">
        <f t="shared" ca="1" si="150"/>
        <v/>
      </c>
      <c r="Y159" s="75"/>
      <c r="Z159" s="100">
        <f ca="1">IF(Y159="W",0,IF(AND(A159&lt;&gt;0,A158&lt;&gt;0,Y158="L",Y159="L"),1,0))</f>
        <v>0</v>
      </c>
      <c r="AA159" s="100">
        <f ca="1">IF(S159&lt;&gt;"",IF(ABS($F159)=ABS(S159),5*$Q159,-1*$Q159),0)</f>
        <v>0</v>
      </c>
      <c r="AB159" s="100">
        <f ca="1">IF(T159&lt;&gt;"",IF(ABS($F159)=ABS(T159),5*$Q159,-1*$Q159),0)</f>
        <v>0</v>
      </c>
      <c r="AC159" s="100">
        <f ca="1">IF(U159&lt;&gt;"",IF(ABS($F159)=ABS(U159),5*$Q159,-1*$Q159),0)</f>
        <v>0</v>
      </c>
      <c r="AD159" s="100">
        <f ca="1">IF(V159&lt;&gt;"",IF(ABS($F159)=ABS(V159),5*$Q159,-1*$Q159),0)</f>
        <v>0</v>
      </c>
      <c r="AE159" s="100">
        <f ca="1">IF(W159&lt;&gt;"",IF(ABS($F159)=ABS(W159),5*$Q159,-1*$Q159),0)</f>
        <v>0</v>
      </c>
      <c r="AF159" s="100">
        <f ca="1">IF(X159&lt;&gt;"",IF(ABS($F159)=ABS(X159),5*$Q159,-1*$Q159),0)</f>
        <v>0</v>
      </c>
      <c r="AG159" s="98">
        <f ca="1">IF(A159&lt;&gt;"",IF(OR($AJ158&lt;&gt;0,$AK158&lt;&gt;0),"0",SUM(AA159:AF159)),0)</f>
        <v>0</v>
      </c>
      <c r="AH159" s="11">
        <f ca="1">IF(A159&lt;&gt;"",IF(OR(AJ158&lt;&gt;0,AK158&lt;&gt;0),0,AG159),0)</f>
        <v>0</v>
      </c>
      <c r="AI159" s="79">
        <f ca="1">IF(A159&lt;&gt;"",AH159+AI158,0)</f>
        <v>0</v>
      </c>
      <c r="AJ159" s="43">
        <f t="shared" ca="1" si="151"/>
        <v>0</v>
      </c>
      <c r="AK159" s="43">
        <f t="shared" ca="1" si="152"/>
        <v>0</v>
      </c>
      <c r="AL159" s="80">
        <f t="shared" ca="1" si="98"/>
        <v>0</v>
      </c>
      <c r="AM159" s="24"/>
      <c r="AN159" s="24"/>
      <c r="AO159" s="24"/>
      <c r="AP159" s="24"/>
      <c r="AQ159" s="24"/>
      <c r="AR159" s="24"/>
      <c r="AS159" s="24"/>
      <c r="AT159" s="92"/>
      <c r="AU159" s="92"/>
      <c r="AV159"/>
      <c r="AW159"/>
      <c r="AX159" s="65"/>
      <c r="AY159" s="65"/>
      <c r="AZ159" s="65"/>
      <c r="BA159" s="6"/>
      <c r="BH159" s="123">
        <f t="shared" ca="1" si="131"/>
        <v>14</v>
      </c>
      <c r="BI159"/>
    </row>
    <row r="160" spans="1:61">
      <c r="A160" s="123">
        <f t="shared" ca="1" si="130"/>
        <v>33</v>
      </c>
      <c r="B160" s="98" t="str">
        <f ca="1">IF(A160="","",IF(COUNTBLANK(AN161:AS161)=6,"DB",AN161&amp;AO161&amp;AP161&amp;AQ161&amp;AR161&amp;AS161))</f>
        <v>DB</v>
      </c>
      <c r="C160" s="97" t="str">
        <f t="shared" ca="1" si="91"/>
        <v/>
      </c>
      <c r="D160" s="102">
        <f t="shared" ca="1" si="92"/>
        <v>0</v>
      </c>
      <c r="E160" s="82" t="str">
        <f t="shared" ca="1" si="93"/>
        <v>1,</v>
      </c>
      <c r="F160" s="73">
        <f t="shared" ca="1" si="94"/>
        <v>6</v>
      </c>
      <c r="G160" s="98">
        <f t="shared" ca="1" si="134"/>
        <v>1</v>
      </c>
      <c r="H160" s="98">
        <f t="shared" ca="1" si="135"/>
        <v>15</v>
      </c>
      <c r="I160" s="98">
        <f t="shared" ca="1" si="136"/>
        <v>18</v>
      </c>
      <c r="J160" s="98">
        <f t="shared" ca="1" si="137"/>
        <v>2</v>
      </c>
      <c r="K160" s="98">
        <f t="shared" ca="1" si="138"/>
        <v>7</v>
      </c>
      <c r="L160" s="98">
        <f t="shared" ca="1" si="139"/>
        <v>0</v>
      </c>
      <c r="M160" s="74" t="str">
        <f t="shared" ca="1" si="141"/>
        <v/>
      </c>
      <c r="N160" s="74">
        <f t="shared" si="132"/>
        <v>156</v>
      </c>
      <c r="O160" s="74">
        <f t="shared" ca="1" si="95"/>
        <v>0</v>
      </c>
      <c r="P160" s="74">
        <f t="shared" ca="1" si="96"/>
        <v>0</v>
      </c>
      <c r="Q160" s="101">
        <f t="shared" ca="1" si="144"/>
        <v>1</v>
      </c>
      <c r="R160" s="101">
        <f t="shared" ca="1" si="97"/>
        <v>1</v>
      </c>
      <c r="S160" s="91" t="str">
        <f t="shared" ca="1" si="145"/>
        <v/>
      </c>
      <c r="T160" s="91" t="str">
        <f t="shared" ca="1" si="146"/>
        <v/>
      </c>
      <c r="U160" s="91" t="str">
        <f t="shared" ca="1" si="147"/>
        <v/>
      </c>
      <c r="V160" s="91" t="str">
        <f t="shared" ca="1" si="148"/>
        <v/>
      </c>
      <c r="W160" s="91" t="str">
        <f t="shared" ca="1" si="149"/>
        <v/>
      </c>
      <c r="X160" s="91" t="str">
        <f t="shared" ca="1" si="150"/>
        <v/>
      </c>
      <c r="Y160" s="75"/>
      <c r="Z160" s="100">
        <f ca="1">IF(Y160="W",0,IF(AND(A160&lt;&gt;0,A159&lt;&gt;0,Y159="L",Y160="L"),1,0))</f>
        <v>0</v>
      </c>
      <c r="AA160" s="100">
        <f ca="1">IF(S160&lt;&gt;"",IF(ABS($F160)=ABS(S160),5*$Q160,-1*$Q160),0)</f>
        <v>0</v>
      </c>
      <c r="AB160" s="100">
        <f ca="1">IF(T160&lt;&gt;"",IF(ABS($F160)=ABS(T160),5*$Q160,-1*$Q160),0)</f>
        <v>0</v>
      </c>
      <c r="AC160" s="100">
        <f ca="1">IF(U160&lt;&gt;"",IF(ABS($F160)=ABS(U160),5*$Q160,-1*$Q160),0)</f>
        <v>0</v>
      </c>
      <c r="AD160" s="100">
        <f ca="1">IF(V160&lt;&gt;"",IF(ABS($F160)=ABS(V160),5*$Q160,-1*$Q160),0)</f>
        <v>0</v>
      </c>
      <c r="AE160" s="100">
        <f ca="1">IF(W160&lt;&gt;"",IF(ABS($F160)=ABS(W160),5*$Q160,-1*$Q160),0)</f>
        <v>0</v>
      </c>
      <c r="AF160" s="100">
        <f ca="1">IF(X160&lt;&gt;"",IF(ABS($F160)=ABS(X160),5*$Q160,-1*$Q160),0)</f>
        <v>0</v>
      </c>
      <c r="AG160" s="98">
        <f ca="1">IF(A160&lt;&gt;"",IF(OR($AJ159&lt;&gt;0,$AK159&lt;&gt;0),"0",SUM(AA160:AF160)),0)</f>
        <v>0</v>
      </c>
      <c r="AH160" s="11">
        <f ca="1">IF(A160&lt;&gt;"",IF(OR(AJ159&lt;&gt;0,AK159&lt;&gt;0),0,AG160),0)</f>
        <v>0</v>
      </c>
      <c r="AI160" s="79">
        <f ca="1">IF(A160&lt;&gt;"",AH160+AI159,0)</f>
        <v>0</v>
      </c>
      <c r="AJ160" s="43">
        <f t="shared" ca="1" si="151"/>
        <v>0</v>
      </c>
      <c r="AK160" s="43">
        <f t="shared" ca="1" si="152"/>
        <v>0</v>
      </c>
      <c r="AL160" s="80">
        <f t="shared" ca="1" si="98"/>
        <v>0</v>
      </c>
      <c r="AM160" s="24"/>
      <c r="AN160" s="24"/>
      <c r="AO160" s="24"/>
      <c r="AP160" s="24"/>
      <c r="AQ160" s="24"/>
      <c r="AR160" s="24"/>
      <c r="AS160" s="24"/>
      <c r="AT160" s="92"/>
      <c r="AU160" s="92"/>
      <c r="AV160"/>
      <c r="AW160"/>
      <c r="AX160" s="65"/>
      <c r="AY160" s="65"/>
      <c r="AZ160" s="65"/>
      <c r="BA160" s="6"/>
      <c r="BH160" s="123">
        <f t="shared" ca="1" si="131"/>
        <v>36</v>
      </c>
      <c r="BI160"/>
    </row>
    <row r="161" spans="1:61">
      <c r="A161" s="123">
        <f t="shared" ca="1" si="130"/>
        <v>23</v>
      </c>
      <c r="B161" s="98" t="str">
        <f ca="1">IF(A161="","",IF(COUNTBLANK(AN162:AS162)=6,"DB",AN162&amp;AO162&amp;AP162&amp;AQ162&amp;AR162&amp;AS162))</f>
        <v>DB</v>
      </c>
      <c r="C161" s="97" t="str">
        <f t="shared" ca="1" si="91"/>
        <v/>
      </c>
      <c r="D161" s="102">
        <f t="shared" ca="1" si="92"/>
        <v>0</v>
      </c>
      <c r="E161" s="82" t="str">
        <f t="shared" ca="1" si="93"/>
        <v>1,</v>
      </c>
      <c r="F161" s="73">
        <f t="shared" ca="1" si="94"/>
        <v>4</v>
      </c>
      <c r="G161" s="98">
        <f t="shared" ca="1" si="134"/>
        <v>2</v>
      </c>
      <c r="H161" s="98">
        <f t="shared" ca="1" si="135"/>
        <v>16</v>
      </c>
      <c r="I161" s="98">
        <f t="shared" ca="1" si="136"/>
        <v>19</v>
      </c>
      <c r="J161" s="98">
        <f t="shared" ca="1" si="137"/>
        <v>0</v>
      </c>
      <c r="K161" s="98">
        <f t="shared" ca="1" si="138"/>
        <v>8</v>
      </c>
      <c r="L161" s="98">
        <f t="shared" ca="1" si="139"/>
        <v>1</v>
      </c>
      <c r="M161" s="74" t="str">
        <f t="shared" ca="1" si="141"/>
        <v/>
      </c>
      <c r="N161" s="74">
        <f t="shared" si="132"/>
        <v>157</v>
      </c>
      <c r="O161" s="74">
        <f t="shared" ca="1" si="95"/>
        <v>0</v>
      </c>
      <c r="P161" s="74">
        <f t="shared" ca="1" si="96"/>
        <v>0</v>
      </c>
      <c r="Q161" s="101">
        <f t="shared" ca="1" si="144"/>
        <v>1</v>
      </c>
      <c r="R161" s="101">
        <f t="shared" ca="1" si="97"/>
        <v>1</v>
      </c>
      <c r="S161" s="91" t="str">
        <f t="shared" ca="1" si="145"/>
        <v/>
      </c>
      <c r="T161" s="91" t="str">
        <f t="shared" ca="1" si="146"/>
        <v/>
      </c>
      <c r="U161" s="91" t="str">
        <f t="shared" ca="1" si="147"/>
        <v/>
      </c>
      <c r="V161" s="91" t="str">
        <f t="shared" ca="1" si="148"/>
        <v/>
      </c>
      <c r="W161" s="91" t="str">
        <f t="shared" ca="1" si="149"/>
        <v/>
      </c>
      <c r="X161" s="91" t="str">
        <f t="shared" ca="1" si="150"/>
        <v/>
      </c>
      <c r="Y161" s="75"/>
      <c r="Z161" s="100">
        <f ca="1">IF(Y161="W",0,IF(AND(A161&lt;&gt;0,A160&lt;&gt;0,Y160="L",Y161="L"),1,0))</f>
        <v>0</v>
      </c>
      <c r="AA161" s="100">
        <f ca="1">IF(S161&lt;&gt;"",IF(ABS($F161)=ABS(S161),5*$Q161,-1*$Q161),0)</f>
        <v>0</v>
      </c>
      <c r="AB161" s="100">
        <f ca="1">IF(T161&lt;&gt;"",IF(ABS($F161)=ABS(T161),5*$Q161,-1*$Q161),0)</f>
        <v>0</v>
      </c>
      <c r="AC161" s="100">
        <f ca="1">IF(U161&lt;&gt;"",IF(ABS($F161)=ABS(U161),5*$Q161,-1*$Q161),0)</f>
        <v>0</v>
      </c>
      <c r="AD161" s="100">
        <f ca="1">IF(V161&lt;&gt;"",IF(ABS($F161)=ABS(V161),5*$Q161,-1*$Q161),0)</f>
        <v>0</v>
      </c>
      <c r="AE161" s="100">
        <f ca="1">IF(W161&lt;&gt;"",IF(ABS($F161)=ABS(W161),5*$Q161,-1*$Q161),0)</f>
        <v>0</v>
      </c>
      <c r="AF161" s="100">
        <f ca="1">IF(X161&lt;&gt;"",IF(ABS($F161)=ABS(X161),5*$Q161,-1*$Q161),0)</f>
        <v>0</v>
      </c>
      <c r="AG161" s="98">
        <f ca="1">IF(A161&lt;&gt;"",IF(OR($AJ160&lt;&gt;0,$AK160&lt;&gt;0),"0",SUM(AA161:AF161)),0)</f>
        <v>0</v>
      </c>
      <c r="AH161" s="11">
        <f ca="1">IF(A161&lt;&gt;"",IF(OR(AJ160&lt;&gt;0,AK160&lt;&gt;0),0,AG161),0)</f>
        <v>0</v>
      </c>
      <c r="AI161" s="79">
        <f ca="1">IF(A161&lt;&gt;"",AH161+AI160,0)</f>
        <v>0</v>
      </c>
      <c r="AJ161" s="43">
        <f t="shared" ca="1" si="151"/>
        <v>0</v>
      </c>
      <c r="AK161" s="43">
        <f t="shared" ca="1" si="152"/>
        <v>0</v>
      </c>
      <c r="AL161" s="80">
        <f t="shared" ca="1" si="98"/>
        <v>0</v>
      </c>
      <c r="AM161" s="24"/>
      <c r="AN161" s="24"/>
      <c r="AO161" s="24"/>
      <c r="AP161" s="24"/>
      <c r="AQ161" s="24"/>
      <c r="AR161" s="24"/>
      <c r="AS161" s="24"/>
      <c r="AT161" s="92"/>
      <c r="AU161" s="92"/>
      <c r="AV161"/>
      <c r="AW161"/>
      <c r="AX161" s="65"/>
      <c r="AY161" s="65"/>
      <c r="AZ161" s="65"/>
      <c r="BA161" s="6"/>
      <c r="BH161" s="123">
        <f t="shared" ca="1" si="131"/>
        <v>22</v>
      </c>
      <c r="BI161"/>
    </row>
    <row r="162" spans="1:61">
      <c r="A162" s="123">
        <f t="shared" ca="1" si="130"/>
        <v>30</v>
      </c>
      <c r="B162" s="98" t="str">
        <f ca="1">IF(A162="","",IF(COUNTBLANK(AN163:AS163)=6,"DB",AN163&amp;AO163&amp;AP163&amp;AQ163&amp;AR163&amp;AS163))</f>
        <v>DB</v>
      </c>
      <c r="C162" s="97" t="str">
        <f t="shared" ca="1" si="91"/>
        <v/>
      </c>
      <c r="D162" s="102">
        <f t="shared" ca="1" si="92"/>
        <v>0</v>
      </c>
      <c r="E162" s="82" t="str">
        <f t="shared" ca="1" si="93"/>
        <v>1,</v>
      </c>
      <c r="F162" s="73">
        <f t="shared" ca="1" si="94"/>
        <v>5</v>
      </c>
      <c r="G162" s="98">
        <f t="shared" ca="1" si="134"/>
        <v>3</v>
      </c>
      <c r="H162" s="98">
        <f t="shared" ca="1" si="135"/>
        <v>17</v>
      </c>
      <c r="I162" s="98">
        <f t="shared" ca="1" si="136"/>
        <v>20</v>
      </c>
      <c r="J162" s="98">
        <f t="shared" ca="1" si="137"/>
        <v>1</v>
      </c>
      <c r="K162" s="98">
        <f t="shared" ca="1" si="138"/>
        <v>0</v>
      </c>
      <c r="L162" s="98">
        <f t="shared" ca="1" si="139"/>
        <v>2</v>
      </c>
      <c r="M162" s="74" t="str">
        <f t="shared" ca="1" si="141"/>
        <v/>
      </c>
      <c r="N162" s="74">
        <f t="shared" si="132"/>
        <v>158</v>
      </c>
      <c r="O162" s="74">
        <f t="shared" ca="1" si="95"/>
        <v>0</v>
      </c>
      <c r="P162" s="74">
        <f t="shared" ca="1" si="96"/>
        <v>0</v>
      </c>
      <c r="Q162" s="101">
        <f t="shared" ca="1" si="144"/>
        <v>1</v>
      </c>
      <c r="R162" s="101">
        <f t="shared" ca="1" si="97"/>
        <v>1</v>
      </c>
      <c r="S162" s="91" t="str">
        <f t="shared" ca="1" si="145"/>
        <v/>
      </c>
      <c r="T162" s="91" t="str">
        <f t="shared" ca="1" si="146"/>
        <v/>
      </c>
      <c r="U162" s="91" t="str">
        <f t="shared" ca="1" si="147"/>
        <v/>
      </c>
      <c r="V162" s="91" t="str">
        <f t="shared" ca="1" si="148"/>
        <v/>
      </c>
      <c r="W162" s="91" t="str">
        <f t="shared" ca="1" si="149"/>
        <v/>
      </c>
      <c r="X162" s="91" t="str">
        <f t="shared" ca="1" si="150"/>
        <v/>
      </c>
      <c r="Y162" s="75"/>
      <c r="Z162" s="100">
        <f ca="1">IF(Y162="W",0,IF(AND(A162&lt;&gt;0,A161&lt;&gt;0,Y161="L",Y162="L"),1,0))</f>
        <v>0</v>
      </c>
      <c r="AA162" s="100">
        <f ca="1">IF(S162&lt;&gt;"",IF(ABS($F162)=ABS(S162),5*$Q162,-1*$Q162),0)</f>
        <v>0</v>
      </c>
      <c r="AB162" s="100">
        <f ca="1">IF(T162&lt;&gt;"",IF(ABS($F162)=ABS(T162),5*$Q162,-1*$Q162),0)</f>
        <v>0</v>
      </c>
      <c r="AC162" s="100">
        <f ca="1">IF(U162&lt;&gt;"",IF(ABS($F162)=ABS(U162),5*$Q162,-1*$Q162),0)</f>
        <v>0</v>
      </c>
      <c r="AD162" s="100">
        <f ca="1">IF(V162&lt;&gt;"",IF(ABS($F162)=ABS(V162),5*$Q162,-1*$Q162),0)</f>
        <v>0</v>
      </c>
      <c r="AE162" s="100">
        <f ca="1">IF(W162&lt;&gt;"",IF(ABS($F162)=ABS(W162),5*$Q162,-1*$Q162),0)</f>
        <v>0</v>
      </c>
      <c r="AF162" s="100">
        <f ca="1">IF(X162&lt;&gt;"",IF(ABS($F162)=ABS(X162),5*$Q162,-1*$Q162),0)</f>
        <v>0</v>
      </c>
      <c r="AG162" s="98">
        <f ca="1">IF(A162&lt;&gt;"",IF(OR($AJ161&lt;&gt;0,$AK161&lt;&gt;0),"0",SUM(AA162:AF162)),0)</f>
        <v>0</v>
      </c>
      <c r="AH162" s="11">
        <f ca="1">IF(A162&lt;&gt;"",IF(OR(AJ161&lt;&gt;0,AK161&lt;&gt;0),0,AG162),0)</f>
        <v>0</v>
      </c>
      <c r="AI162" s="79">
        <f ca="1">IF(A162&lt;&gt;"",AH162+AI161,0)</f>
        <v>0</v>
      </c>
      <c r="AJ162" s="43">
        <f t="shared" ca="1" si="151"/>
        <v>0</v>
      </c>
      <c r="AK162" s="43">
        <f t="shared" ca="1" si="152"/>
        <v>0</v>
      </c>
      <c r="AL162" s="80">
        <f t="shared" ca="1" si="98"/>
        <v>0</v>
      </c>
      <c r="AM162" s="24"/>
      <c r="AN162" s="24"/>
      <c r="AO162" s="24"/>
      <c r="AP162" s="24"/>
      <c r="AQ162" s="24"/>
      <c r="AR162" s="24"/>
      <c r="AS162" s="24"/>
      <c r="AT162" s="92"/>
      <c r="AU162" s="92"/>
      <c r="AV162"/>
      <c r="AW162"/>
      <c r="AX162" s="65"/>
      <c r="AY162" s="65"/>
      <c r="AZ162" s="65"/>
      <c r="BA162" s="6"/>
      <c r="BH162" s="123">
        <f t="shared" ca="1" si="131"/>
        <v>28</v>
      </c>
      <c r="BI162"/>
    </row>
    <row r="163" spans="1:61">
      <c r="A163" s="123">
        <f t="shared" ca="1" si="130"/>
        <v>5</v>
      </c>
      <c r="B163" s="98" t="str">
        <f ca="1">IF(A163="","",IF(COUNTBLANK(AN164:AS164)=6,"DB",AN164&amp;AO164&amp;AP164&amp;AQ164&amp;AR164&amp;AS164))</f>
        <v>DB</v>
      </c>
      <c r="C163" s="97" t="str">
        <f t="shared" ca="1" si="91"/>
        <v/>
      </c>
      <c r="D163" s="102">
        <f t="shared" ca="1" si="92"/>
        <v>0</v>
      </c>
      <c r="E163" s="82" t="str">
        <f t="shared" ca="1" si="93"/>
        <v>1,</v>
      </c>
      <c r="F163" s="73">
        <f t="shared" ca="1" si="94"/>
        <v>1</v>
      </c>
      <c r="G163" s="98">
        <f t="shared" ca="1" si="134"/>
        <v>0</v>
      </c>
      <c r="H163" s="98">
        <f t="shared" ca="1" si="135"/>
        <v>18</v>
      </c>
      <c r="I163" s="98">
        <f t="shared" ca="1" si="136"/>
        <v>21</v>
      </c>
      <c r="J163" s="98">
        <f t="shared" ca="1" si="137"/>
        <v>2</v>
      </c>
      <c r="K163" s="98">
        <f t="shared" ca="1" si="138"/>
        <v>1</v>
      </c>
      <c r="L163" s="98">
        <f t="shared" ca="1" si="139"/>
        <v>3</v>
      </c>
      <c r="M163" s="74" t="str">
        <f t="shared" ca="1" si="141"/>
        <v/>
      </c>
      <c r="N163" s="74">
        <f t="shared" si="132"/>
        <v>159</v>
      </c>
      <c r="O163" s="74">
        <f t="shared" ca="1" si="95"/>
        <v>0</v>
      </c>
      <c r="P163" s="74">
        <f t="shared" ca="1" si="96"/>
        <v>0</v>
      </c>
      <c r="Q163" s="101">
        <f t="shared" ca="1" si="144"/>
        <v>1</v>
      </c>
      <c r="R163" s="101">
        <f t="shared" ca="1" si="97"/>
        <v>1</v>
      </c>
      <c r="S163" s="91" t="str">
        <f t="shared" ca="1" si="145"/>
        <v/>
      </c>
      <c r="T163" s="91" t="str">
        <f t="shared" ca="1" si="146"/>
        <v/>
      </c>
      <c r="U163" s="91" t="str">
        <f t="shared" ca="1" si="147"/>
        <v/>
      </c>
      <c r="V163" s="91" t="str">
        <f t="shared" ca="1" si="148"/>
        <v/>
      </c>
      <c r="W163" s="91" t="str">
        <f t="shared" ca="1" si="149"/>
        <v/>
      </c>
      <c r="X163" s="91" t="str">
        <f t="shared" ca="1" si="150"/>
        <v/>
      </c>
      <c r="Y163" s="75"/>
      <c r="Z163" s="100">
        <f ca="1">IF(Y163="W",0,IF(AND(A163&lt;&gt;0,A162&lt;&gt;0,Y162="L",Y163="L"),1,0))</f>
        <v>0</v>
      </c>
      <c r="AA163" s="100">
        <f ca="1">IF(S163&lt;&gt;"",IF(ABS($F163)=ABS(S163),5*$Q163,-1*$Q163),0)</f>
        <v>0</v>
      </c>
      <c r="AB163" s="100">
        <f ca="1">IF(T163&lt;&gt;"",IF(ABS($F163)=ABS(T163),5*$Q163,-1*$Q163),0)</f>
        <v>0</v>
      </c>
      <c r="AC163" s="100">
        <f ca="1">IF(U163&lt;&gt;"",IF(ABS($F163)=ABS(U163),5*$Q163,-1*$Q163),0)</f>
        <v>0</v>
      </c>
      <c r="AD163" s="100">
        <f ca="1">IF(V163&lt;&gt;"",IF(ABS($F163)=ABS(V163),5*$Q163,-1*$Q163),0)</f>
        <v>0</v>
      </c>
      <c r="AE163" s="100">
        <f ca="1">IF(W163&lt;&gt;"",IF(ABS($F163)=ABS(W163),5*$Q163,-1*$Q163),0)</f>
        <v>0</v>
      </c>
      <c r="AF163" s="100">
        <f ca="1">IF(X163&lt;&gt;"",IF(ABS($F163)=ABS(X163),5*$Q163,-1*$Q163),0)</f>
        <v>0</v>
      </c>
      <c r="AG163" s="98">
        <f ca="1">IF(A163&lt;&gt;"",IF(OR($AJ162&lt;&gt;0,$AK162&lt;&gt;0),"0",SUM(AA163:AF163)),0)</f>
        <v>0</v>
      </c>
      <c r="AH163" s="11">
        <f ca="1">IF(A163&lt;&gt;"",IF(OR(AJ162&lt;&gt;0,AK162&lt;&gt;0),0,AG163),0)</f>
        <v>0</v>
      </c>
      <c r="AI163" s="79">
        <f ca="1">IF(A163&lt;&gt;"",AH163+AI162,0)</f>
        <v>0</v>
      </c>
      <c r="AJ163" s="43">
        <f t="shared" ca="1" si="151"/>
        <v>0</v>
      </c>
      <c r="AK163" s="43">
        <f t="shared" ca="1" si="152"/>
        <v>0</v>
      </c>
      <c r="AL163" s="80">
        <f t="shared" ca="1" si="98"/>
        <v>0</v>
      </c>
      <c r="AM163" s="24"/>
      <c r="AN163" s="24"/>
      <c r="AO163" s="24"/>
      <c r="AP163" s="24"/>
      <c r="AQ163" s="24"/>
      <c r="AR163" s="24"/>
      <c r="AS163" s="24"/>
      <c r="AT163" s="92"/>
      <c r="AU163" s="92"/>
      <c r="AV163"/>
      <c r="AW163"/>
      <c r="AX163" s="65"/>
      <c r="AY163" s="65"/>
      <c r="AZ163" s="65"/>
      <c r="BA163" s="6"/>
      <c r="BH163" s="123">
        <f t="shared" ca="1" si="131"/>
        <v>22</v>
      </c>
      <c r="BI163"/>
    </row>
    <row r="164" spans="1:61">
      <c r="A164" s="123">
        <f t="shared" ca="1" si="130"/>
        <v>32</v>
      </c>
      <c r="B164" s="98" t="str">
        <f ca="1">IF(A164="","",IF(COUNTBLANK(AN165:AS165)=6,"DB",AN165&amp;AO165&amp;AP165&amp;AQ165&amp;AR165&amp;AS165))</f>
        <v>DB</v>
      </c>
      <c r="C164" s="97" t="str">
        <f t="shared" ca="1" si="91"/>
        <v/>
      </c>
      <c r="D164" s="102">
        <f t="shared" ca="1" si="92"/>
        <v>0</v>
      </c>
      <c r="E164" s="82" t="str">
        <f t="shared" ca="1" si="93"/>
        <v>1,</v>
      </c>
      <c r="F164" s="73">
        <f t="shared" ca="1" si="94"/>
        <v>6</v>
      </c>
      <c r="G164" s="98">
        <f t="shared" ca="1" si="134"/>
        <v>1</v>
      </c>
      <c r="H164" s="98">
        <f t="shared" ca="1" si="135"/>
        <v>19</v>
      </c>
      <c r="I164" s="98">
        <f t="shared" ca="1" si="136"/>
        <v>22</v>
      </c>
      <c r="J164" s="98">
        <f t="shared" ca="1" si="137"/>
        <v>3</v>
      </c>
      <c r="K164" s="98">
        <f t="shared" ca="1" si="138"/>
        <v>2</v>
      </c>
      <c r="L164" s="98">
        <f t="shared" ca="1" si="139"/>
        <v>0</v>
      </c>
      <c r="M164" s="74" t="str">
        <f t="shared" ca="1" si="141"/>
        <v/>
      </c>
      <c r="N164" s="74">
        <f t="shared" si="132"/>
        <v>160</v>
      </c>
      <c r="O164" s="74">
        <f t="shared" ca="1" si="95"/>
        <v>0</v>
      </c>
      <c r="P164" s="74">
        <f t="shared" ca="1" si="96"/>
        <v>0</v>
      </c>
      <c r="Q164" s="101">
        <f t="shared" ca="1" si="144"/>
        <v>1</v>
      </c>
      <c r="R164" s="101">
        <f t="shared" ca="1" si="97"/>
        <v>1</v>
      </c>
      <c r="S164" s="91" t="str">
        <f t="shared" ca="1" si="145"/>
        <v/>
      </c>
      <c r="T164" s="91" t="str">
        <f t="shared" ca="1" si="146"/>
        <v/>
      </c>
      <c r="U164" s="91" t="str">
        <f t="shared" ca="1" si="147"/>
        <v/>
      </c>
      <c r="V164" s="91" t="str">
        <f t="shared" ca="1" si="148"/>
        <v/>
      </c>
      <c r="W164" s="91" t="str">
        <f t="shared" ca="1" si="149"/>
        <v/>
      </c>
      <c r="X164" s="91" t="str">
        <f t="shared" ca="1" si="150"/>
        <v/>
      </c>
      <c r="Y164" s="75"/>
      <c r="Z164" s="100">
        <f ca="1">IF(Y164="W",0,IF(AND(A164&lt;&gt;0,A163&lt;&gt;0,Y163="L",Y164="L"),1,0))</f>
        <v>0</v>
      </c>
      <c r="AA164" s="100">
        <f ca="1">IF(S164&lt;&gt;"",IF(ABS($F164)=ABS(S164),5*$Q164,-1*$Q164),0)</f>
        <v>0</v>
      </c>
      <c r="AB164" s="100">
        <f ca="1">IF(T164&lt;&gt;"",IF(ABS($F164)=ABS(T164),5*$Q164,-1*$Q164),0)</f>
        <v>0</v>
      </c>
      <c r="AC164" s="100">
        <f ca="1">IF(U164&lt;&gt;"",IF(ABS($F164)=ABS(U164),5*$Q164,-1*$Q164),0)</f>
        <v>0</v>
      </c>
      <c r="AD164" s="100">
        <f ca="1">IF(V164&lt;&gt;"",IF(ABS($F164)=ABS(V164),5*$Q164,-1*$Q164),0)</f>
        <v>0</v>
      </c>
      <c r="AE164" s="100">
        <f ca="1">IF(W164&lt;&gt;"",IF(ABS($F164)=ABS(W164),5*$Q164,-1*$Q164),0)</f>
        <v>0</v>
      </c>
      <c r="AF164" s="100">
        <f ca="1">IF(X164&lt;&gt;"",IF(ABS($F164)=ABS(X164),5*$Q164,-1*$Q164),0)</f>
        <v>0</v>
      </c>
      <c r="AG164" s="98">
        <f ca="1">IF(A164&lt;&gt;"",IF(OR($AJ163&lt;&gt;0,$AK163&lt;&gt;0),"0",SUM(AA164:AF164)),0)</f>
        <v>0</v>
      </c>
      <c r="AH164" s="11">
        <f ca="1">IF(A164&lt;&gt;"",IF(OR(AJ163&lt;&gt;0,AK163&lt;&gt;0),0,AG164),0)</f>
        <v>0</v>
      </c>
      <c r="AI164" s="79">
        <f ca="1">IF(A164&lt;&gt;"",AH164+AI163,0)</f>
        <v>0</v>
      </c>
      <c r="AJ164" s="43">
        <f t="shared" ca="1" si="151"/>
        <v>0</v>
      </c>
      <c r="AK164" s="43">
        <f t="shared" ca="1" si="152"/>
        <v>0</v>
      </c>
      <c r="AL164" s="80">
        <f t="shared" ca="1" si="98"/>
        <v>0</v>
      </c>
      <c r="AM164" s="24"/>
      <c r="AN164" s="24"/>
      <c r="AO164" s="24"/>
      <c r="AP164" s="24"/>
      <c r="AQ164" s="24"/>
      <c r="AR164" s="24"/>
      <c r="AS164" s="24"/>
      <c r="AV164" s="65"/>
      <c r="AW164" s="65"/>
      <c r="AX164" s="65"/>
      <c r="AY164" s="65"/>
      <c r="AZ164" s="65"/>
      <c r="BA164" s="6"/>
      <c r="BH164" s="123">
        <f t="shared" ca="1" si="131"/>
        <v>35</v>
      </c>
    </row>
    <row r="165" spans="1:61">
      <c r="A165" s="123">
        <f t="shared" ca="1" si="130"/>
        <v>30</v>
      </c>
      <c r="B165" s="98" t="str">
        <f ca="1">IF(A165="","",IF(COUNTBLANK(AN166:AS166)=6,"DB",AN166&amp;AO166&amp;AP166&amp;AQ166&amp;AR166&amp;AS166))</f>
        <v>DB</v>
      </c>
      <c r="C165" s="97" t="str">
        <f t="shared" ca="1" si="91"/>
        <v/>
      </c>
      <c r="D165" s="102">
        <f t="shared" ca="1" si="92"/>
        <v>0</v>
      </c>
      <c r="E165" s="82" t="str">
        <f t="shared" ca="1" si="93"/>
        <v>1,</v>
      </c>
      <c r="F165" s="73">
        <f t="shared" ca="1" si="94"/>
        <v>5</v>
      </c>
      <c r="G165" s="98">
        <f t="shared" ca="1" si="134"/>
        <v>2</v>
      </c>
      <c r="H165" s="98">
        <f t="shared" ca="1" si="135"/>
        <v>20</v>
      </c>
      <c r="I165" s="98">
        <f t="shared" ca="1" si="136"/>
        <v>23</v>
      </c>
      <c r="J165" s="98">
        <f t="shared" ca="1" si="137"/>
        <v>4</v>
      </c>
      <c r="K165" s="98">
        <f t="shared" ca="1" si="138"/>
        <v>0</v>
      </c>
      <c r="L165" s="98">
        <f t="shared" ca="1" si="139"/>
        <v>1</v>
      </c>
      <c r="M165" s="74" t="str">
        <f t="shared" ca="1" si="141"/>
        <v/>
      </c>
      <c r="N165" s="74">
        <f t="shared" si="132"/>
        <v>161</v>
      </c>
      <c r="O165" s="74">
        <f t="shared" ca="1" si="95"/>
        <v>0</v>
      </c>
      <c r="P165" s="74">
        <f t="shared" ca="1" si="96"/>
        <v>0</v>
      </c>
      <c r="Q165" s="101">
        <f t="shared" ca="1" si="144"/>
        <v>1</v>
      </c>
      <c r="R165" s="101">
        <f t="shared" ca="1" si="97"/>
        <v>1</v>
      </c>
      <c r="S165" s="91" t="str">
        <f t="shared" ca="1" si="145"/>
        <v/>
      </c>
      <c r="T165" s="91" t="str">
        <f t="shared" ca="1" si="146"/>
        <v/>
      </c>
      <c r="U165" s="91" t="str">
        <f t="shared" ca="1" si="147"/>
        <v/>
      </c>
      <c r="V165" s="91" t="str">
        <f t="shared" ca="1" si="148"/>
        <v/>
      </c>
      <c r="W165" s="91" t="str">
        <f t="shared" ca="1" si="149"/>
        <v/>
      </c>
      <c r="X165" s="91" t="str">
        <f t="shared" ca="1" si="150"/>
        <v/>
      </c>
      <c r="Y165" s="75"/>
      <c r="Z165" s="100">
        <f ca="1">IF(Y165="W",0,IF(AND(A165&lt;&gt;0,A164&lt;&gt;0,Y164="L",Y165="L"),1,0))</f>
        <v>0</v>
      </c>
      <c r="AA165" s="100">
        <f ca="1">IF(S165&lt;&gt;"",IF(ABS($F165)=ABS(S165),5*$Q165,-1*$Q165),0)</f>
        <v>0</v>
      </c>
      <c r="AB165" s="100">
        <f ca="1">IF(T165&lt;&gt;"",IF(ABS($F165)=ABS(T165),5*$Q165,-1*$Q165),0)</f>
        <v>0</v>
      </c>
      <c r="AC165" s="100">
        <f ca="1">IF(U165&lt;&gt;"",IF(ABS($F165)=ABS(U165),5*$Q165,-1*$Q165),0)</f>
        <v>0</v>
      </c>
      <c r="AD165" s="100">
        <f ca="1">IF(V165&lt;&gt;"",IF(ABS($F165)=ABS(V165),5*$Q165,-1*$Q165),0)</f>
        <v>0</v>
      </c>
      <c r="AE165" s="100">
        <f ca="1">IF(W165&lt;&gt;"",IF(ABS($F165)=ABS(W165),5*$Q165,-1*$Q165),0)</f>
        <v>0</v>
      </c>
      <c r="AF165" s="100">
        <f ca="1">IF(X165&lt;&gt;"",IF(ABS($F165)=ABS(X165),5*$Q165,-1*$Q165),0)</f>
        <v>0</v>
      </c>
      <c r="AG165" s="98">
        <f ca="1">IF(A165&lt;&gt;"",IF(OR($AJ164&lt;&gt;0,$AK164&lt;&gt;0),"0",SUM(AA165:AF165)),0)</f>
        <v>0</v>
      </c>
      <c r="AH165" s="11">
        <f ca="1">IF(A165&lt;&gt;"",IF(OR(AJ164&lt;&gt;0,AK164&lt;&gt;0),0,AG165),0)</f>
        <v>0</v>
      </c>
      <c r="AI165" s="79">
        <f ca="1">IF(A165&lt;&gt;"",AH165+AI164,0)</f>
        <v>0</v>
      </c>
      <c r="AJ165" s="43">
        <f t="shared" ca="1" si="151"/>
        <v>0</v>
      </c>
      <c r="AK165" s="43">
        <f t="shared" ca="1" si="152"/>
        <v>0</v>
      </c>
      <c r="AL165" s="80">
        <f t="shared" ca="1" si="98"/>
        <v>0</v>
      </c>
      <c r="AM165" s="24"/>
      <c r="AN165" s="24"/>
      <c r="AO165" s="24"/>
      <c r="AP165" s="24"/>
      <c r="AQ165" s="24"/>
      <c r="AR165" s="24"/>
      <c r="AS165" s="24"/>
      <c r="AV165" s="65"/>
      <c r="AW165" s="65"/>
      <c r="AX165" s="65"/>
      <c r="AY165" s="65"/>
      <c r="AZ165" s="65"/>
      <c r="BA165" s="6"/>
      <c r="BH165" s="123">
        <f t="shared" ca="1" si="131"/>
        <v>28</v>
      </c>
    </row>
    <row r="166" spans="1:61">
      <c r="A166" s="123">
        <f t="shared" ca="1" si="130"/>
        <v>25</v>
      </c>
      <c r="B166" s="98" t="str">
        <f ca="1">IF(A166="","",IF(COUNTBLANK(AN167:AS167)=6,"DB",AN167&amp;AO167&amp;AP167&amp;AQ167&amp;AR167&amp;AS167))</f>
        <v>DB</v>
      </c>
      <c r="C166" s="97" t="str">
        <f t="shared" ca="1" si="91"/>
        <v/>
      </c>
      <c r="D166" s="102">
        <f t="shared" ca="1" si="92"/>
        <v>0</v>
      </c>
      <c r="E166" s="82" t="str">
        <f t="shared" ca="1" si="93"/>
        <v>1,</v>
      </c>
      <c r="F166" s="73">
        <f t="shared" ca="1" si="94"/>
        <v>5</v>
      </c>
      <c r="G166" s="98">
        <f t="shared" ca="1" si="134"/>
        <v>3</v>
      </c>
      <c r="H166" s="98">
        <f t="shared" ca="1" si="135"/>
        <v>21</v>
      </c>
      <c r="I166" s="98">
        <f t="shared" ca="1" si="136"/>
        <v>24</v>
      </c>
      <c r="J166" s="98">
        <f t="shared" ca="1" si="137"/>
        <v>5</v>
      </c>
      <c r="K166" s="98">
        <f t="shared" ca="1" si="138"/>
        <v>0</v>
      </c>
      <c r="L166" s="98">
        <f t="shared" ca="1" si="139"/>
        <v>2</v>
      </c>
      <c r="M166" s="74" t="str">
        <f t="shared" ca="1" si="141"/>
        <v/>
      </c>
      <c r="N166" s="74">
        <f t="shared" si="132"/>
        <v>162</v>
      </c>
      <c r="O166" s="74">
        <f t="shared" ca="1" si="95"/>
        <v>0</v>
      </c>
      <c r="P166" s="74">
        <f t="shared" ca="1" si="96"/>
        <v>0</v>
      </c>
      <c r="Q166" s="101">
        <f t="shared" ca="1" si="144"/>
        <v>1</v>
      </c>
      <c r="R166" s="101">
        <f t="shared" ca="1" si="97"/>
        <v>1</v>
      </c>
      <c r="S166" s="91" t="str">
        <f t="shared" ca="1" si="145"/>
        <v/>
      </c>
      <c r="T166" s="91" t="str">
        <f t="shared" ca="1" si="146"/>
        <v/>
      </c>
      <c r="U166" s="91" t="str">
        <f t="shared" ca="1" si="147"/>
        <v/>
      </c>
      <c r="V166" s="91" t="str">
        <f t="shared" ca="1" si="148"/>
        <v/>
      </c>
      <c r="W166" s="91" t="str">
        <f t="shared" ca="1" si="149"/>
        <v/>
      </c>
      <c r="X166" s="91" t="str">
        <f t="shared" ca="1" si="150"/>
        <v/>
      </c>
      <c r="Y166" s="75"/>
      <c r="Z166" s="100">
        <f ca="1">IF(Y166="W",0,IF(AND(A166&lt;&gt;0,A165&lt;&gt;0,Y165="L",Y166="L"),1,0))</f>
        <v>0</v>
      </c>
      <c r="AA166" s="100">
        <f ca="1">IF(S166&lt;&gt;"",IF(ABS($F166)=ABS(S166),5*$Q166,-1*$Q166),0)</f>
        <v>0</v>
      </c>
      <c r="AB166" s="100">
        <f ca="1">IF(T166&lt;&gt;"",IF(ABS($F166)=ABS(T166),5*$Q166,-1*$Q166),0)</f>
        <v>0</v>
      </c>
      <c r="AC166" s="100">
        <f ca="1">IF(U166&lt;&gt;"",IF(ABS($F166)=ABS(U166),5*$Q166,-1*$Q166),0)</f>
        <v>0</v>
      </c>
      <c r="AD166" s="100">
        <f ca="1">IF(V166&lt;&gt;"",IF(ABS($F166)=ABS(V166),5*$Q166,-1*$Q166),0)</f>
        <v>0</v>
      </c>
      <c r="AE166" s="100">
        <f ca="1">IF(W166&lt;&gt;"",IF(ABS($F166)=ABS(W166),5*$Q166,-1*$Q166),0)</f>
        <v>0</v>
      </c>
      <c r="AF166" s="100">
        <f ca="1">IF(X166&lt;&gt;"",IF(ABS($F166)=ABS(X166),5*$Q166,-1*$Q166),0)</f>
        <v>0</v>
      </c>
      <c r="AG166" s="98">
        <f ca="1">IF(A166&lt;&gt;"",IF(OR($AJ165&lt;&gt;0,$AK165&lt;&gt;0),"0",SUM(AA166:AF166)),0)</f>
        <v>0</v>
      </c>
      <c r="AH166" s="11">
        <f ca="1">IF(A166&lt;&gt;"",IF(OR(AJ165&lt;&gt;0,AK165&lt;&gt;0),0,AG166),0)</f>
        <v>0</v>
      </c>
      <c r="AI166" s="79">
        <f ca="1">IF(A166&lt;&gt;"",AH166+AI165,0)</f>
        <v>0</v>
      </c>
      <c r="AJ166" s="43">
        <f t="shared" ca="1" si="151"/>
        <v>0</v>
      </c>
      <c r="AK166" s="43">
        <f t="shared" ca="1" si="152"/>
        <v>0</v>
      </c>
      <c r="AL166" s="80">
        <f t="shared" ca="1" si="98"/>
        <v>0</v>
      </c>
      <c r="AM166" s="24"/>
      <c r="AN166" s="24"/>
      <c r="AO166" s="24"/>
      <c r="AP166" s="24"/>
      <c r="AQ166" s="24"/>
      <c r="AR166" s="24"/>
      <c r="AS166" s="24"/>
      <c r="AV166" s="65"/>
      <c r="AW166" s="65"/>
      <c r="AX166" s="65"/>
      <c r="AY166" s="65"/>
      <c r="AZ166" s="65"/>
      <c r="BA166" s="6"/>
      <c r="BH166" s="123">
        <f t="shared" ca="1" si="131"/>
        <v>30</v>
      </c>
    </row>
    <row r="167" spans="1:61">
      <c r="A167" s="123">
        <f t="shared" ca="1" si="130"/>
        <v>16</v>
      </c>
      <c r="B167" s="98" t="str">
        <f ca="1">IF(A167="","",IF(COUNTBLANK(AN168:AS168)=6,"DB",AN168&amp;AO168&amp;AP168&amp;AQ168&amp;AR168&amp;AS168))</f>
        <v>DB</v>
      </c>
      <c r="C167" s="97" t="str">
        <f t="shared" ca="1" si="91"/>
        <v/>
      </c>
      <c r="D167" s="102">
        <f t="shared" ca="1" si="92"/>
        <v>0</v>
      </c>
      <c r="E167" s="82" t="str">
        <f t="shared" ca="1" si="93"/>
        <v>1,</v>
      </c>
      <c r="F167" s="73">
        <f t="shared" ca="1" si="94"/>
        <v>3</v>
      </c>
      <c r="G167" s="98">
        <f t="shared" ca="1" si="134"/>
        <v>4</v>
      </c>
      <c r="H167" s="98">
        <f t="shared" ca="1" si="135"/>
        <v>22</v>
      </c>
      <c r="I167" s="98">
        <f t="shared" ca="1" si="136"/>
        <v>0</v>
      </c>
      <c r="J167" s="98">
        <f t="shared" ca="1" si="137"/>
        <v>6</v>
      </c>
      <c r="K167" s="98">
        <f t="shared" ca="1" si="138"/>
        <v>1</v>
      </c>
      <c r="L167" s="98">
        <f t="shared" ca="1" si="139"/>
        <v>3</v>
      </c>
      <c r="M167" s="74" t="str">
        <f t="shared" ca="1" si="141"/>
        <v/>
      </c>
      <c r="N167" s="74">
        <f t="shared" si="132"/>
        <v>163</v>
      </c>
      <c r="O167" s="74">
        <f t="shared" ca="1" si="95"/>
        <v>0</v>
      </c>
      <c r="P167" s="74">
        <f t="shared" ca="1" si="96"/>
        <v>0</v>
      </c>
      <c r="Q167" s="101">
        <f t="shared" ca="1" si="144"/>
        <v>1</v>
      </c>
      <c r="R167" s="101">
        <f t="shared" ca="1" si="97"/>
        <v>1</v>
      </c>
      <c r="S167" s="91" t="str">
        <f t="shared" ca="1" si="145"/>
        <v/>
      </c>
      <c r="T167" s="91" t="str">
        <f t="shared" ca="1" si="146"/>
        <v/>
      </c>
      <c r="U167" s="91" t="str">
        <f t="shared" ca="1" si="147"/>
        <v/>
      </c>
      <c r="V167" s="91" t="str">
        <f t="shared" ca="1" si="148"/>
        <v/>
      </c>
      <c r="W167" s="91" t="str">
        <f t="shared" ca="1" si="149"/>
        <v/>
      </c>
      <c r="X167" s="91" t="str">
        <f t="shared" ca="1" si="150"/>
        <v/>
      </c>
      <c r="Y167" s="75"/>
      <c r="Z167" s="100">
        <f ca="1">IF(Y167="W",0,IF(AND(A167&lt;&gt;0,A166&lt;&gt;0,Y166="L",Y167="L"),1,0))</f>
        <v>0</v>
      </c>
      <c r="AA167" s="100">
        <f ca="1">IF(S167&lt;&gt;"",IF(ABS($F167)=ABS(S167),5*$Q167,-1*$Q167),0)</f>
        <v>0</v>
      </c>
      <c r="AB167" s="100">
        <f ca="1">IF(T167&lt;&gt;"",IF(ABS($F167)=ABS(T167),5*$Q167,-1*$Q167),0)</f>
        <v>0</v>
      </c>
      <c r="AC167" s="100">
        <f ca="1">IF(U167&lt;&gt;"",IF(ABS($F167)=ABS(U167),5*$Q167,-1*$Q167),0)</f>
        <v>0</v>
      </c>
      <c r="AD167" s="100">
        <f ca="1">IF(V167&lt;&gt;"",IF(ABS($F167)=ABS(V167),5*$Q167,-1*$Q167),0)</f>
        <v>0</v>
      </c>
      <c r="AE167" s="100">
        <f ca="1">IF(W167&lt;&gt;"",IF(ABS($F167)=ABS(W167),5*$Q167,-1*$Q167),0)</f>
        <v>0</v>
      </c>
      <c r="AF167" s="100">
        <f ca="1">IF(X167&lt;&gt;"",IF(ABS($F167)=ABS(X167),5*$Q167,-1*$Q167),0)</f>
        <v>0</v>
      </c>
      <c r="AG167" s="98">
        <f ca="1">IF(A167&lt;&gt;"",IF(OR($AJ166&lt;&gt;0,$AK166&lt;&gt;0),"0",SUM(AA167:AF167)),0)</f>
        <v>0</v>
      </c>
      <c r="AH167" s="11">
        <f ca="1">IF(A167&lt;&gt;"",IF(OR(AJ166&lt;&gt;0,AK166&lt;&gt;0),0,AG167),0)</f>
        <v>0</v>
      </c>
      <c r="AI167" s="79">
        <f ca="1">IF(A167&lt;&gt;"",AH167+AI166,0)</f>
        <v>0</v>
      </c>
      <c r="AJ167" s="43">
        <f t="shared" ca="1" si="151"/>
        <v>0</v>
      </c>
      <c r="AK167" s="43">
        <f t="shared" ca="1" si="152"/>
        <v>0</v>
      </c>
      <c r="AL167" s="80">
        <f t="shared" ca="1" si="98"/>
        <v>0</v>
      </c>
      <c r="AM167" s="24"/>
      <c r="AN167" s="24"/>
      <c r="AO167" s="24"/>
      <c r="AP167" s="24"/>
      <c r="AQ167" s="24"/>
      <c r="AR167" s="24"/>
      <c r="AS167" s="24"/>
      <c r="AV167" s="65"/>
      <c r="AW167" s="65"/>
      <c r="AX167" s="65"/>
      <c r="AY167" s="65"/>
      <c r="AZ167" s="65"/>
      <c r="BA167" s="6"/>
      <c r="BH167" s="123">
        <f t="shared" ca="1" si="131"/>
        <v>14</v>
      </c>
    </row>
    <row r="168" spans="1:61">
      <c r="A168" s="123">
        <f t="shared" ca="1" si="130"/>
        <v>12</v>
      </c>
      <c r="B168" s="98" t="str">
        <f ca="1">IF(A168="","",IF(COUNTBLANK(AN169:AS169)=6,"DB",AN169&amp;AO169&amp;AP169&amp;AQ169&amp;AR169&amp;AS169))</f>
        <v>DB</v>
      </c>
      <c r="C168" s="97" t="str">
        <f t="shared" ca="1" si="91"/>
        <v/>
      </c>
      <c r="D168" s="102">
        <f t="shared" ca="1" si="92"/>
        <v>0</v>
      </c>
      <c r="E168" s="82" t="str">
        <f t="shared" ca="1" si="93"/>
        <v>1,</v>
      </c>
      <c r="F168" s="73">
        <f t="shared" ca="1" si="94"/>
        <v>2</v>
      </c>
      <c r="G168" s="98">
        <f t="shared" ca="1" si="134"/>
        <v>5</v>
      </c>
      <c r="H168" s="98">
        <f t="shared" ca="1" si="135"/>
        <v>0</v>
      </c>
      <c r="I168" s="98">
        <f t="shared" ca="1" si="136"/>
        <v>1</v>
      </c>
      <c r="J168" s="98">
        <f t="shared" ca="1" si="137"/>
        <v>7</v>
      </c>
      <c r="K168" s="98">
        <f t="shared" ca="1" si="138"/>
        <v>2</v>
      </c>
      <c r="L168" s="98">
        <f t="shared" ca="1" si="139"/>
        <v>4</v>
      </c>
      <c r="M168" s="74" t="str">
        <f t="shared" ca="1" si="141"/>
        <v/>
      </c>
      <c r="N168" s="74">
        <f t="shared" si="132"/>
        <v>164</v>
      </c>
      <c r="O168" s="74">
        <f t="shared" ca="1" si="95"/>
        <v>0</v>
      </c>
      <c r="P168" s="74">
        <f t="shared" ca="1" si="96"/>
        <v>0</v>
      </c>
      <c r="Q168" s="101">
        <f t="shared" ca="1" si="144"/>
        <v>1</v>
      </c>
      <c r="R168" s="101">
        <f t="shared" ca="1" si="97"/>
        <v>1</v>
      </c>
      <c r="S168" s="91" t="str">
        <f t="shared" ca="1" si="145"/>
        <v/>
      </c>
      <c r="T168" s="91" t="str">
        <f t="shared" ca="1" si="146"/>
        <v/>
      </c>
      <c r="U168" s="91" t="str">
        <f t="shared" ca="1" si="147"/>
        <v/>
      </c>
      <c r="V168" s="91" t="str">
        <f t="shared" ca="1" si="148"/>
        <v/>
      </c>
      <c r="W168" s="91" t="str">
        <f t="shared" ca="1" si="149"/>
        <v/>
      </c>
      <c r="X168" s="91" t="str">
        <f t="shared" ca="1" si="150"/>
        <v/>
      </c>
      <c r="Y168" s="75"/>
      <c r="Z168" s="100">
        <f ca="1">IF(Y168="W",0,IF(AND(A168&lt;&gt;0,A167&lt;&gt;0,Y167="L",Y168="L"),1,0))</f>
        <v>0</v>
      </c>
      <c r="AA168" s="100">
        <f ca="1">IF(S168&lt;&gt;"",IF(ABS($F168)=ABS(S168),5*$Q168,-1*$Q168),0)</f>
        <v>0</v>
      </c>
      <c r="AB168" s="100">
        <f ca="1">IF(T168&lt;&gt;"",IF(ABS($F168)=ABS(T168),5*$Q168,-1*$Q168),0)</f>
        <v>0</v>
      </c>
      <c r="AC168" s="100">
        <f ca="1">IF(U168&lt;&gt;"",IF(ABS($F168)=ABS(U168),5*$Q168,-1*$Q168),0)</f>
        <v>0</v>
      </c>
      <c r="AD168" s="100">
        <f ca="1">IF(V168&lt;&gt;"",IF(ABS($F168)=ABS(V168),5*$Q168,-1*$Q168),0)</f>
        <v>0</v>
      </c>
      <c r="AE168" s="100">
        <f ca="1">IF(W168&lt;&gt;"",IF(ABS($F168)=ABS(W168),5*$Q168,-1*$Q168),0)</f>
        <v>0</v>
      </c>
      <c r="AF168" s="100">
        <f ca="1">IF(X168&lt;&gt;"",IF(ABS($F168)=ABS(X168),5*$Q168,-1*$Q168),0)</f>
        <v>0</v>
      </c>
      <c r="AG168" s="98">
        <f ca="1">IF(A168&lt;&gt;"",IF(OR($AJ167&lt;&gt;0,$AK167&lt;&gt;0),"0",SUM(AA168:AF168)),0)</f>
        <v>0</v>
      </c>
      <c r="AH168" s="11">
        <f ca="1">IF(A168&lt;&gt;"",IF(OR(AJ167&lt;&gt;0,AK167&lt;&gt;0),0,AG168),0)</f>
        <v>0</v>
      </c>
      <c r="AI168" s="79">
        <f ca="1">IF(A168&lt;&gt;"",AH168+AI167,0)</f>
        <v>0</v>
      </c>
      <c r="AJ168" s="43">
        <f t="shared" ca="1" si="151"/>
        <v>0</v>
      </c>
      <c r="AK168" s="43">
        <f t="shared" ca="1" si="152"/>
        <v>0</v>
      </c>
      <c r="AL168" s="80">
        <f t="shared" ca="1" si="98"/>
        <v>0</v>
      </c>
      <c r="AM168" s="24"/>
      <c r="AN168" s="24"/>
      <c r="AO168" s="24"/>
      <c r="AP168" s="24"/>
      <c r="AQ168" s="24"/>
      <c r="AR168" s="24"/>
      <c r="AS168" s="24"/>
      <c r="AV168" s="65"/>
      <c r="AW168" s="65"/>
      <c r="AX168" s="65"/>
      <c r="AY168" s="65"/>
      <c r="AZ168" s="65"/>
      <c r="BA168" s="6"/>
      <c r="BH168" s="123">
        <f t="shared" ca="1" si="131"/>
        <v>32</v>
      </c>
    </row>
    <row r="169" spans="1:61">
      <c r="A169" s="123">
        <f t="shared" ca="1" si="130"/>
        <v>11</v>
      </c>
      <c r="B169" s="98" t="str">
        <f ca="1">IF(A169="","",IF(COUNTBLANK(AN170:AS170)=6,"DB",AN170&amp;AO170&amp;AP170&amp;AQ170&amp;AR170&amp;AS170))</f>
        <v>DB</v>
      </c>
      <c r="C169" s="97" t="str">
        <f t="shared" ca="1" si="91"/>
        <v/>
      </c>
      <c r="D169" s="102">
        <f t="shared" ca="1" si="92"/>
        <v>0</v>
      </c>
      <c r="E169" s="82" t="str">
        <f t="shared" ca="1" si="93"/>
        <v>1,</v>
      </c>
      <c r="F169" s="73">
        <f t="shared" ca="1" si="94"/>
        <v>2</v>
      </c>
      <c r="G169" s="98">
        <f t="shared" ca="1" si="134"/>
        <v>6</v>
      </c>
      <c r="H169" s="98">
        <f t="shared" ca="1" si="135"/>
        <v>0</v>
      </c>
      <c r="I169" s="98">
        <f t="shared" ca="1" si="136"/>
        <v>2</v>
      </c>
      <c r="J169" s="98">
        <f t="shared" ca="1" si="137"/>
        <v>8</v>
      </c>
      <c r="K169" s="98">
        <f t="shared" ca="1" si="138"/>
        <v>3</v>
      </c>
      <c r="L169" s="98">
        <f t="shared" ca="1" si="139"/>
        <v>5</v>
      </c>
      <c r="M169" s="74" t="str">
        <f t="shared" ca="1" si="141"/>
        <v/>
      </c>
      <c r="N169" s="74">
        <f t="shared" si="132"/>
        <v>165</v>
      </c>
      <c r="O169" s="74">
        <f t="shared" ca="1" si="95"/>
        <v>0</v>
      </c>
      <c r="P169" s="74">
        <f t="shared" ca="1" si="96"/>
        <v>0</v>
      </c>
      <c r="Q169" s="101">
        <f t="shared" ca="1" si="144"/>
        <v>1</v>
      </c>
      <c r="R169" s="101">
        <f t="shared" ca="1" si="97"/>
        <v>1</v>
      </c>
      <c r="S169" s="91" t="str">
        <f t="shared" ca="1" si="145"/>
        <v/>
      </c>
      <c r="T169" s="91" t="str">
        <f t="shared" ca="1" si="146"/>
        <v/>
      </c>
      <c r="U169" s="91" t="str">
        <f t="shared" ca="1" si="147"/>
        <v/>
      </c>
      <c r="V169" s="91" t="str">
        <f t="shared" ca="1" si="148"/>
        <v/>
      </c>
      <c r="W169" s="91" t="str">
        <f t="shared" ca="1" si="149"/>
        <v/>
      </c>
      <c r="X169" s="91" t="str">
        <f t="shared" ca="1" si="150"/>
        <v/>
      </c>
      <c r="Y169" s="75"/>
      <c r="Z169" s="100">
        <f ca="1">IF(Y169="W",0,IF(AND(A169&lt;&gt;0,A168&lt;&gt;0,Y168="L",Y169="L"),1,0))</f>
        <v>0</v>
      </c>
      <c r="AA169" s="100">
        <f ca="1">IF(S169&lt;&gt;"",IF(ABS($F169)=ABS(S169),5*$Q169,-1*$Q169),0)</f>
        <v>0</v>
      </c>
      <c r="AB169" s="100">
        <f ca="1">IF(T169&lt;&gt;"",IF(ABS($F169)=ABS(T169),5*$Q169,-1*$Q169),0)</f>
        <v>0</v>
      </c>
      <c r="AC169" s="100">
        <f ca="1">IF(U169&lt;&gt;"",IF(ABS($F169)=ABS(U169),5*$Q169,-1*$Q169),0)</f>
        <v>0</v>
      </c>
      <c r="AD169" s="100">
        <f ca="1">IF(V169&lt;&gt;"",IF(ABS($F169)=ABS(V169),5*$Q169,-1*$Q169),0)</f>
        <v>0</v>
      </c>
      <c r="AE169" s="100">
        <f ca="1">IF(W169&lt;&gt;"",IF(ABS($F169)=ABS(W169),5*$Q169,-1*$Q169),0)</f>
        <v>0</v>
      </c>
      <c r="AF169" s="100">
        <f ca="1">IF(X169&lt;&gt;"",IF(ABS($F169)=ABS(X169),5*$Q169,-1*$Q169),0)</f>
        <v>0</v>
      </c>
      <c r="AG169" s="98">
        <f ca="1">IF(A169&lt;&gt;"",IF(OR($AJ168&lt;&gt;0,$AK168&lt;&gt;0),"0",SUM(AA169:AF169)),0)</f>
        <v>0</v>
      </c>
      <c r="AH169" s="11">
        <f ca="1">IF(A169&lt;&gt;"",IF(OR(AJ168&lt;&gt;0,AK168&lt;&gt;0),0,AG169),0)</f>
        <v>0</v>
      </c>
      <c r="AI169" s="79">
        <f ca="1">IF(A169&lt;&gt;"",AH169+AI168,0)</f>
        <v>0</v>
      </c>
      <c r="AJ169" s="43">
        <f t="shared" ca="1" si="151"/>
        <v>0</v>
      </c>
      <c r="AK169" s="43">
        <f t="shared" ca="1" si="152"/>
        <v>0</v>
      </c>
      <c r="AL169" s="80">
        <f t="shared" ca="1" si="98"/>
        <v>0</v>
      </c>
      <c r="AM169" s="24"/>
      <c r="AN169" s="24"/>
      <c r="AO169" s="24"/>
      <c r="AP169" s="24"/>
      <c r="AQ169" s="24"/>
      <c r="AR169" s="24"/>
      <c r="AS169" s="24"/>
      <c r="AV169" s="65"/>
      <c r="AW169" s="65"/>
      <c r="AX169" s="65"/>
      <c r="AY169" s="65"/>
      <c r="AZ169" s="65"/>
      <c r="BA169" s="6"/>
      <c r="BH169" s="123">
        <f t="shared" ca="1" si="131"/>
        <v>2</v>
      </c>
    </row>
    <row r="170" spans="1:61">
      <c r="A170" s="123">
        <f t="shared" ca="1" si="130"/>
        <v>3</v>
      </c>
      <c r="B170" s="98" t="str">
        <f ca="1">IF(A170="","",IF(COUNTBLANK(AN171:AS171)=6,"DB",AN171&amp;AO171&amp;AP171&amp;AQ171&amp;AR171&amp;AS171))</f>
        <v>DB</v>
      </c>
      <c r="C170" s="97" t="str">
        <f t="shared" ref="C170:C233" ca="1" si="158">IF(AND(AJ170=0,AK170=0),"",IF(AJ170="Profit Target","profit target",IF(AK170="Stop Loss","stop loss","")))</f>
        <v/>
      </c>
      <c r="D170" s="102">
        <f t="shared" ref="D170:D233" ca="1" si="159">AH170</f>
        <v>0</v>
      </c>
      <c r="E170" s="82" t="str">
        <f t="shared" ref="E170:E233" ca="1" si="160">Q171&amp;","</f>
        <v>1,</v>
      </c>
      <c r="F170" s="73">
        <f t="shared" ref="F170:F233" ca="1" si="161">VLOOKUP(A170,$AX$107:$BF$144,7,0)</f>
        <v>1</v>
      </c>
      <c r="G170" s="98">
        <f t="shared" ca="1" si="134"/>
        <v>0</v>
      </c>
      <c r="H170" s="98">
        <f t="shared" ca="1" si="135"/>
        <v>1</v>
      </c>
      <c r="I170" s="98">
        <f t="shared" ca="1" si="136"/>
        <v>3</v>
      </c>
      <c r="J170" s="98">
        <f t="shared" ca="1" si="137"/>
        <v>9</v>
      </c>
      <c r="K170" s="98">
        <f t="shared" ca="1" si="138"/>
        <v>4</v>
      </c>
      <c r="L170" s="98">
        <f t="shared" ca="1" si="139"/>
        <v>6</v>
      </c>
      <c r="M170" s="74" t="str">
        <f t="shared" ca="1" si="141"/>
        <v/>
      </c>
      <c r="N170" s="74">
        <f t="shared" si="132"/>
        <v>166</v>
      </c>
      <c r="O170" s="74">
        <f t="shared" ref="O170:O233" ca="1" si="162">IF(COUNTBLANK(S170:X170)&lt;&gt;6,O169+1,0)</f>
        <v>0</v>
      </c>
      <c r="P170" s="74">
        <f t="shared" ref="P170:P233" ca="1" si="163">IF(M169&lt;&gt;2,0,P169+1)</f>
        <v>0</v>
      </c>
      <c r="Q170" s="101">
        <f t="shared" ca="1" si="144"/>
        <v>1</v>
      </c>
      <c r="R170" s="101">
        <f t="shared" ref="R170:R233" ca="1" si="164">IF($AG170&lt;0,R169+1,IF(AG170&gt;0,1,1))</f>
        <v>1</v>
      </c>
      <c r="S170" s="91" t="str">
        <f t="shared" ca="1" si="145"/>
        <v/>
      </c>
      <c r="T170" s="91" t="str">
        <f t="shared" ca="1" si="146"/>
        <v/>
      </c>
      <c r="U170" s="91" t="str">
        <f t="shared" ca="1" si="147"/>
        <v/>
      </c>
      <c r="V170" s="91" t="str">
        <f t="shared" ca="1" si="148"/>
        <v/>
      </c>
      <c r="W170" s="91" t="str">
        <f t="shared" ca="1" si="149"/>
        <v/>
      </c>
      <c r="X170" s="91" t="str">
        <f t="shared" ca="1" si="150"/>
        <v/>
      </c>
      <c r="Y170" s="75"/>
      <c r="Z170" s="100">
        <f ca="1">IF(Y170="W",0,IF(AND(A170&lt;&gt;0,A169&lt;&gt;0,Y169="L",Y170="L"),1,0))</f>
        <v>0</v>
      </c>
      <c r="AA170" s="100">
        <f ca="1">IF(S170&lt;&gt;"",IF(ABS($F170)=ABS(S170),5*$Q170,-1*$Q170),0)</f>
        <v>0</v>
      </c>
      <c r="AB170" s="100">
        <f ca="1">IF(T170&lt;&gt;"",IF(ABS($F170)=ABS(T170),5*$Q170,-1*$Q170),0)</f>
        <v>0</v>
      </c>
      <c r="AC170" s="100">
        <f ca="1">IF(U170&lt;&gt;"",IF(ABS($F170)=ABS(U170),5*$Q170,-1*$Q170),0)</f>
        <v>0</v>
      </c>
      <c r="AD170" s="100">
        <f ca="1">IF(V170&lt;&gt;"",IF(ABS($F170)=ABS(V170),5*$Q170,-1*$Q170),0)</f>
        <v>0</v>
      </c>
      <c r="AE170" s="100">
        <f ca="1">IF(W170&lt;&gt;"",IF(ABS($F170)=ABS(W170),5*$Q170,-1*$Q170),0)</f>
        <v>0</v>
      </c>
      <c r="AF170" s="100">
        <f ca="1">IF(X170&lt;&gt;"",IF(ABS($F170)=ABS(X170),5*$Q170,-1*$Q170),0)</f>
        <v>0</v>
      </c>
      <c r="AG170" s="98">
        <f ca="1">IF(A170&lt;&gt;"",IF(OR($AJ169&lt;&gt;0,$AK169&lt;&gt;0),"0",SUM(AA170:AF170)),0)</f>
        <v>0</v>
      </c>
      <c r="AH170" s="11">
        <f ca="1">IF(A170&lt;&gt;"",IF(OR(AJ169&lt;&gt;0,AK169&lt;&gt;0),0,AG170),0)</f>
        <v>0</v>
      </c>
      <c r="AI170" s="79">
        <f ca="1">IF(A170&lt;&gt;"",AH170+AI169,0)</f>
        <v>0</v>
      </c>
      <c r="AJ170" s="43">
        <f t="shared" ca="1" si="151"/>
        <v>0</v>
      </c>
      <c r="AK170" s="43">
        <f t="shared" ca="1" si="152"/>
        <v>0</v>
      </c>
      <c r="AL170" s="80">
        <f t="shared" ref="AL170:AL233" ca="1" si="165">IF(AI170&gt;AL169,AI170,AL169)</f>
        <v>0</v>
      </c>
      <c r="AM170" s="24"/>
      <c r="AN170" s="24"/>
      <c r="AO170" s="24"/>
      <c r="AP170" s="24"/>
      <c r="AQ170" s="24"/>
      <c r="AR170" s="24"/>
      <c r="AS170" s="24"/>
      <c r="AV170" s="65"/>
      <c r="AW170" s="65"/>
      <c r="AX170" s="65"/>
      <c r="AY170" s="65"/>
      <c r="AZ170" s="65"/>
      <c r="BA170" s="6"/>
      <c r="BH170" s="123">
        <f t="shared" ca="1" si="131"/>
        <v>33</v>
      </c>
    </row>
    <row r="171" spans="1:61">
      <c r="A171" s="123">
        <f t="shared" ca="1" si="130"/>
        <v>4</v>
      </c>
      <c r="B171" s="98" t="str">
        <f ca="1">IF(A171="","",IF(COUNTBLANK(AN172:AS172)=6,"DB",AN172&amp;AO172&amp;AP172&amp;AQ172&amp;AR172&amp;AS172))</f>
        <v>DB</v>
      </c>
      <c r="C171" s="97" t="str">
        <f t="shared" ca="1" si="158"/>
        <v/>
      </c>
      <c r="D171" s="102">
        <f t="shared" ca="1" si="159"/>
        <v>0</v>
      </c>
      <c r="E171" s="82" t="str">
        <f t="shared" ca="1" si="160"/>
        <v>1,</v>
      </c>
      <c r="F171" s="73">
        <f t="shared" ca="1" si="161"/>
        <v>1</v>
      </c>
      <c r="G171" s="98">
        <f t="shared" ca="1" si="134"/>
        <v>0</v>
      </c>
      <c r="H171" s="98">
        <f t="shared" ca="1" si="135"/>
        <v>2</v>
      </c>
      <c r="I171" s="98">
        <f t="shared" ca="1" si="136"/>
        <v>4</v>
      </c>
      <c r="J171" s="98">
        <f t="shared" ca="1" si="137"/>
        <v>10</v>
      </c>
      <c r="K171" s="98">
        <f t="shared" ca="1" si="138"/>
        <v>5</v>
      </c>
      <c r="L171" s="98">
        <f t="shared" ca="1" si="139"/>
        <v>7</v>
      </c>
      <c r="M171" s="74" t="str">
        <f t="shared" ca="1" si="141"/>
        <v/>
      </c>
      <c r="N171" s="74">
        <f t="shared" si="132"/>
        <v>167</v>
      </c>
      <c r="O171" s="74">
        <f t="shared" ca="1" si="162"/>
        <v>0</v>
      </c>
      <c r="P171" s="74">
        <f t="shared" ca="1" si="163"/>
        <v>0</v>
      </c>
      <c r="Q171" s="101">
        <f t="shared" ca="1" si="144"/>
        <v>1</v>
      </c>
      <c r="R171" s="101">
        <f t="shared" ca="1" si="164"/>
        <v>1</v>
      </c>
      <c r="S171" s="91" t="str">
        <f t="shared" ca="1" si="145"/>
        <v/>
      </c>
      <c r="T171" s="91" t="str">
        <f t="shared" ca="1" si="146"/>
        <v/>
      </c>
      <c r="U171" s="91" t="str">
        <f t="shared" ca="1" si="147"/>
        <v/>
      </c>
      <c r="V171" s="91" t="str">
        <f t="shared" ca="1" si="148"/>
        <v/>
      </c>
      <c r="W171" s="91" t="str">
        <f t="shared" ca="1" si="149"/>
        <v/>
      </c>
      <c r="X171" s="91" t="str">
        <f t="shared" ca="1" si="150"/>
        <v/>
      </c>
      <c r="Y171" s="75"/>
      <c r="Z171" s="100">
        <f ca="1">IF(Y171="W",0,IF(AND(A171&lt;&gt;0,A170&lt;&gt;0,Y170="L",Y171="L"),1,0))</f>
        <v>0</v>
      </c>
      <c r="AA171" s="100">
        <f ca="1">IF(S171&lt;&gt;"",IF(ABS($F171)=ABS(S171),5*$Q171,-1*$Q171),0)</f>
        <v>0</v>
      </c>
      <c r="AB171" s="100">
        <f ca="1">IF(T171&lt;&gt;"",IF(ABS($F171)=ABS(T171),5*$Q171,-1*$Q171),0)</f>
        <v>0</v>
      </c>
      <c r="AC171" s="100">
        <f ca="1">IF(U171&lt;&gt;"",IF(ABS($F171)=ABS(U171),5*$Q171,-1*$Q171),0)</f>
        <v>0</v>
      </c>
      <c r="AD171" s="100">
        <f ca="1">IF(V171&lt;&gt;"",IF(ABS($F171)=ABS(V171),5*$Q171,-1*$Q171),0)</f>
        <v>0</v>
      </c>
      <c r="AE171" s="100">
        <f ca="1">IF(W171&lt;&gt;"",IF(ABS($F171)=ABS(W171),5*$Q171,-1*$Q171),0)</f>
        <v>0</v>
      </c>
      <c r="AF171" s="100">
        <f ca="1">IF(X171&lt;&gt;"",IF(ABS($F171)=ABS(X171),5*$Q171,-1*$Q171),0)</f>
        <v>0</v>
      </c>
      <c r="AG171" s="98">
        <f ca="1">IF(A171&lt;&gt;"",IF(OR($AJ170&lt;&gt;0,$AK170&lt;&gt;0),"0",SUM(AA171:AF171)),0)</f>
        <v>0</v>
      </c>
      <c r="AH171" s="11">
        <f ca="1">IF(A171&lt;&gt;"",IF(OR(AJ170&lt;&gt;0,AK170&lt;&gt;0),0,AG171),0)</f>
        <v>0</v>
      </c>
      <c r="AI171" s="79">
        <f ca="1">IF(A171&lt;&gt;"",AH171+AI170,0)</f>
        <v>0</v>
      </c>
      <c r="AJ171" s="43">
        <f t="shared" ca="1" si="151"/>
        <v>0</v>
      </c>
      <c r="AK171" s="43">
        <f t="shared" ca="1" si="152"/>
        <v>0</v>
      </c>
      <c r="AL171" s="80">
        <f t="shared" ca="1" si="165"/>
        <v>0</v>
      </c>
      <c r="AM171" s="24"/>
      <c r="AN171" s="24"/>
      <c r="AO171" s="24"/>
      <c r="AP171" s="24"/>
      <c r="AQ171" s="24"/>
      <c r="AR171" s="24"/>
      <c r="AS171" s="24"/>
      <c r="AV171" s="65"/>
      <c r="AW171" s="65"/>
      <c r="AX171" s="65"/>
      <c r="AY171" s="65"/>
      <c r="AZ171" s="65"/>
      <c r="BA171" s="6"/>
      <c r="BH171" s="123">
        <f t="shared" ca="1" si="131"/>
        <v>12</v>
      </c>
    </row>
    <row r="172" spans="1:61">
      <c r="A172" s="123">
        <f t="shared" ca="1" si="130"/>
        <v>23</v>
      </c>
      <c r="B172" s="98" t="str">
        <f ca="1">IF(A172="","",IF(COUNTBLANK(AN173:AS173)=6,"DB",AN173&amp;AO173&amp;AP173&amp;AQ173&amp;AR173&amp;AS173))</f>
        <v>DB</v>
      </c>
      <c r="C172" s="97" t="str">
        <f t="shared" ca="1" si="158"/>
        <v/>
      </c>
      <c r="D172" s="102">
        <f t="shared" ca="1" si="159"/>
        <v>0</v>
      </c>
      <c r="E172" s="82" t="str">
        <f t="shared" ca="1" si="160"/>
        <v>1,</v>
      </c>
      <c r="F172" s="73">
        <f t="shared" ca="1" si="161"/>
        <v>4</v>
      </c>
      <c r="G172" s="98">
        <f t="shared" ca="1" si="134"/>
        <v>1</v>
      </c>
      <c r="H172" s="98">
        <f t="shared" ca="1" si="135"/>
        <v>3</v>
      </c>
      <c r="I172" s="98">
        <f t="shared" ca="1" si="136"/>
        <v>5</v>
      </c>
      <c r="J172" s="98">
        <f t="shared" ca="1" si="137"/>
        <v>0</v>
      </c>
      <c r="K172" s="98">
        <f t="shared" ca="1" si="138"/>
        <v>6</v>
      </c>
      <c r="L172" s="98">
        <f t="shared" ca="1" si="139"/>
        <v>8</v>
      </c>
      <c r="M172" s="74" t="str">
        <f t="shared" ca="1" si="141"/>
        <v/>
      </c>
      <c r="N172" s="74">
        <f t="shared" si="132"/>
        <v>168</v>
      </c>
      <c r="O172" s="74">
        <f t="shared" ca="1" si="162"/>
        <v>0</v>
      </c>
      <c r="P172" s="74">
        <f t="shared" ca="1" si="163"/>
        <v>0</v>
      </c>
      <c r="Q172" s="101">
        <f t="shared" ca="1" si="144"/>
        <v>1</v>
      </c>
      <c r="R172" s="101">
        <f t="shared" ca="1" si="164"/>
        <v>1</v>
      </c>
      <c r="S172" s="91" t="str">
        <f t="shared" ca="1" si="145"/>
        <v/>
      </c>
      <c r="T172" s="91" t="str">
        <f t="shared" ca="1" si="146"/>
        <v/>
      </c>
      <c r="U172" s="91" t="str">
        <f t="shared" ca="1" si="147"/>
        <v/>
      </c>
      <c r="V172" s="91" t="str">
        <f t="shared" ca="1" si="148"/>
        <v/>
      </c>
      <c r="W172" s="91" t="str">
        <f t="shared" ca="1" si="149"/>
        <v/>
      </c>
      <c r="X172" s="91" t="str">
        <f t="shared" ca="1" si="150"/>
        <v/>
      </c>
      <c r="Y172" s="75"/>
      <c r="Z172" s="100">
        <f ca="1">IF(Y172="W",0,IF(AND(A172&lt;&gt;0,A171&lt;&gt;0,Y171="L",Y172="L"),1,0))</f>
        <v>0</v>
      </c>
      <c r="AA172" s="100">
        <f ca="1">IF(S172&lt;&gt;"",IF(ABS($F172)=ABS(S172),5*$Q172,-1*$Q172),0)</f>
        <v>0</v>
      </c>
      <c r="AB172" s="100">
        <f ca="1">IF(T172&lt;&gt;"",IF(ABS($F172)=ABS(T172),5*$Q172,-1*$Q172),0)</f>
        <v>0</v>
      </c>
      <c r="AC172" s="100">
        <f ca="1">IF(U172&lt;&gt;"",IF(ABS($F172)=ABS(U172),5*$Q172,-1*$Q172),0)</f>
        <v>0</v>
      </c>
      <c r="AD172" s="100">
        <f ca="1">IF(V172&lt;&gt;"",IF(ABS($F172)=ABS(V172),5*$Q172,-1*$Q172),0)</f>
        <v>0</v>
      </c>
      <c r="AE172" s="100">
        <f ca="1">IF(W172&lt;&gt;"",IF(ABS($F172)=ABS(W172),5*$Q172,-1*$Q172),0)</f>
        <v>0</v>
      </c>
      <c r="AF172" s="100">
        <f ca="1">IF(X172&lt;&gt;"",IF(ABS($F172)=ABS(X172),5*$Q172,-1*$Q172),0)</f>
        <v>0</v>
      </c>
      <c r="AG172" s="98">
        <f ca="1">IF(A172&lt;&gt;"",IF(OR($AJ171&lt;&gt;0,$AK171&lt;&gt;0),"0",SUM(AA172:AF172)),0)</f>
        <v>0</v>
      </c>
      <c r="AH172" s="11">
        <f ca="1">IF(A172&lt;&gt;"",IF(OR(AJ171&lt;&gt;0,AK171&lt;&gt;0),0,AG172),0)</f>
        <v>0</v>
      </c>
      <c r="AI172" s="79">
        <f ca="1">IF(A172&lt;&gt;"",AH172+AI171,0)</f>
        <v>0</v>
      </c>
      <c r="AJ172" s="43">
        <f t="shared" ca="1" si="151"/>
        <v>0</v>
      </c>
      <c r="AK172" s="43">
        <f t="shared" ca="1" si="152"/>
        <v>0</v>
      </c>
      <c r="AL172" s="80">
        <f t="shared" ca="1" si="165"/>
        <v>0</v>
      </c>
      <c r="AM172" s="24"/>
      <c r="AN172" s="24"/>
      <c r="AO172" s="24"/>
      <c r="AP172" s="24"/>
      <c r="AQ172" s="24"/>
      <c r="AR172" s="24"/>
      <c r="AS172" s="24"/>
      <c r="AV172" s="65"/>
      <c r="AW172" s="65"/>
      <c r="AX172" s="65"/>
      <c r="AY172" s="65"/>
      <c r="AZ172" s="65"/>
      <c r="BA172" s="6"/>
      <c r="BH172" s="123">
        <f t="shared" ca="1" si="131"/>
        <v>19</v>
      </c>
    </row>
    <row r="173" spans="1:61">
      <c r="A173" s="123">
        <f t="shared" ca="1" si="130"/>
        <v>18</v>
      </c>
      <c r="B173" s="98" t="str">
        <f ca="1">IF(A173="","",IF(COUNTBLANK(AN174:AS174)=6,"DB",AN174&amp;AO174&amp;AP174&amp;AQ174&amp;AR174&amp;AS174))</f>
        <v>DB</v>
      </c>
      <c r="C173" s="97" t="str">
        <f t="shared" ca="1" si="158"/>
        <v/>
      </c>
      <c r="D173" s="102">
        <f t="shared" ca="1" si="159"/>
        <v>0</v>
      </c>
      <c r="E173" s="82" t="str">
        <f t="shared" ca="1" si="160"/>
        <v>1,</v>
      </c>
      <c r="F173" s="73">
        <f t="shared" ca="1" si="161"/>
        <v>3</v>
      </c>
      <c r="G173" s="98">
        <f t="shared" ca="1" si="134"/>
        <v>2</v>
      </c>
      <c r="H173" s="98">
        <f t="shared" ca="1" si="135"/>
        <v>4</v>
      </c>
      <c r="I173" s="98">
        <f t="shared" ca="1" si="136"/>
        <v>0</v>
      </c>
      <c r="J173" s="98">
        <f t="shared" ca="1" si="137"/>
        <v>1</v>
      </c>
      <c r="K173" s="98">
        <f t="shared" ca="1" si="138"/>
        <v>7</v>
      </c>
      <c r="L173" s="98">
        <f t="shared" ca="1" si="139"/>
        <v>9</v>
      </c>
      <c r="M173" s="74" t="str">
        <f t="shared" ca="1" si="141"/>
        <v/>
      </c>
      <c r="N173" s="74">
        <f t="shared" si="132"/>
        <v>169</v>
      </c>
      <c r="O173" s="74">
        <f t="shared" ca="1" si="162"/>
        <v>0</v>
      </c>
      <c r="P173" s="74">
        <f t="shared" ca="1" si="163"/>
        <v>0</v>
      </c>
      <c r="Q173" s="101">
        <f t="shared" ca="1" si="144"/>
        <v>1</v>
      </c>
      <c r="R173" s="101">
        <f t="shared" ca="1" si="164"/>
        <v>1</v>
      </c>
      <c r="S173" s="91" t="str">
        <f t="shared" ca="1" si="145"/>
        <v/>
      </c>
      <c r="T173" s="91" t="str">
        <f t="shared" ca="1" si="146"/>
        <v/>
      </c>
      <c r="U173" s="91" t="str">
        <f t="shared" ca="1" si="147"/>
        <v/>
      </c>
      <c r="V173" s="91" t="str">
        <f t="shared" ca="1" si="148"/>
        <v/>
      </c>
      <c r="W173" s="91" t="str">
        <f t="shared" ca="1" si="149"/>
        <v/>
      </c>
      <c r="X173" s="91" t="str">
        <f t="shared" ca="1" si="150"/>
        <v/>
      </c>
      <c r="Y173" s="75"/>
      <c r="Z173" s="100">
        <f ca="1">IF(Y173="W",0,IF(AND(A173&lt;&gt;0,A172&lt;&gt;0,Y172="L",Y173="L"),1,0))</f>
        <v>0</v>
      </c>
      <c r="AA173" s="100">
        <f ca="1">IF(S173&lt;&gt;"",IF(ABS($F173)=ABS(S173),5*$Q173,-1*$Q173),0)</f>
        <v>0</v>
      </c>
      <c r="AB173" s="100">
        <f ca="1">IF(T173&lt;&gt;"",IF(ABS($F173)=ABS(T173),5*$Q173,-1*$Q173),0)</f>
        <v>0</v>
      </c>
      <c r="AC173" s="100">
        <f ca="1">IF(U173&lt;&gt;"",IF(ABS($F173)=ABS(U173),5*$Q173,-1*$Q173),0)</f>
        <v>0</v>
      </c>
      <c r="AD173" s="100">
        <f ca="1">IF(V173&lt;&gt;"",IF(ABS($F173)=ABS(V173),5*$Q173,-1*$Q173),0)</f>
        <v>0</v>
      </c>
      <c r="AE173" s="100">
        <f ca="1">IF(W173&lt;&gt;"",IF(ABS($F173)=ABS(W173),5*$Q173,-1*$Q173),0)</f>
        <v>0</v>
      </c>
      <c r="AF173" s="100">
        <f ca="1">IF(X173&lt;&gt;"",IF(ABS($F173)=ABS(X173),5*$Q173,-1*$Q173),0)</f>
        <v>0</v>
      </c>
      <c r="AG173" s="98">
        <f ca="1">IF(A173&lt;&gt;"",IF(OR($AJ172&lt;&gt;0,$AK172&lt;&gt;0),"0",SUM(AA173:AF173)),0)</f>
        <v>0</v>
      </c>
      <c r="AH173" s="11">
        <f ca="1">IF(A173&lt;&gt;"",IF(OR(AJ172&lt;&gt;0,AK172&lt;&gt;0),0,AG173),0)</f>
        <v>0</v>
      </c>
      <c r="AI173" s="79">
        <f ca="1">IF(A173&lt;&gt;"",AH173+AI172,0)</f>
        <v>0</v>
      </c>
      <c r="AJ173" s="43">
        <f t="shared" ca="1" si="151"/>
        <v>0</v>
      </c>
      <c r="AK173" s="43">
        <f t="shared" ca="1" si="152"/>
        <v>0</v>
      </c>
      <c r="AL173" s="80">
        <f t="shared" ca="1" si="165"/>
        <v>0</v>
      </c>
      <c r="AM173" s="24"/>
      <c r="AN173" s="24"/>
      <c r="AO173" s="24"/>
      <c r="AP173" s="24"/>
      <c r="AQ173" s="24"/>
      <c r="AR173" s="24"/>
      <c r="AS173" s="24"/>
      <c r="AV173" s="65"/>
      <c r="AW173" s="65"/>
      <c r="AX173" s="65"/>
      <c r="AY173" s="65"/>
      <c r="AZ173" s="65"/>
      <c r="BA173" s="6"/>
      <c r="BH173" s="123">
        <f t="shared" ca="1" si="131"/>
        <v>25</v>
      </c>
    </row>
    <row r="174" spans="1:61">
      <c r="A174" s="123">
        <f t="shared" ca="1" si="130"/>
        <v>19</v>
      </c>
      <c r="B174" s="98" t="str">
        <f ca="1">IF(A174="","",IF(COUNTBLANK(AN175:AS175)=6,"DB",AN175&amp;AO175&amp;AP175&amp;AQ175&amp;AR175&amp;AS175))</f>
        <v>DB</v>
      </c>
      <c r="C174" s="97" t="str">
        <f t="shared" ca="1" si="158"/>
        <v/>
      </c>
      <c r="D174" s="102">
        <f t="shared" ca="1" si="159"/>
        <v>0</v>
      </c>
      <c r="E174" s="82" t="str">
        <f t="shared" ca="1" si="160"/>
        <v>1,</v>
      </c>
      <c r="F174" s="73">
        <f t="shared" ca="1" si="161"/>
        <v>4</v>
      </c>
      <c r="G174" s="98">
        <f t="shared" ca="1" si="134"/>
        <v>3</v>
      </c>
      <c r="H174" s="98">
        <f t="shared" ca="1" si="135"/>
        <v>5</v>
      </c>
      <c r="I174" s="98">
        <f t="shared" ca="1" si="136"/>
        <v>1</v>
      </c>
      <c r="J174" s="98">
        <f t="shared" ca="1" si="137"/>
        <v>0</v>
      </c>
      <c r="K174" s="98">
        <f t="shared" ca="1" si="138"/>
        <v>8</v>
      </c>
      <c r="L174" s="98">
        <f t="shared" ca="1" si="139"/>
        <v>10</v>
      </c>
      <c r="M174" s="74" t="str">
        <f t="shared" ca="1" si="141"/>
        <v/>
      </c>
      <c r="N174" s="74">
        <f t="shared" si="132"/>
        <v>170</v>
      </c>
      <c r="O174" s="74">
        <f t="shared" ca="1" si="162"/>
        <v>0</v>
      </c>
      <c r="P174" s="74">
        <f t="shared" ca="1" si="163"/>
        <v>0</v>
      </c>
      <c r="Q174" s="101">
        <f t="shared" ca="1" si="144"/>
        <v>1</v>
      </c>
      <c r="R174" s="101">
        <f t="shared" ca="1" si="164"/>
        <v>1</v>
      </c>
      <c r="S174" s="91" t="str">
        <f t="shared" ca="1" si="145"/>
        <v/>
      </c>
      <c r="T174" s="91" t="str">
        <f t="shared" ca="1" si="146"/>
        <v/>
      </c>
      <c r="U174" s="91" t="str">
        <f t="shared" ca="1" si="147"/>
        <v/>
      </c>
      <c r="V174" s="91" t="str">
        <f t="shared" ca="1" si="148"/>
        <v/>
      </c>
      <c r="W174" s="91" t="str">
        <f t="shared" ca="1" si="149"/>
        <v/>
      </c>
      <c r="X174" s="91" t="str">
        <f t="shared" ca="1" si="150"/>
        <v/>
      </c>
      <c r="Y174" s="75"/>
      <c r="Z174" s="100">
        <f ca="1">IF(Y174="W",0,IF(AND(A174&lt;&gt;0,A173&lt;&gt;0,Y173="L",Y174="L"),1,0))</f>
        <v>0</v>
      </c>
      <c r="AA174" s="100">
        <f ca="1">IF(S174&lt;&gt;"",IF(ABS($F174)=ABS(S174),5*$Q174,-1*$Q174),0)</f>
        <v>0</v>
      </c>
      <c r="AB174" s="100">
        <f ca="1">IF(T174&lt;&gt;"",IF(ABS($F174)=ABS(T174),5*$Q174,-1*$Q174),0)</f>
        <v>0</v>
      </c>
      <c r="AC174" s="100">
        <f ca="1">IF(U174&lt;&gt;"",IF(ABS($F174)=ABS(U174),5*$Q174,-1*$Q174),0)</f>
        <v>0</v>
      </c>
      <c r="AD174" s="100">
        <f ca="1">IF(V174&lt;&gt;"",IF(ABS($F174)=ABS(V174),5*$Q174,-1*$Q174),0)</f>
        <v>0</v>
      </c>
      <c r="AE174" s="100">
        <f ca="1">IF(W174&lt;&gt;"",IF(ABS($F174)=ABS(W174),5*$Q174,-1*$Q174),0)</f>
        <v>0</v>
      </c>
      <c r="AF174" s="100">
        <f ca="1">IF(X174&lt;&gt;"",IF(ABS($F174)=ABS(X174),5*$Q174,-1*$Q174),0)</f>
        <v>0</v>
      </c>
      <c r="AG174" s="98">
        <f ca="1">IF(A174&lt;&gt;"",IF(OR($AJ173&lt;&gt;0,$AK173&lt;&gt;0),"0",SUM(AA174:AF174)),0)</f>
        <v>0</v>
      </c>
      <c r="AH174" s="11">
        <f ca="1">IF(A174&lt;&gt;"",IF(OR(AJ173&lt;&gt;0,AK173&lt;&gt;0),0,AG174),0)</f>
        <v>0</v>
      </c>
      <c r="AI174" s="79">
        <f ca="1">IF(A174&lt;&gt;"",AH174+AI173,0)</f>
        <v>0</v>
      </c>
      <c r="AJ174" s="43">
        <f t="shared" ca="1" si="151"/>
        <v>0</v>
      </c>
      <c r="AK174" s="43">
        <f t="shared" ca="1" si="152"/>
        <v>0</v>
      </c>
      <c r="AL174" s="80">
        <f t="shared" ca="1" si="165"/>
        <v>0</v>
      </c>
      <c r="AM174" s="24"/>
      <c r="AN174" s="24"/>
      <c r="AO174" s="24"/>
      <c r="AP174" s="24"/>
      <c r="AQ174" s="24"/>
      <c r="AR174" s="24"/>
      <c r="AS174" s="24"/>
      <c r="AV174" s="65"/>
      <c r="AW174" s="65"/>
      <c r="AX174" s="65"/>
      <c r="AY174" s="65"/>
      <c r="AZ174" s="65"/>
      <c r="BA174" s="6"/>
      <c r="BH174" s="123">
        <f t="shared" ca="1" si="131"/>
        <v>18</v>
      </c>
    </row>
    <row r="175" spans="1:61">
      <c r="A175" s="123">
        <f t="shared" ca="1" si="130"/>
        <v>31</v>
      </c>
      <c r="B175" s="98" t="str">
        <f ca="1">IF(A175="","",IF(COUNTBLANK(AN176:AS176)=6,"DB",AN176&amp;AO176&amp;AP176&amp;AQ176&amp;AR176&amp;AS176))</f>
        <v>DB</v>
      </c>
      <c r="C175" s="97" t="str">
        <f t="shared" ca="1" si="158"/>
        <v/>
      </c>
      <c r="D175" s="102">
        <f t="shared" ca="1" si="159"/>
        <v>0</v>
      </c>
      <c r="E175" s="82" t="str">
        <f t="shared" ca="1" si="160"/>
        <v>1,</v>
      </c>
      <c r="F175" s="73">
        <f t="shared" ca="1" si="161"/>
        <v>6</v>
      </c>
      <c r="G175" s="98">
        <f t="shared" ca="1" si="134"/>
        <v>4</v>
      </c>
      <c r="H175" s="98">
        <f t="shared" ca="1" si="135"/>
        <v>6</v>
      </c>
      <c r="I175" s="98">
        <f t="shared" ca="1" si="136"/>
        <v>2</v>
      </c>
      <c r="J175" s="98">
        <f t="shared" ca="1" si="137"/>
        <v>1</v>
      </c>
      <c r="K175" s="98">
        <f t="shared" ca="1" si="138"/>
        <v>9</v>
      </c>
      <c r="L175" s="98">
        <f t="shared" ca="1" si="139"/>
        <v>0</v>
      </c>
      <c r="M175" s="74" t="str">
        <f t="shared" ca="1" si="141"/>
        <v/>
      </c>
      <c r="N175" s="74">
        <f t="shared" si="132"/>
        <v>171</v>
      </c>
      <c r="O175" s="74">
        <f t="shared" ca="1" si="162"/>
        <v>0</v>
      </c>
      <c r="P175" s="74">
        <f t="shared" ca="1" si="163"/>
        <v>0</v>
      </c>
      <c r="Q175" s="101">
        <f t="shared" ca="1" si="144"/>
        <v>1</v>
      </c>
      <c r="R175" s="101">
        <f t="shared" ca="1" si="164"/>
        <v>1</v>
      </c>
      <c r="S175" s="91" t="str">
        <f t="shared" ca="1" si="145"/>
        <v/>
      </c>
      <c r="T175" s="91" t="str">
        <f t="shared" ca="1" si="146"/>
        <v/>
      </c>
      <c r="U175" s="91" t="str">
        <f t="shared" ca="1" si="147"/>
        <v/>
      </c>
      <c r="V175" s="91" t="str">
        <f t="shared" ca="1" si="148"/>
        <v/>
      </c>
      <c r="W175" s="91" t="str">
        <f t="shared" ca="1" si="149"/>
        <v/>
      </c>
      <c r="X175" s="91" t="str">
        <f t="shared" ca="1" si="150"/>
        <v/>
      </c>
      <c r="Y175" s="75"/>
      <c r="Z175" s="100">
        <f ca="1">IF(Y175="W",0,IF(AND(A175&lt;&gt;0,A174&lt;&gt;0,Y174="L",Y175="L"),1,0))</f>
        <v>0</v>
      </c>
      <c r="AA175" s="100">
        <f ca="1">IF(S175&lt;&gt;"",IF(ABS($F175)=ABS(S175),5*$Q175,-1*$Q175),0)</f>
        <v>0</v>
      </c>
      <c r="AB175" s="100">
        <f ca="1">IF(T175&lt;&gt;"",IF(ABS($F175)=ABS(T175),5*$Q175,-1*$Q175),0)</f>
        <v>0</v>
      </c>
      <c r="AC175" s="100">
        <f ca="1">IF(U175&lt;&gt;"",IF(ABS($F175)=ABS(U175),5*$Q175,-1*$Q175),0)</f>
        <v>0</v>
      </c>
      <c r="AD175" s="100">
        <f ca="1">IF(V175&lt;&gt;"",IF(ABS($F175)=ABS(V175),5*$Q175,-1*$Q175),0)</f>
        <v>0</v>
      </c>
      <c r="AE175" s="100">
        <f ca="1">IF(W175&lt;&gt;"",IF(ABS($F175)=ABS(W175),5*$Q175,-1*$Q175),0)</f>
        <v>0</v>
      </c>
      <c r="AF175" s="100">
        <f ca="1">IF(X175&lt;&gt;"",IF(ABS($F175)=ABS(X175),5*$Q175,-1*$Q175),0)</f>
        <v>0</v>
      </c>
      <c r="AG175" s="98">
        <f ca="1">IF(A175&lt;&gt;"",IF(OR($AJ174&lt;&gt;0,$AK174&lt;&gt;0),"0",SUM(AA175:AF175)),0)</f>
        <v>0</v>
      </c>
      <c r="AH175" s="11">
        <f ca="1">IF(A175&lt;&gt;"",IF(OR(AJ174&lt;&gt;0,AK174&lt;&gt;0),0,AG175),0)</f>
        <v>0</v>
      </c>
      <c r="AI175" s="79">
        <f ca="1">IF(A175&lt;&gt;"",AH175+AI174,0)</f>
        <v>0</v>
      </c>
      <c r="AJ175" s="43">
        <f t="shared" ca="1" si="151"/>
        <v>0</v>
      </c>
      <c r="AK175" s="43">
        <f t="shared" ca="1" si="152"/>
        <v>0</v>
      </c>
      <c r="AL175" s="80">
        <f t="shared" ca="1" si="165"/>
        <v>0</v>
      </c>
      <c r="AM175" s="24"/>
      <c r="AN175" s="24"/>
      <c r="AO175" s="24"/>
      <c r="AP175" s="24"/>
      <c r="AQ175" s="24"/>
      <c r="AR175" s="24"/>
      <c r="AS175" s="24"/>
      <c r="AV175" s="65"/>
      <c r="AW175" s="65"/>
      <c r="AX175" s="65"/>
      <c r="AY175" s="65"/>
      <c r="AZ175" s="65"/>
      <c r="BA175" s="6"/>
      <c r="BH175" s="123">
        <f t="shared" ca="1" si="131"/>
        <v>10</v>
      </c>
    </row>
    <row r="176" spans="1:61">
      <c r="A176" s="123">
        <f t="shared" ca="1" si="130"/>
        <v>29</v>
      </c>
      <c r="B176" s="98" t="str">
        <f ca="1">IF(A176="","",IF(COUNTBLANK(AN177:AS177)=6,"DB",AN177&amp;AO177&amp;AP177&amp;AQ177&amp;AR177&amp;AS177))</f>
        <v>DB</v>
      </c>
      <c r="C176" s="97" t="str">
        <f t="shared" ca="1" si="158"/>
        <v/>
      </c>
      <c r="D176" s="102">
        <f t="shared" ca="1" si="159"/>
        <v>0</v>
      </c>
      <c r="E176" s="82" t="str">
        <f t="shared" ca="1" si="160"/>
        <v>1,</v>
      </c>
      <c r="F176" s="73">
        <f t="shared" ca="1" si="161"/>
        <v>5</v>
      </c>
      <c r="G176" s="98">
        <f t="shared" ca="1" si="134"/>
        <v>5</v>
      </c>
      <c r="H176" s="98">
        <f t="shared" ca="1" si="135"/>
        <v>7</v>
      </c>
      <c r="I176" s="98">
        <f t="shared" ca="1" si="136"/>
        <v>3</v>
      </c>
      <c r="J176" s="98">
        <f t="shared" ca="1" si="137"/>
        <v>2</v>
      </c>
      <c r="K176" s="98">
        <f t="shared" ca="1" si="138"/>
        <v>0</v>
      </c>
      <c r="L176" s="98">
        <f t="shared" ca="1" si="139"/>
        <v>1</v>
      </c>
      <c r="M176" s="74" t="str">
        <f t="shared" ca="1" si="141"/>
        <v/>
      </c>
      <c r="N176" s="74">
        <f t="shared" si="132"/>
        <v>172</v>
      </c>
      <c r="O176" s="74">
        <f t="shared" ca="1" si="162"/>
        <v>0</v>
      </c>
      <c r="P176" s="74">
        <f t="shared" ca="1" si="163"/>
        <v>0</v>
      </c>
      <c r="Q176" s="101">
        <f t="shared" ca="1" si="144"/>
        <v>1</v>
      </c>
      <c r="R176" s="101">
        <f t="shared" ca="1" si="164"/>
        <v>1</v>
      </c>
      <c r="S176" s="91" t="str">
        <f t="shared" ca="1" si="145"/>
        <v/>
      </c>
      <c r="T176" s="91" t="str">
        <f t="shared" ca="1" si="146"/>
        <v/>
      </c>
      <c r="U176" s="91" t="str">
        <f t="shared" ca="1" si="147"/>
        <v/>
      </c>
      <c r="V176" s="91" t="str">
        <f t="shared" ca="1" si="148"/>
        <v/>
      </c>
      <c r="W176" s="91" t="str">
        <f t="shared" ca="1" si="149"/>
        <v/>
      </c>
      <c r="X176" s="91" t="str">
        <f t="shared" ca="1" si="150"/>
        <v/>
      </c>
      <c r="Y176" s="75"/>
      <c r="Z176" s="100">
        <f ca="1">IF(Y176="W",0,IF(AND(A176&lt;&gt;0,A175&lt;&gt;0,Y175="L",Y176="L"),1,0))</f>
        <v>0</v>
      </c>
      <c r="AA176" s="100">
        <f ca="1">IF(S176&lt;&gt;"",IF(ABS($F176)=ABS(S176),5*$Q176,-1*$Q176),0)</f>
        <v>0</v>
      </c>
      <c r="AB176" s="100">
        <f ca="1">IF(T176&lt;&gt;"",IF(ABS($F176)=ABS(T176),5*$Q176,-1*$Q176),0)</f>
        <v>0</v>
      </c>
      <c r="AC176" s="100">
        <f ca="1">IF(U176&lt;&gt;"",IF(ABS($F176)=ABS(U176),5*$Q176,-1*$Q176),0)</f>
        <v>0</v>
      </c>
      <c r="AD176" s="100">
        <f ca="1">IF(V176&lt;&gt;"",IF(ABS($F176)=ABS(V176),5*$Q176,-1*$Q176),0)</f>
        <v>0</v>
      </c>
      <c r="AE176" s="100">
        <f ca="1">IF(W176&lt;&gt;"",IF(ABS($F176)=ABS(W176),5*$Q176,-1*$Q176),0)</f>
        <v>0</v>
      </c>
      <c r="AF176" s="100">
        <f ca="1">IF(X176&lt;&gt;"",IF(ABS($F176)=ABS(X176),5*$Q176,-1*$Q176),0)</f>
        <v>0</v>
      </c>
      <c r="AG176" s="98">
        <f ca="1">IF(A176&lt;&gt;"",IF(OR($AJ175&lt;&gt;0,$AK175&lt;&gt;0),"0",SUM(AA176:AF176)),0)</f>
        <v>0</v>
      </c>
      <c r="AH176" s="11">
        <f ca="1">IF(A176&lt;&gt;"",IF(OR(AJ175&lt;&gt;0,AK175&lt;&gt;0),0,AG176),0)</f>
        <v>0</v>
      </c>
      <c r="AI176" s="79">
        <f ca="1">IF(A176&lt;&gt;"",AH176+AI175,0)</f>
        <v>0</v>
      </c>
      <c r="AJ176" s="43">
        <f t="shared" ca="1" si="151"/>
        <v>0</v>
      </c>
      <c r="AK176" s="43">
        <f t="shared" ca="1" si="152"/>
        <v>0</v>
      </c>
      <c r="AL176" s="80">
        <f t="shared" ca="1" si="165"/>
        <v>0</v>
      </c>
      <c r="AM176" s="24"/>
      <c r="AN176" s="24"/>
      <c r="AO176" s="24"/>
      <c r="AP176" s="24"/>
      <c r="AQ176" s="24"/>
      <c r="AR176" s="24"/>
      <c r="AS176" s="24"/>
      <c r="AV176" s="65"/>
      <c r="AW176" s="65"/>
      <c r="AX176" s="65"/>
      <c r="AY176" s="65"/>
      <c r="AZ176" s="65"/>
      <c r="BA176" s="6"/>
      <c r="BH176" s="123">
        <f t="shared" ca="1" si="131"/>
        <v>0</v>
      </c>
    </row>
    <row r="177" spans="1:60">
      <c r="A177" s="123">
        <f t="shared" ca="1" si="130"/>
        <v>21</v>
      </c>
      <c r="B177" s="98" t="str">
        <f ca="1">IF(A177="","",IF(COUNTBLANK(AN178:AS178)=6,"DB",AN178&amp;AO178&amp;AP178&amp;AQ178&amp;AR178&amp;AS178))</f>
        <v>DB</v>
      </c>
      <c r="C177" s="97" t="str">
        <f t="shared" ca="1" si="158"/>
        <v/>
      </c>
      <c r="D177" s="102">
        <f t="shared" ca="1" si="159"/>
        <v>0</v>
      </c>
      <c r="E177" s="82" t="str">
        <f t="shared" ca="1" si="160"/>
        <v>1,</v>
      </c>
      <c r="F177" s="73">
        <f t="shared" ca="1" si="161"/>
        <v>4</v>
      </c>
      <c r="G177" s="98">
        <f t="shared" ca="1" si="134"/>
        <v>6</v>
      </c>
      <c r="H177" s="98">
        <f t="shared" ca="1" si="135"/>
        <v>8</v>
      </c>
      <c r="I177" s="98">
        <f t="shared" ca="1" si="136"/>
        <v>4</v>
      </c>
      <c r="J177" s="98">
        <f t="shared" ca="1" si="137"/>
        <v>0</v>
      </c>
      <c r="K177" s="98">
        <f t="shared" ca="1" si="138"/>
        <v>1</v>
      </c>
      <c r="L177" s="98">
        <f t="shared" ca="1" si="139"/>
        <v>2</v>
      </c>
      <c r="M177" s="74" t="str">
        <f t="shared" ca="1" si="141"/>
        <v/>
      </c>
      <c r="N177" s="74">
        <f t="shared" si="132"/>
        <v>173</v>
      </c>
      <c r="O177" s="74">
        <f t="shared" ca="1" si="162"/>
        <v>0</v>
      </c>
      <c r="P177" s="74">
        <f t="shared" ca="1" si="163"/>
        <v>0</v>
      </c>
      <c r="Q177" s="101">
        <f t="shared" ca="1" si="144"/>
        <v>1</v>
      </c>
      <c r="R177" s="101">
        <f t="shared" ca="1" si="164"/>
        <v>1</v>
      </c>
      <c r="S177" s="91" t="str">
        <f t="shared" ca="1" si="145"/>
        <v/>
      </c>
      <c r="T177" s="91" t="str">
        <f t="shared" ca="1" si="146"/>
        <v/>
      </c>
      <c r="U177" s="91" t="str">
        <f t="shared" ca="1" si="147"/>
        <v/>
      </c>
      <c r="V177" s="91" t="str">
        <f t="shared" ca="1" si="148"/>
        <v/>
      </c>
      <c r="W177" s="91" t="str">
        <f t="shared" ca="1" si="149"/>
        <v/>
      </c>
      <c r="X177" s="91" t="str">
        <f t="shared" ca="1" si="150"/>
        <v/>
      </c>
      <c r="Y177" s="75"/>
      <c r="Z177" s="100">
        <f ca="1">IF(Y177="W",0,IF(AND(A177&lt;&gt;0,A176&lt;&gt;0,Y176="L",Y177="L"),1,0))</f>
        <v>0</v>
      </c>
      <c r="AA177" s="100">
        <f ca="1">IF(S177&lt;&gt;"",IF(ABS($F177)=ABS(S177),5*$Q177,-1*$Q177),0)</f>
        <v>0</v>
      </c>
      <c r="AB177" s="100">
        <f ca="1">IF(T177&lt;&gt;"",IF(ABS($F177)=ABS(T177),5*$Q177,-1*$Q177),0)</f>
        <v>0</v>
      </c>
      <c r="AC177" s="100">
        <f ca="1">IF(U177&lt;&gt;"",IF(ABS($F177)=ABS(U177),5*$Q177,-1*$Q177),0)</f>
        <v>0</v>
      </c>
      <c r="AD177" s="100">
        <f ca="1">IF(V177&lt;&gt;"",IF(ABS($F177)=ABS(V177),5*$Q177,-1*$Q177),0)</f>
        <v>0</v>
      </c>
      <c r="AE177" s="100">
        <f ca="1">IF(W177&lt;&gt;"",IF(ABS($F177)=ABS(W177),5*$Q177,-1*$Q177),0)</f>
        <v>0</v>
      </c>
      <c r="AF177" s="100">
        <f ca="1">IF(X177&lt;&gt;"",IF(ABS($F177)=ABS(X177),5*$Q177,-1*$Q177),0)</f>
        <v>0</v>
      </c>
      <c r="AG177" s="98">
        <f ca="1">IF(A177&lt;&gt;"",IF(OR($AJ176&lt;&gt;0,$AK176&lt;&gt;0),"0",SUM(AA177:AF177)),0)</f>
        <v>0</v>
      </c>
      <c r="AH177" s="11">
        <f ca="1">IF(A177&lt;&gt;"",IF(OR(AJ176&lt;&gt;0,AK176&lt;&gt;0),0,AG177),0)</f>
        <v>0</v>
      </c>
      <c r="AI177" s="79">
        <f ca="1">IF(A177&lt;&gt;"",AH177+AI176,0)</f>
        <v>0</v>
      </c>
      <c r="AJ177" s="43">
        <f t="shared" ca="1" si="151"/>
        <v>0</v>
      </c>
      <c r="AK177" s="43">
        <f t="shared" ca="1" si="152"/>
        <v>0</v>
      </c>
      <c r="AL177" s="80">
        <f t="shared" ca="1" si="165"/>
        <v>0</v>
      </c>
      <c r="AM177" s="24"/>
      <c r="AN177" s="24"/>
      <c r="AO177" s="24"/>
      <c r="AP177" s="24"/>
      <c r="AQ177" s="24"/>
      <c r="AR177" s="24"/>
      <c r="AS177" s="24"/>
      <c r="AV177" s="65"/>
      <c r="AW177" s="65"/>
      <c r="AX177" s="65"/>
      <c r="AY177" s="65"/>
      <c r="AZ177" s="65"/>
      <c r="BA177" s="6"/>
      <c r="BH177" s="123">
        <f t="shared" ca="1" si="131"/>
        <v>23</v>
      </c>
    </row>
    <row r="178" spans="1:60">
      <c r="A178" s="123">
        <f t="shared" ca="1" si="130"/>
        <v>8</v>
      </c>
      <c r="B178" s="98" t="str">
        <f ca="1">IF(A178="","",IF(COUNTBLANK(AN179:AS179)=6,"DB",AN179&amp;AO179&amp;AP179&amp;AQ179&amp;AR179&amp;AS179))</f>
        <v>DB</v>
      </c>
      <c r="C178" s="97" t="str">
        <f t="shared" ca="1" si="158"/>
        <v/>
      </c>
      <c r="D178" s="102">
        <f t="shared" ca="1" si="159"/>
        <v>0</v>
      </c>
      <c r="E178" s="82" t="str">
        <f t="shared" ca="1" si="160"/>
        <v>1,</v>
      </c>
      <c r="F178" s="73">
        <f t="shared" ca="1" si="161"/>
        <v>2</v>
      </c>
      <c r="G178" s="98">
        <f t="shared" ca="1" si="134"/>
        <v>7</v>
      </c>
      <c r="H178" s="98">
        <f t="shared" ca="1" si="135"/>
        <v>0</v>
      </c>
      <c r="I178" s="98">
        <f t="shared" ca="1" si="136"/>
        <v>5</v>
      </c>
      <c r="J178" s="98">
        <f t="shared" ca="1" si="137"/>
        <v>1</v>
      </c>
      <c r="K178" s="98">
        <f t="shared" ca="1" si="138"/>
        <v>2</v>
      </c>
      <c r="L178" s="98">
        <f t="shared" ca="1" si="139"/>
        <v>3</v>
      </c>
      <c r="M178" s="74" t="str">
        <f t="shared" ca="1" si="141"/>
        <v/>
      </c>
      <c r="N178" s="74">
        <f t="shared" si="132"/>
        <v>174</v>
      </c>
      <c r="O178" s="74">
        <f t="shared" ca="1" si="162"/>
        <v>0</v>
      </c>
      <c r="P178" s="74">
        <f t="shared" ca="1" si="163"/>
        <v>0</v>
      </c>
      <c r="Q178" s="101">
        <f t="shared" ca="1" si="144"/>
        <v>1</v>
      </c>
      <c r="R178" s="101">
        <f t="shared" ca="1" si="164"/>
        <v>1</v>
      </c>
      <c r="S178" s="91" t="str">
        <f t="shared" ca="1" si="145"/>
        <v/>
      </c>
      <c r="T178" s="91" t="str">
        <f t="shared" ca="1" si="146"/>
        <v/>
      </c>
      <c r="U178" s="91" t="str">
        <f t="shared" ca="1" si="147"/>
        <v/>
      </c>
      <c r="V178" s="91" t="str">
        <f t="shared" ca="1" si="148"/>
        <v/>
      </c>
      <c r="W178" s="91" t="str">
        <f t="shared" ca="1" si="149"/>
        <v/>
      </c>
      <c r="X178" s="91" t="str">
        <f t="shared" ca="1" si="150"/>
        <v/>
      </c>
      <c r="Y178" s="75"/>
      <c r="Z178" s="100">
        <f ca="1">IF(Y178="W",0,IF(AND(A178&lt;&gt;0,A177&lt;&gt;0,Y177="L",Y178="L"),1,0))</f>
        <v>0</v>
      </c>
      <c r="AA178" s="100">
        <f ca="1">IF(S178&lt;&gt;"",IF(ABS($F178)=ABS(S178),5*$Q178,-1*$Q178),0)</f>
        <v>0</v>
      </c>
      <c r="AB178" s="100">
        <f ca="1">IF(T178&lt;&gt;"",IF(ABS($F178)=ABS(T178),5*$Q178,-1*$Q178),0)</f>
        <v>0</v>
      </c>
      <c r="AC178" s="100">
        <f ca="1">IF(U178&lt;&gt;"",IF(ABS($F178)=ABS(U178),5*$Q178,-1*$Q178),0)</f>
        <v>0</v>
      </c>
      <c r="AD178" s="100">
        <f ca="1">IF(V178&lt;&gt;"",IF(ABS($F178)=ABS(V178),5*$Q178,-1*$Q178),0)</f>
        <v>0</v>
      </c>
      <c r="AE178" s="100">
        <f ca="1">IF(W178&lt;&gt;"",IF(ABS($F178)=ABS(W178),5*$Q178,-1*$Q178),0)</f>
        <v>0</v>
      </c>
      <c r="AF178" s="100">
        <f ca="1">IF(X178&lt;&gt;"",IF(ABS($F178)=ABS(X178),5*$Q178,-1*$Q178),0)</f>
        <v>0</v>
      </c>
      <c r="AG178" s="98">
        <f ca="1">IF(A178&lt;&gt;"",IF(OR($AJ177&lt;&gt;0,$AK177&lt;&gt;0),"0",SUM(AA178:AF178)),0)</f>
        <v>0</v>
      </c>
      <c r="AH178" s="11">
        <f ca="1">IF(A178&lt;&gt;"",IF(OR(AJ177&lt;&gt;0,AK177&lt;&gt;0),0,AG178),0)</f>
        <v>0</v>
      </c>
      <c r="AI178" s="79">
        <f ca="1">IF(A178&lt;&gt;"",AH178+AI177,0)</f>
        <v>0</v>
      </c>
      <c r="AJ178" s="43">
        <f t="shared" ca="1" si="151"/>
        <v>0</v>
      </c>
      <c r="AK178" s="43">
        <f t="shared" ca="1" si="152"/>
        <v>0</v>
      </c>
      <c r="AL178" s="80">
        <f t="shared" ca="1" si="165"/>
        <v>0</v>
      </c>
      <c r="AM178" s="24"/>
      <c r="AN178" s="24"/>
      <c r="AO178" s="24"/>
      <c r="AP178" s="24"/>
      <c r="AQ178" s="24"/>
      <c r="AR178" s="24"/>
      <c r="AS178" s="24"/>
      <c r="AV178" s="65"/>
      <c r="AW178" s="65"/>
      <c r="AX178" s="65"/>
      <c r="AY178" s="65"/>
      <c r="AZ178" s="65"/>
      <c r="BA178" s="6"/>
      <c r="BH178" s="123">
        <f t="shared" ca="1" si="131"/>
        <v>29</v>
      </c>
    </row>
    <row r="179" spans="1:60">
      <c r="A179" s="123">
        <f t="shared" ca="1" si="130"/>
        <v>21</v>
      </c>
      <c r="B179" s="98" t="str">
        <f ca="1">IF(A179="","",IF(COUNTBLANK(AN180:AS180)=6,"DB",AN180&amp;AO180&amp;AP180&amp;AQ180&amp;AR180&amp;AS180))</f>
        <v>DB</v>
      </c>
      <c r="C179" s="97" t="str">
        <f t="shared" ca="1" si="158"/>
        <v/>
      </c>
      <c r="D179" s="102">
        <f t="shared" ca="1" si="159"/>
        <v>0</v>
      </c>
      <c r="E179" s="82" t="str">
        <f t="shared" ca="1" si="160"/>
        <v>1,</v>
      </c>
      <c r="F179" s="73">
        <f t="shared" ca="1" si="161"/>
        <v>4</v>
      </c>
      <c r="G179" s="98">
        <f t="shared" ca="1" si="134"/>
        <v>8</v>
      </c>
      <c r="H179" s="98">
        <f t="shared" ca="1" si="135"/>
        <v>1</v>
      </c>
      <c r="I179" s="98">
        <f t="shared" ca="1" si="136"/>
        <v>6</v>
      </c>
      <c r="J179" s="98">
        <f t="shared" ca="1" si="137"/>
        <v>0</v>
      </c>
      <c r="K179" s="98">
        <f t="shared" ca="1" si="138"/>
        <v>3</v>
      </c>
      <c r="L179" s="98">
        <f t="shared" ca="1" si="139"/>
        <v>4</v>
      </c>
      <c r="M179" s="74" t="str">
        <f t="shared" ca="1" si="141"/>
        <v/>
      </c>
      <c r="N179" s="74">
        <f t="shared" si="132"/>
        <v>175</v>
      </c>
      <c r="O179" s="74">
        <f t="shared" ca="1" si="162"/>
        <v>0</v>
      </c>
      <c r="P179" s="74">
        <f t="shared" ca="1" si="163"/>
        <v>0</v>
      </c>
      <c r="Q179" s="101">
        <f t="shared" ca="1" si="144"/>
        <v>1</v>
      </c>
      <c r="R179" s="101">
        <f t="shared" ca="1" si="164"/>
        <v>1</v>
      </c>
      <c r="S179" s="91" t="str">
        <f t="shared" ca="1" si="145"/>
        <v/>
      </c>
      <c r="T179" s="91" t="str">
        <f t="shared" ca="1" si="146"/>
        <v/>
      </c>
      <c r="U179" s="91" t="str">
        <f t="shared" ca="1" si="147"/>
        <v/>
      </c>
      <c r="V179" s="91" t="str">
        <f t="shared" ca="1" si="148"/>
        <v/>
      </c>
      <c r="W179" s="91" t="str">
        <f t="shared" ca="1" si="149"/>
        <v/>
      </c>
      <c r="X179" s="91" t="str">
        <f t="shared" ca="1" si="150"/>
        <v/>
      </c>
      <c r="Y179" s="75"/>
      <c r="Z179" s="100">
        <f ca="1">IF(Y179="W",0,IF(AND(A179&lt;&gt;0,A178&lt;&gt;0,Y178="L",Y179="L"),1,0))</f>
        <v>0</v>
      </c>
      <c r="AA179" s="100">
        <f ca="1">IF(S179&lt;&gt;"",IF(ABS($F179)=ABS(S179),5*$Q179,-1*$Q179),0)</f>
        <v>0</v>
      </c>
      <c r="AB179" s="100">
        <f ca="1">IF(T179&lt;&gt;"",IF(ABS($F179)=ABS(T179),5*$Q179,-1*$Q179),0)</f>
        <v>0</v>
      </c>
      <c r="AC179" s="100">
        <f ca="1">IF(U179&lt;&gt;"",IF(ABS($F179)=ABS(U179),5*$Q179,-1*$Q179),0)</f>
        <v>0</v>
      </c>
      <c r="AD179" s="100">
        <f ca="1">IF(V179&lt;&gt;"",IF(ABS($F179)=ABS(V179),5*$Q179,-1*$Q179),0)</f>
        <v>0</v>
      </c>
      <c r="AE179" s="100">
        <f ca="1">IF(W179&lt;&gt;"",IF(ABS($F179)=ABS(W179),5*$Q179,-1*$Q179),0)</f>
        <v>0</v>
      </c>
      <c r="AF179" s="100">
        <f ca="1">IF(X179&lt;&gt;"",IF(ABS($F179)=ABS(X179),5*$Q179,-1*$Q179),0)</f>
        <v>0</v>
      </c>
      <c r="AG179" s="98">
        <f ca="1">IF(A179&lt;&gt;"",IF(OR($AJ178&lt;&gt;0,$AK178&lt;&gt;0),"0",SUM(AA179:AF179)),0)</f>
        <v>0</v>
      </c>
      <c r="AH179" s="11">
        <f ca="1">IF(A179&lt;&gt;"",IF(OR(AJ178&lt;&gt;0,AK178&lt;&gt;0),0,AG179),0)</f>
        <v>0</v>
      </c>
      <c r="AI179" s="79">
        <f ca="1">IF(A179&lt;&gt;"",AH179+AI178,0)</f>
        <v>0</v>
      </c>
      <c r="AJ179" s="43">
        <f t="shared" ca="1" si="151"/>
        <v>0</v>
      </c>
      <c r="AK179" s="43">
        <f t="shared" ca="1" si="152"/>
        <v>0</v>
      </c>
      <c r="AL179" s="80">
        <f t="shared" ca="1" si="165"/>
        <v>0</v>
      </c>
      <c r="AM179" s="24"/>
      <c r="AN179" s="24"/>
      <c r="AO179" s="24"/>
      <c r="AP179" s="24"/>
      <c r="AQ179" s="24"/>
      <c r="AR179" s="24"/>
      <c r="AS179" s="24"/>
      <c r="AV179" s="65"/>
      <c r="AW179" s="65"/>
      <c r="AX179" s="65"/>
      <c r="AY179" s="65"/>
      <c r="AZ179" s="65"/>
      <c r="BA179" s="6"/>
      <c r="BH179" s="123">
        <f t="shared" ca="1" si="131"/>
        <v>9</v>
      </c>
    </row>
    <row r="180" spans="1:60">
      <c r="A180" s="123">
        <f t="shared" ca="1" si="130"/>
        <v>1</v>
      </c>
      <c r="B180" s="98" t="str">
        <f ca="1">IF(A180="","",IF(COUNTBLANK(AN181:AS181)=6,"DB",AN181&amp;AO181&amp;AP181&amp;AQ181&amp;AR181&amp;AS181))</f>
        <v>DB</v>
      </c>
      <c r="C180" s="97" t="str">
        <f t="shared" ca="1" si="158"/>
        <v/>
      </c>
      <c r="D180" s="102">
        <f t="shared" ca="1" si="159"/>
        <v>0</v>
      </c>
      <c r="E180" s="82" t="str">
        <f t="shared" ca="1" si="160"/>
        <v>1,</v>
      </c>
      <c r="F180" s="73">
        <f t="shared" ca="1" si="161"/>
        <v>1</v>
      </c>
      <c r="G180" s="98">
        <f t="shared" ca="1" si="134"/>
        <v>0</v>
      </c>
      <c r="H180" s="98">
        <f t="shared" ca="1" si="135"/>
        <v>2</v>
      </c>
      <c r="I180" s="98">
        <f t="shared" ca="1" si="136"/>
        <v>7</v>
      </c>
      <c r="J180" s="98">
        <f t="shared" ca="1" si="137"/>
        <v>1</v>
      </c>
      <c r="K180" s="98">
        <f t="shared" ca="1" si="138"/>
        <v>4</v>
      </c>
      <c r="L180" s="98">
        <f t="shared" ca="1" si="139"/>
        <v>5</v>
      </c>
      <c r="M180" s="74" t="str">
        <f t="shared" ca="1" si="141"/>
        <v/>
      </c>
      <c r="N180" s="74">
        <f t="shared" si="132"/>
        <v>176</v>
      </c>
      <c r="O180" s="74">
        <f t="shared" ca="1" si="162"/>
        <v>0</v>
      </c>
      <c r="P180" s="74">
        <f t="shared" ca="1" si="163"/>
        <v>0</v>
      </c>
      <c r="Q180" s="101">
        <f t="shared" ca="1" si="144"/>
        <v>1</v>
      </c>
      <c r="R180" s="101">
        <f t="shared" ca="1" si="164"/>
        <v>1</v>
      </c>
      <c r="S180" s="91" t="str">
        <f t="shared" ca="1" si="145"/>
        <v/>
      </c>
      <c r="T180" s="91" t="str">
        <f t="shared" ca="1" si="146"/>
        <v/>
      </c>
      <c r="U180" s="91" t="str">
        <f t="shared" ca="1" si="147"/>
        <v/>
      </c>
      <c r="V180" s="91" t="str">
        <f t="shared" ca="1" si="148"/>
        <v/>
      </c>
      <c r="W180" s="91" t="str">
        <f t="shared" ca="1" si="149"/>
        <v/>
      </c>
      <c r="X180" s="91" t="str">
        <f t="shared" ca="1" si="150"/>
        <v/>
      </c>
      <c r="Y180" s="75"/>
      <c r="Z180" s="100">
        <f ca="1">IF(Y180="W",0,IF(AND(A180&lt;&gt;0,A179&lt;&gt;0,Y179="L",Y180="L"),1,0))</f>
        <v>0</v>
      </c>
      <c r="AA180" s="100">
        <f ca="1">IF(S180&lt;&gt;"",IF(ABS($F180)=ABS(S180),5*$Q180,-1*$Q180),0)</f>
        <v>0</v>
      </c>
      <c r="AB180" s="100">
        <f ca="1">IF(T180&lt;&gt;"",IF(ABS($F180)=ABS(T180),5*$Q180,-1*$Q180),0)</f>
        <v>0</v>
      </c>
      <c r="AC180" s="100">
        <f ca="1">IF(U180&lt;&gt;"",IF(ABS($F180)=ABS(U180),5*$Q180,-1*$Q180),0)</f>
        <v>0</v>
      </c>
      <c r="AD180" s="100">
        <f ca="1">IF(V180&lt;&gt;"",IF(ABS($F180)=ABS(V180),5*$Q180,-1*$Q180),0)</f>
        <v>0</v>
      </c>
      <c r="AE180" s="100">
        <f ca="1">IF(W180&lt;&gt;"",IF(ABS($F180)=ABS(W180),5*$Q180,-1*$Q180),0)</f>
        <v>0</v>
      </c>
      <c r="AF180" s="100">
        <f ca="1">IF(X180&lt;&gt;"",IF(ABS($F180)=ABS(X180),5*$Q180,-1*$Q180),0)</f>
        <v>0</v>
      </c>
      <c r="AG180" s="98">
        <f ca="1">IF(A180&lt;&gt;"",IF(OR($AJ179&lt;&gt;0,$AK179&lt;&gt;0),"0",SUM(AA180:AF180)),0)</f>
        <v>0</v>
      </c>
      <c r="AH180" s="11">
        <f ca="1">IF(A180&lt;&gt;"",IF(OR(AJ179&lt;&gt;0,AK179&lt;&gt;0),0,AG180),0)</f>
        <v>0</v>
      </c>
      <c r="AI180" s="79">
        <f ca="1">IF(A180&lt;&gt;"",AH180+AI179,0)</f>
        <v>0</v>
      </c>
      <c r="AJ180" s="43">
        <f t="shared" ca="1" si="151"/>
        <v>0</v>
      </c>
      <c r="AK180" s="43">
        <f t="shared" ca="1" si="152"/>
        <v>0</v>
      </c>
      <c r="AL180" s="80">
        <f t="shared" ca="1" si="165"/>
        <v>0</v>
      </c>
      <c r="AM180" s="24"/>
      <c r="AN180" s="24"/>
      <c r="AO180" s="24"/>
      <c r="AP180" s="24"/>
      <c r="AQ180" s="24"/>
      <c r="AR180" s="24"/>
      <c r="AS180" s="24"/>
      <c r="AV180" s="65"/>
      <c r="AW180" s="65"/>
      <c r="AX180" s="65"/>
      <c r="AY180" s="65"/>
      <c r="AZ180" s="65"/>
      <c r="BA180" s="6"/>
      <c r="BH180" s="123">
        <f t="shared" ca="1" si="131"/>
        <v>33</v>
      </c>
    </row>
    <row r="181" spans="1:60">
      <c r="A181" s="123">
        <f t="shared" ca="1" si="130"/>
        <v>5</v>
      </c>
      <c r="B181" s="98" t="str">
        <f ca="1">IF(A181="","",IF(COUNTBLANK(AN182:AS182)=6,"DB",AN182&amp;AO182&amp;AP182&amp;AQ182&amp;AR182&amp;AS182))</f>
        <v>DB</v>
      </c>
      <c r="C181" s="97" t="str">
        <f t="shared" ca="1" si="158"/>
        <v/>
      </c>
      <c r="D181" s="102">
        <f t="shared" ca="1" si="159"/>
        <v>0</v>
      </c>
      <c r="E181" s="82" t="str">
        <f t="shared" ca="1" si="160"/>
        <v>1,</v>
      </c>
      <c r="F181" s="73">
        <f t="shared" ca="1" si="161"/>
        <v>1</v>
      </c>
      <c r="G181" s="98">
        <f t="shared" ca="1" si="134"/>
        <v>0</v>
      </c>
      <c r="H181" s="98">
        <f t="shared" ca="1" si="135"/>
        <v>3</v>
      </c>
      <c r="I181" s="98">
        <f t="shared" ca="1" si="136"/>
        <v>8</v>
      </c>
      <c r="J181" s="98">
        <f t="shared" ca="1" si="137"/>
        <v>2</v>
      </c>
      <c r="K181" s="98">
        <f t="shared" ca="1" si="138"/>
        <v>5</v>
      </c>
      <c r="L181" s="98">
        <f t="shared" ca="1" si="139"/>
        <v>6</v>
      </c>
      <c r="M181" s="74" t="str">
        <f t="shared" ca="1" si="141"/>
        <v/>
      </c>
      <c r="N181" s="74">
        <f t="shared" si="132"/>
        <v>177</v>
      </c>
      <c r="O181" s="74">
        <f t="shared" ca="1" si="162"/>
        <v>0</v>
      </c>
      <c r="P181" s="74">
        <f t="shared" ca="1" si="163"/>
        <v>0</v>
      </c>
      <c r="Q181" s="101">
        <f t="shared" ca="1" si="144"/>
        <v>1</v>
      </c>
      <c r="R181" s="101">
        <f t="shared" ca="1" si="164"/>
        <v>1</v>
      </c>
      <c r="S181" s="91" t="str">
        <f t="shared" ca="1" si="145"/>
        <v/>
      </c>
      <c r="T181" s="91" t="str">
        <f t="shared" ca="1" si="146"/>
        <v/>
      </c>
      <c r="U181" s="91" t="str">
        <f t="shared" ca="1" si="147"/>
        <v/>
      </c>
      <c r="V181" s="91" t="str">
        <f t="shared" ca="1" si="148"/>
        <v/>
      </c>
      <c r="W181" s="91" t="str">
        <f t="shared" ca="1" si="149"/>
        <v/>
      </c>
      <c r="X181" s="91" t="str">
        <f t="shared" ca="1" si="150"/>
        <v/>
      </c>
      <c r="Y181" s="75"/>
      <c r="Z181" s="100">
        <f ca="1">IF(Y181="W",0,IF(AND(A181&lt;&gt;0,A180&lt;&gt;0,Y180="L",Y181="L"),1,0))</f>
        <v>0</v>
      </c>
      <c r="AA181" s="100">
        <f ca="1">IF(S181&lt;&gt;"",IF(ABS($F181)=ABS(S181),5*$Q181,-1*$Q181),0)</f>
        <v>0</v>
      </c>
      <c r="AB181" s="100">
        <f ca="1">IF(T181&lt;&gt;"",IF(ABS($F181)=ABS(T181),5*$Q181,-1*$Q181),0)</f>
        <v>0</v>
      </c>
      <c r="AC181" s="100">
        <f ca="1">IF(U181&lt;&gt;"",IF(ABS($F181)=ABS(U181),5*$Q181,-1*$Q181),0)</f>
        <v>0</v>
      </c>
      <c r="AD181" s="100">
        <f ca="1">IF(V181&lt;&gt;"",IF(ABS($F181)=ABS(V181),5*$Q181,-1*$Q181),0)</f>
        <v>0</v>
      </c>
      <c r="AE181" s="100">
        <f ca="1">IF(W181&lt;&gt;"",IF(ABS($F181)=ABS(W181),5*$Q181,-1*$Q181),0)</f>
        <v>0</v>
      </c>
      <c r="AF181" s="100">
        <f ca="1">IF(X181&lt;&gt;"",IF(ABS($F181)=ABS(X181),5*$Q181,-1*$Q181),0)</f>
        <v>0</v>
      </c>
      <c r="AG181" s="98">
        <f ca="1">IF(A181&lt;&gt;"",IF(OR($AJ180&lt;&gt;0,$AK180&lt;&gt;0),"0",SUM(AA181:AF181)),0)</f>
        <v>0</v>
      </c>
      <c r="AH181" s="11">
        <f ca="1">IF(A181&lt;&gt;"",IF(OR(AJ180&lt;&gt;0,AK180&lt;&gt;0),0,AG181),0)</f>
        <v>0</v>
      </c>
      <c r="AI181" s="79">
        <f ca="1">IF(A181&lt;&gt;"",AH181+AI180,0)</f>
        <v>0</v>
      </c>
      <c r="AJ181" s="43">
        <f t="shared" ca="1" si="151"/>
        <v>0</v>
      </c>
      <c r="AK181" s="43">
        <f t="shared" ca="1" si="152"/>
        <v>0</v>
      </c>
      <c r="AL181" s="80">
        <f t="shared" ca="1" si="165"/>
        <v>0</v>
      </c>
      <c r="AM181" s="24"/>
      <c r="AN181" s="24"/>
      <c r="AO181" s="24"/>
      <c r="AP181" s="24"/>
      <c r="AQ181" s="24"/>
      <c r="AR181" s="24"/>
      <c r="AS181" s="24"/>
      <c r="AV181" s="65"/>
      <c r="AW181" s="65"/>
      <c r="AX181" s="65"/>
      <c r="AY181" s="65"/>
      <c r="AZ181" s="65"/>
      <c r="BA181" s="6"/>
      <c r="BH181" s="123">
        <f t="shared" ca="1" si="131"/>
        <v>2</v>
      </c>
    </row>
    <row r="182" spans="1:60">
      <c r="A182" s="123">
        <f t="shared" ca="1" si="130"/>
        <v>33</v>
      </c>
      <c r="B182" s="98" t="str">
        <f ca="1">IF(A182="","",IF(COUNTBLANK(AN183:AS183)=6,"DB",AN183&amp;AO183&amp;AP183&amp;AQ183&amp;AR183&amp;AS183))</f>
        <v>DB</v>
      </c>
      <c r="C182" s="97" t="str">
        <f t="shared" ca="1" si="158"/>
        <v/>
      </c>
      <c r="D182" s="102">
        <f t="shared" ca="1" si="159"/>
        <v>0</v>
      </c>
      <c r="E182" s="82" t="str">
        <f t="shared" ca="1" si="160"/>
        <v>1,</v>
      </c>
      <c r="F182" s="73">
        <f t="shared" ca="1" si="161"/>
        <v>6</v>
      </c>
      <c r="G182" s="98">
        <f t="shared" ca="1" si="134"/>
        <v>1</v>
      </c>
      <c r="H182" s="98">
        <f t="shared" ca="1" si="135"/>
        <v>4</v>
      </c>
      <c r="I182" s="98">
        <f t="shared" ca="1" si="136"/>
        <v>9</v>
      </c>
      <c r="J182" s="98">
        <f t="shared" ca="1" si="137"/>
        <v>3</v>
      </c>
      <c r="K182" s="98">
        <f t="shared" ca="1" si="138"/>
        <v>6</v>
      </c>
      <c r="L182" s="98">
        <f t="shared" ca="1" si="139"/>
        <v>0</v>
      </c>
      <c r="M182" s="74" t="str">
        <f t="shared" ca="1" si="141"/>
        <v/>
      </c>
      <c r="N182" s="74">
        <f t="shared" si="132"/>
        <v>178</v>
      </c>
      <c r="O182" s="74">
        <f t="shared" ca="1" si="162"/>
        <v>0</v>
      </c>
      <c r="P182" s="74">
        <f t="shared" ca="1" si="163"/>
        <v>0</v>
      </c>
      <c r="Q182" s="101">
        <f t="shared" ca="1" si="144"/>
        <v>1</v>
      </c>
      <c r="R182" s="101">
        <f t="shared" ca="1" si="164"/>
        <v>1</v>
      </c>
      <c r="S182" s="91" t="str">
        <f t="shared" ca="1" si="145"/>
        <v/>
      </c>
      <c r="T182" s="91" t="str">
        <f t="shared" ca="1" si="146"/>
        <v/>
      </c>
      <c r="U182" s="91" t="str">
        <f t="shared" ca="1" si="147"/>
        <v/>
      </c>
      <c r="V182" s="91" t="str">
        <f t="shared" ca="1" si="148"/>
        <v/>
      </c>
      <c r="W182" s="91" t="str">
        <f t="shared" ca="1" si="149"/>
        <v/>
      </c>
      <c r="X182" s="91" t="str">
        <f t="shared" ca="1" si="150"/>
        <v/>
      </c>
      <c r="Y182" s="75"/>
      <c r="Z182" s="100">
        <f ca="1">IF(Y182="W",0,IF(AND(A182&lt;&gt;0,A181&lt;&gt;0,Y181="L",Y182="L"),1,0))</f>
        <v>0</v>
      </c>
      <c r="AA182" s="100">
        <f ca="1">IF(S182&lt;&gt;"",IF(ABS($F182)=ABS(S182),5*$Q182,-1*$Q182),0)</f>
        <v>0</v>
      </c>
      <c r="AB182" s="100">
        <f ca="1">IF(T182&lt;&gt;"",IF(ABS($F182)=ABS(T182),5*$Q182,-1*$Q182),0)</f>
        <v>0</v>
      </c>
      <c r="AC182" s="100">
        <f ca="1">IF(U182&lt;&gt;"",IF(ABS($F182)=ABS(U182),5*$Q182,-1*$Q182),0)</f>
        <v>0</v>
      </c>
      <c r="AD182" s="100">
        <f ca="1">IF(V182&lt;&gt;"",IF(ABS($F182)=ABS(V182),5*$Q182,-1*$Q182),0)</f>
        <v>0</v>
      </c>
      <c r="AE182" s="100">
        <f ca="1">IF(W182&lt;&gt;"",IF(ABS($F182)=ABS(W182),5*$Q182,-1*$Q182),0)</f>
        <v>0</v>
      </c>
      <c r="AF182" s="100">
        <f ca="1">IF(X182&lt;&gt;"",IF(ABS($F182)=ABS(X182),5*$Q182,-1*$Q182),0)</f>
        <v>0</v>
      </c>
      <c r="AG182" s="98">
        <f ca="1">IF(A182&lt;&gt;"",IF(OR($AJ181&lt;&gt;0,$AK181&lt;&gt;0),"0",SUM(AA182:AF182)),0)</f>
        <v>0</v>
      </c>
      <c r="AH182" s="11">
        <f ca="1">IF(A182&lt;&gt;"",IF(OR(AJ181&lt;&gt;0,AK181&lt;&gt;0),0,AG182),0)</f>
        <v>0</v>
      </c>
      <c r="AI182" s="79">
        <f ca="1">IF(A182&lt;&gt;"",AH182+AI181,0)</f>
        <v>0</v>
      </c>
      <c r="AJ182" s="43">
        <f t="shared" ca="1" si="151"/>
        <v>0</v>
      </c>
      <c r="AK182" s="43">
        <f t="shared" ca="1" si="152"/>
        <v>0</v>
      </c>
      <c r="AL182" s="80">
        <f t="shared" ca="1" si="165"/>
        <v>0</v>
      </c>
      <c r="AM182" s="24"/>
      <c r="AN182" s="24"/>
      <c r="AO182" s="24"/>
      <c r="AP182" s="24"/>
      <c r="AQ182" s="24"/>
      <c r="AR182" s="24"/>
      <c r="AS182" s="24"/>
      <c r="AV182" s="65"/>
      <c r="AW182" s="65"/>
      <c r="AX182" s="65"/>
      <c r="AY182" s="65"/>
      <c r="AZ182" s="65"/>
      <c r="BA182" s="6"/>
      <c r="BH182" s="123">
        <f t="shared" ca="1" si="131"/>
        <v>2</v>
      </c>
    </row>
    <row r="183" spans="1:60">
      <c r="A183" s="123">
        <f t="shared" ca="1" si="130"/>
        <v>9</v>
      </c>
      <c r="B183" s="98" t="str">
        <f ca="1">IF(A183="","",IF(COUNTBLANK(AN184:AS184)=6,"DB",AN184&amp;AO184&amp;AP184&amp;AQ184&amp;AR184&amp;AS184))</f>
        <v>DB</v>
      </c>
      <c r="C183" s="97" t="str">
        <f t="shared" ca="1" si="158"/>
        <v/>
      </c>
      <c r="D183" s="102">
        <f t="shared" ca="1" si="159"/>
        <v>0</v>
      </c>
      <c r="E183" s="82" t="str">
        <f t="shared" ca="1" si="160"/>
        <v>1,</v>
      </c>
      <c r="F183" s="73">
        <f t="shared" ca="1" si="161"/>
        <v>2</v>
      </c>
      <c r="G183" s="98">
        <f t="shared" ca="1" si="134"/>
        <v>2</v>
      </c>
      <c r="H183" s="98">
        <f t="shared" ca="1" si="135"/>
        <v>0</v>
      </c>
      <c r="I183" s="98">
        <f t="shared" ca="1" si="136"/>
        <v>10</v>
      </c>
      <c r="J183" s="98">
        <f t="shared" ca="1" si="137"/>
        <v>4</v>
      </c>
      <c r="K183" s="98">
        <f t="shared" ca="1" si="138"/>
        <v>7</v>
      </c>
      <c r="L183" s="98">
        <f t="shared" ca="1" si="139"/>
        <v>1</v>
      </c>
      <c r="M183" s="74" t="str">
        <f t="shared" ca="1" si="141"/>
        <v/>
      </c>
      <c r="N183" s="74">
        <f t="shared" si="132"/>
        <v>179</v>
      </c>
      <c r="O183" s="74">
        <f t="shared" ca="1" si="162"/>
        <v>0</v>
      </c>
      <c r="P183" s="74">
        <f t="shared" ca="1" si="163"/>
        <v>0</v>
      </c>
      <c r="Q183" s="101">
        <f t="shared" ca="1" si="144"/>
        <v>1</v>
      </c>
      <c r="R183" s="101">
        <f t="shared" ca="1" si="164"/>
        <v>1</v>
      </c>
      <c r="S183" s="91" t="str">
        <f t="shared" ca="1" si="145"/>
        <v/>
      </c>
      <c r="T183" s="91" t="str">
        <f t="shared" ca="1" si="146"/>
        <v/>
      </c>
      <c r="U183" s="91" t="str">
        <f t="shared" ca="1" si="147"/>
        <v/>
      </c>
      <c r="V183" s="91" t="str">
        <f t="shared" ca="1" si="148"/>
        <v/>
      </c>
      <c r="W183" s="91" t="str">
        <f t="shared" ca="1" si="149"/>
        <v/>
      </c>
      <c r="X183" s="91" t="str">
        <f t="shared" ca="1" si="150"/>
        <v/>
      </c>
      <c r="Y183" s="75"/>
      <c r="Z183" s="100">
        <f ca="1">IF(Y183="W",0,IF(AND(A183&lt;&gt;0,A182&lt;&gt;0,Y182="L",Y183="L"),1,0))</f>
        <v>0</v>
      </c>
      <c r="AA183" s="100">
        <f ca="1">IF(S183&lt;&gt;"",IF(ABS($F183)=ABS(S183),5*$Q183,-1*$Q183),0)</f>
        <v>0</v>
      </c>
      <c r="AB183" s="100">
        <f ca="1">IF(T183&lt;&gt;"",IF(ABS($F183)=ABS(T183),5*$Q183,-1*$Q183),0)</f>
        <v>0</v>
      </c>
      <c r="AC183" s="100">
        <f ca="1">IF(U183&lt;&gt;"",IF(ABS($F183)=ABS(U183),5*$Q183,-1*$Q183),0)</f>
        <v>0</v>
      </c>
      <c r="AD183" s="100">
        <f ca="1">IF(V183&lt;&gt;"",IF(ABS($F183)=ABS(V183),5*$Q183,-1*$Q183),0)</f>
        <v>0</v>
      </c>
      <c r="AE183" s="100">
        <f ca="1">IF(W183&lt;&gt;"",IF(ABS($F183)=ABS(W183),5*$Q183,-1*$Q183),0)</f>
        <v>0</v>
      </c>
      <c r="AF183" s="100">
        <f ca="1">IF(X183&lt;&gt;"",IF(ABS($F183)=ABS(X183),5*$Q183,-1*$Q183),0)</f>
        <v>0</v>
      </c>
      <c r="AG183" s="98">
        <f ca="1">IF(A183&lt;&gt;"",IF(OR($AJ182&lt;&gt;0,$AK182&lt;&gt;0),"0",SUM(AA183:AF183)),0)</f>
        <v>0</v>
      </c>
      <c r="AH183" s="11">
        <f ca="1">IF(A183&lt;&gt;"",IF(OR(AJ182&lt;&gt;0,AK182&lt;&gt;0),0,AG183),0)</f>
        <v>0</v>
      </c>
      <c r="AI183" s="79">
        <f ca="1">IF(A183&lt;&gt;"",AH183+AI182,0)</f>
        <v>0</v>
      </c>
      <c r="AJ183" s="43">
        <f t="shared" ca="1" si="151"/>
        <v>0</v>
      </c>
      <c r="AK183" s="43">
        <f t="shared" ca="1" si="152"/>
        <v>0</v>
      </c>
      <c r="AL183" s="80">
        <f t="shared" ca="1" si="165"/>
        <v>0</v>
      </c>
      <c r="AM183" s="24"/>
      <c r="AN183" s="24"/>
      <c r="AO183" s="24"/>
      <c r="AP183" s="24"/>
      <c r="AQ183" s="24"/>
      <c r="AR183" s="24"/>
      <c r="AS183" s="24"/>
      <c r="AV183" s="65"/>
      <c r="AW183" s="65"/>
      <c r="AX183" s="65"/>
      <c r="AY183" s="65"/>
      <c r="AZ183" s="65"/>
      <c r="BA183" s="6"/>
      <c r="BH183" s="123">
        <f t="shared" ca="1" si="131"/>
        <v>20</v>
      </c>
    </row>
    <row r="184" spans="1:60">
      <c r="A184" s="123">
        <f t="shared" ca="1" si="130"/>
        <v>10</v>
      </c>
      <c r="B184" s="98" t="str">
        <f ca="1">IF(A184="","",IF(COUNTBLANK(AN185:AS185)=6,"DB",AN185&amp;AO185&amp;AP185&amp;AQ185&amp;AR185&amp;AS185))</f>
        <v>DB</v>
      </c>
      <c r="C184" s="97" t="str">
        <f t="shared" ca="1" si="158"/>
        <v/>
      </c>
      <c r="D184" s="102">
        <f t="shared" ca="1" si="159"/>
        <v>0</v>
      </c>
      <c r="E184" s="82" t="str">
        <f t="shared" ca="1" si="160"/>
        <v>1,</v>
      </c>
      <c r="F184" s="73">
        <f t="shared" ca="1" si="161"/>
        <v>2</v>
      </c>
      <c r="G184" s="98">
        <f t="shared" ca="1" si="134"/>
        <v>3</v>
      </c>
      <c r="H184" s="98">
        <f t="shared" ca="1" si="135"/>
        <v>0</v>
      </c>
      <c r="I184" s="98">
        <f t="shared" ca="1" si="136"/>
        <v>11</v>
      </c>
      <c r="J184" s="98">
        <f t="shared" ca="1" si="137"/>
        <v>5</v>
      </c>
      <c r="K184" s="98">
        <f t="shared" ca="1" si="138"/>
        <v>8</v>
      </c>
      <c r="L184" s="98">
        <f t="shared" ca="1" si="139"/>
        <v>2</v>
      </c>
      <c r="M184" s="74" t="str">
        <f t="shared" ca="1" si="141"/>
        <v/>
      </c>
      <c r="N184" s="74">
        <f t="shared" si="132"/>
        <v>180</v>
      </c>
      <c r="O184" s="74">
        <f t="shared" ca="1" si="162"/>
        <v>0</v>
      </c>
      <c r="P184" s="74">
        <f t="shared" ca="1" si="163"/>
        <v>0</v>
      </c>
      <c r="Q184" s="101">
        <f t="shared" ca="1" si="144"/>
        <v>1</v>
      </c>
      <c r="R184" s="101">
        <f t="shared" ca="1" si="164"/>
        <v>1</v>
      </c>
      <c r="S184" s="91" t="str">
        <f t="shared" ca="1" si="145"/>
        <v/>
      </c>
      <c r="T184" s="91" t="str">
        <f t="shared" ca="1" si="146"/>
        <v/>
      </c>
      <c r="U184" s="91" t="str">
        <f t="shared" ca="1" si="147"/>
        <v/>
      </c>
      <c r="V184" s="91" t="str">
        <f t="shared" ca="1" si="148"/>
        <v/>
      </c>
      <c r="W184" s="91" t="str">
        <f t="shared" ca="1" si="149"/>
        <v/>
      </c>
      <c r="X184" s="91" t="str">
        <f t="shared" ca="1" si="150"/>
        <v/>
      </c>
      <c r="Y184" s="75"/>
      <c r="Z184" s="100">
        <f ca="1">IF(Y184="W",0,IF(AND(A184&lt;&gt;0,A183&lt;&gt;0,Y183="L",Y184="L"),1,0))</f>
        <v>0</v>
      </c>
      <c r="AA184" s="100">
        <f ca="1">IF(S184&lt;&gt;"",IF(ABS($F184)=ABS(S184),5*$Q184,-1*$Q184),0)</f>
        <v>0</v>
      </c>
      <c r="AB184" s="100">
        <f ca="1">IF(T184&lt;&gt;"",IF(ABS($F184)=ABS(T184),5*$Q184,-1*$Q184),0)</f>
        <v>0</v>
      </c>
      <c r="AC184" s="100">
        <f ca="1">IF(U184&lt;&gt;"",IF(ABS($F184)=ABS(U184),5*$Q184,-1*$Q184),0)</f>
        <v>0</v>
      </c>
      <c r="AD184" s="100">
        <f ca="1">IF(V184&lt;&gt;"",IF(ABS($F184)=ABS(V184),5*$Q184,-1*$Q184),0)</f>
        <v>0</v>
      </c>
      <c r="AE184" s="100">
        <f ca="1">IF(W184&lt;&gt;"",IF(ABS($F184)=ABS(W184),5*$Q184,-1*$Q184),0)</f>
        <v>0</v>
      </c>
      <c r="AF184" s="100">
        <f ca="1">IF(X184&lt;&gt;"",IF(ABS($F184)=ABS(X184),5*$Q184,-1*$Q184),0)</f>
        <v>0</v>
      </c>
      <c r="AG184" s="98">
        <f ca="1">IF(A184&lt;&gt;"",IF(OR($AJ183&lt;&gt;0,$AK183&lt;&gt;0),"0",SUM(AA184:AF184)),0)</f>
        <v>0</v>
      </c>
      <c r="AH184" s="11">
        <f ca="1">IF(A184&lt;&gt;"",IF(OR(AJ183&lt;&gt;0,AK183&lt;&gt;0),0,AG184),0)</f>
        <v>0</v>
      </c>
      <c r="AI184" s="79">
        <f ca="1">IF(A184&lt;&gt;"",AH184+AI183,0)</f>
        <v>0</v>
      </c>
      <c r="AJ184" s="43">
        <f t="shared" ca="1" si="151"/>
        <v>0</v>
      </c>
      <c r="AK184" s="43">
        <f t="shared" ca="1" si="152"/>
        <v>0</v>
      </c>
      <c r="AL184" s="80">
        <f t="shared" ca="1" si="165"/>
        <v>0</v>
      </c>
      <c r="AM184" s="24"/>
      <c r="AN184" s="24"/>
      <c r="AO184" s="24"/>
      <c r="AP184" s="24"/>
      <c r="AQ184" s="24"/>
      <c r="AR184" s="24"/>
      <c r="AS184" s="24"/>
      <c r="AV184" s="65"/>
      <c r="AW184" s="65"/>
      <c r="AX184" s="65"/>
      <c r="AY184" s="65"/>
      <c r="AZ184" s="65"/>
      <c r="BA184" s="6"/>
      <c r="BH184" s="123">
        <f t="shared" ca="1" si="131"/>
        <v>30</v>
      </c>
    </row>
    <row r="185" spans="1:60">
      <c r="A185" s="123">
        <f t="shared" ca="1" si="130"/>
        <v>36</v>
      </c>
      <c r="B185" s="98" t="str">
        <f ca="1">IF(A185="","",IF(COUNTBLANK(AN186:AS186)=6,"DB",AN186&amp;AO186&amp;AP186&amp;AQ186&amp;AR186&amp;AS186))</f>
        <v>DB</v>
      </c>
      <c r="C185" s="97" t="str">
        <f t="shared" ca="1" si="158"/>
        <v/>
      </c>
      <c r="D185" s="102">
        <f t="shared" ca="1" si="159"/>
        <v>0</v>
      </c>
      <c r="E185" s="82" t="str">
        <f t="shared" ca="1" si="160"/>
        <v>1,</v>
      </c>
      <c r="F185" s="73">
        <f t="shared" ca="1" si="161"/>
        <v>6</v>
      </c>
      <c r="G185" s="98">
        <f t="shared" ca="1" si="134"/>
        <v>4</v>
      </c>
      <c r="H185" s="98">
        <f t="shared" ca="1" si="135"/>
        <v>1</v>
      </c>
      <c r="I185" s="98">
        <f t="shared" ca="1" si="136"/>
        <v>12</v>
      </c>
      <c r="J185" s="98">
        <f t="shared" ca="1" si="137"/>
        <v>6</v>
      </c>
      <c r="K185" s="98">
        <f t="shared" ca="1" si="138"/>
        <v>9</v>
      </c>
      <c r="L185" s="98">
        <f t="shared" ca="1" si="139"/>
        <v>0</v>
      </c>
      <c r="M185" s="74" t="str">
        <f t="shared" ca="1" si="141"/>
        <v/>
      </c>
      <c r="N185" s="74">
        <f t="shared" si="132"/>
        <v>181</v>
      </c>
      <c r="O185" s="74">
        <f t="shared" ca="1" si="162"/>
        <v>0</v>
      </c>
      <c r="P185" s="74">
        <f t="shared" ca="1" si="163"/>
        <v>0</v>
      </c>
      <c r="Q185" s="101">
        <f t="shared" ca="1" si="144"/>
        <v>1</v>
      </c>
      <c r="R185" s="101">
        <f t="shared" ca="1" si="164"/>
        <v>1</v>
      </c>
      <c r="S185" s="91" t="str">
        <f t="shared" ca="1" si="145"/>
        <v/>
      </c>
      <c r="T185" s="91" t="str">
        <f t="shared" ca="1" si="146"/>
        <v/>
      </c>
      <c r="U185" s="91" t="str">
        <f t="shared" ca="1" si="147"/>
        <v/>
      </c>
      <c r="V185" s="91" t="str">
        <f t="shared" ca="1" si="148"/>
        <v/>
      </c>
      <c r="W185" s="91" t="str">
        <f t="shared" ca="1" si="149"/>
        <v/>
      </c>
      <c r="X185" s="91" t="str">
        <f t="shared" ca="1" si="150"/>
        <v/>
      </c>
      <c r="Y185" s="75"/>
      <c r="Z185" s="100">
        <f ca="1">IF(Y185="W",0,IF(AND(A185&lt;&gt;0,A184&lt;&gt;0,Y184="L",Y185="L"),1,0))</f>
        <v>0</v>
      </c>
      <c r="AA185" s="100">
        <f ca="1">IF(S185&lt;&gt;"",IF(ABS($F185)=ABS(S185),5*$Q185,-1*$Q185),0)</f>
        <v>0</v>
      </c>
      <c r="AB185" s="100">
        <f ca="1">IF(T185&lt;&gt;"",IF(ABS($F185)=ABS(T185),5*$Q185,-1*$Q185),0)</f>
        <v>0</v>
      </c>
      <c r="AC185" s="100">
        <f ca="1">IF(U185&lt;&gt;"",IF(ABS($F185)=ABS(U185),5*$Q185,-1*$Q185),0)</f>
        <v>0</v>
      </c>
      <c r="AD185" s="100">
        <f ca="1">IF(V185&lt;&gt;"",IF(ABS($F185)=ABS(V185),5*$Q185,-1*$Q185),0)</f>
        <v>0</v>
      </c>
      <c r="AE185" s="100">
        <f ca="1">IF(W185&lt;&gt;"",IF(ABS($F185)=ABS(W185),5*$Q185,-1*$Q185),0)</f>
        <v>0</v>
      </c>
      <c r="AF185" s="100">
        <f ca="1">IF(X185&lt;&gt;"",IF(ABS($F185)=ABS(X185),5*$Q185,-1*$Q185),0)</f>
        <v>0</v>
      </c>
      <c r="AG185" s="98">
        <f ca="1">IF(A185&lt;&gt;"",IF(OR($AJ184&lt;&gt;0,$AK184&lt;&gt;0),"0",SUM(AA185:AF185)),0)</f>
        <v>0</v>
      </c>
      <c r="AH185" s="11">
        <f ca="1">IF(A185&lt;&gt;"",IF(OR(AJ184&lt;&gt;0,AK184&lt;&gt;0),0,AG185),0)</f>
        <v>0</v>
      </c>
      <c r="AI185" s="79">
        <f ca="1">IF(A185&lt;&gt;"",AH185+AI184,0)</f>
        <v>0</v>
      </c>
      <c r="AJ185" s="43">
        <f t="shared" ca="1" si="151"/>
        <v>0</v>
      </c>
      <c r="AK185" s="43">
        <f t="shared" ca="1" si="152"/>
        <v>0</v>
      </c>
      <c r="AL185" s="80">
        <f t="shared" ca="1" si="165"/>
        <v>0</v>
      </c>
      <c r="AM185" s="24"/>
      <c r="AN185" s="24"/>
      <c r="AO185" s="24"/>
      <c r="AP185" s="24"/>
      <c r="AQ185" s="24"/>
      <c r="AR185" s="24"/>
      <c r="AS185" s="24"/>
      <c r="AV185" s="65"/>
      <c r="AW185" s="65"/>
      <c r="AX185" s="65"/>
      <c r="AY185" s="65"/>
      <c r="AZ185" s="65"/>
      <c r="BA185" s="6"/>
      <c r="BH185" s="123">
        <f t="shared" ca="1" si="131"/>
        <v>2</v>
      </c>
    </row>
    <row r="186" spans="1:60">
      <c r="A186" s="123">
        <f t="shared" ca="1" si="130"/>
        <v>8</v>
      </c>
      <c r="B186" s="98" t="str">
        <f ca="1">IF(A186="","",IF(COUNTBLANK(AN187:AS187)=6,"DB",AN187&amp;AO187&amp;AP187&amp;AQ187&amp;AR187&amp;AS187))</f>
        <v>DB</v>
      </c>
      <c r="C186" s="97" t="str">
        <f t="shared" ca="1" si="158"/>
        <v/>
      </c>
      <c r="D186" s="102">
        <f t="shared" ca="1" si="159"/>
        <v>0</v>
      </c>
      <c r="E186" s="82" t="str">
        <f t="shared" ca="1" si="160"/>
        <v>1,</v>
      </c>
      <c r="F186" s="73">
        <f t="shared" ca="1" si="161"/>
        <v>2</v>
      </c>
      <c r="G186" s="98">
        <f t="shared" ca="1" si="134"/>
        <v>5</v>
      </c>
      <c r="H186" s="98">
        <f t="shared" ca="1" si="135"/>
        <v>0</v>
      </c>
      <c r="I186" s="98">
        <f t="shared" ca="1" si="136"/>
        <v>13</v>
      </c>
      <c r="J186" s="98">
        <f t="shared" ca="1" si="137"/>
        <v>7</v>
      </c>
      <c r="K186" s="98">
        <f t="shared" ca="1" si="138"/>
        <v>10</v>
      </c>
      <c r="L186" s="98">
        <f t="shared" ca="1" si="139"/>
        <v>1</v>
      </c>
      <c r="M186" s="74" t="str">
        <f t="shared" ca="1" si="141"/>
        <v/>
      </c>
      <c r="N186" s="74">
        <f t="shared" si="132"/>
        <v>182</v>
      </c>
      <c r="O186" s="74">
        <f t="shared" ca="1" si="162"/>
        <v>0</v>
      </c>
      <c r="P186" s="74">
        <f t="shared" ca="1" si="163"/>
        <v>0</v>
      </c>
      <c r="Q186" s="101">
        <f t="shared" ca="1" si="144"/>
        <v>1</v>
      </c>
      <c r="R186" s="101">
        <f t="shared" ca="1" si="164"/>
        <v>1</v>
      </c>
      <c r="S186" s="91" t="str">
        <f t="shared" ca="1" si="145"/>
        <v/>
      </c>
      <c r="T186" s="91" t="str">
        <f t="shared" ca="1" si="146"/>
        <v/>
      </c>
      <c r="U186" s="91" t="str">
        <f t="shared" ca="1" si="147"/>
        <v/>
      </c>
      <c r="V186" s="91" t="str">
        <f t="shared" ca="1" si="148"/>
        <v/>
      </c>
      <c r="W186" s="91" t="str">
        <f t="shared" ca="1" si="149"/>
        <v/>
      </c>
      <c r="X186" s="91" t="str">
        <f t="shared" ca="1" si="150"/>
        <v/>
      </c>
      <c r="Y186" s="75"/>
      <c r="Z186" s="100">
        <f ca="1">IF(Y186="W",0,IF(AND(A186&lt;&gt;0,A185&lt;&gt;0,Y185="L",Y186="L"),1,0))</f>
        <v>0</v>
      </c>
      <c r="AA186" s="100">
        <f ca="1">IF(S186&lt;&gt;"",IF(ABS($F186)=ABS(S186),5*$Q186,-1*$Q186),0)</f>
        <v>0</v>
      </c>
      <c r="AB186" s="100">
        <f ca="1">IF(T186&lt;&gt;"",IF(ABS($F186)=ABS(T186),5*$Q186,-1*$Q186),0)</f>
        <v>0</v>
      </c>
      <c r="AC186" s="100">
        <f ca="1">IF(U186&lt;&gt;"",IF(ABS($F186)=ABS(U186),5*$Q186,-1*$Q186),0)</f>
        <v>0</v>
      </c>
      <c r="AD186" s="100">
        <f ca="1">IF(V186&lt;&gt;"",IF(ABS($F186)=ABS(V186),5*$Q186,-1*$Q186),0)</f>
        <v>0</v>
      </c>
      <c r="AE186" s="100">
        <f ca="1">IF(W186&lt;&gt;"",IF(ABS($F186)=ABS(W186),5*$Q186,-1*$Q186),0)</f>
        <v>0</v>
      </c>
      <c r="AF186" s="100">
        <f ca="1">IF(X186&lt;&gt;"",IF(ABS($F186)=ABS(X186),5*$Q186,-1*$Q186),0)</f>
        <v>0</v>
      </c>
      <c r="AG186" s="98">
        <f ca="1">IF(A186&lt;&gt;"",IF(OR($AJ185&lt;&gt;0,$AK185&lt;&gt;0),"0",SUM(AA186:AF186)),0)</f>
        <v>0</v>
      </c>
      <c r="AH186" s="11">
        <f ca="1">IF(A186&lt;&gt;"",IF(OR(AJ185&lt;&gt;0,AK185&lt;&gt;0),0,AG186),0)</f>
        <v>0</v>
      </c>
      <c r="AI186" s="79">
        <f ca="1">IF(A186&lt;&gt;"",AH186+AI185,0)</f>
        <v>0</v>
      </c>
      <c r="AJ186" s="43">
        <f t="shared" ca="1" si="151"/>
        <v>0</v>
      </c>
      <c r="AK186" s="43">
        <f t="shared" ca="1" si="152"/>
        <v>0</v>
      </c>
      <c r="AL186" s="80">
        <f t="shared" ca="1" si="165"/>
        <v>0</v>
      </c>
      <c r="AM186" s="24"/>
      <c r="AN186" s="24"/>
      <c r="AO186" s="24"/>
      <c r="AP186" s="24"/>
      <c r="AQ186" s="24"/>
      <c r="AR186" s="24"/>
      <c r="AS186" s="24"/>
      <c r="AV186" s="65"/>
      <c r="AW186" s="65"/>
      <c r="AX186" s="65"/>
      <c r="AY186" s="65"/>
      <c r="AZ186" s="65"/>
      <c r="BA186" s="6"/>
      <c r="BH186" s="123">
        <f t="shared" ca="1" si="131"/>
        <v>13</v>
      </c>
    </row>
    <row r="187" spans="1:60">
      <c r="A187" s="123">
        <f t="shared" ca="1" si="130"/>
        <v>33</v>
      </c>
      <c r="B187" s="98" t="str">
        <f ca="1">IF(A187="","",IF(COUNTBLANK(AN188:AS188)=6,"DB",AN188&amp;AO188&amp;AP188&amp;AQ188&amp;AR188&amp;AS188))</f>
        <v>DB</v>
      </c>
      <c r="C187" s="97" t="str">
        <f t="shared" ca="1" si="158"/>
        <v/>
      </c>
      <c r="D187" s="102">
        <f t="shared" ca="1" si="159"/>
        <v>0</v>
      </c>
      <c r="E187" s="82" t="str">
        <f t="shared" ca="1" si="160"/>
        <v>1,</v>
      </c>
      <c r="F187" s="73">
        <f t="shared" ca="1" si="161"/>
        <v>6</v>
      </c>
      <c r="G187" s="98">
        <f t="shared" ca="1" si="134"/>
        <v>6</v>
      </c>
      <c r="H187" s="98">
        <f t="shared" ca="1" si="135"/>
        <v>1</v>
      </c>
      <c r="I187" s="98">
        <f t="shared" ca="1" si="136"/>
        <v>14</v>
      </c>
      <c r="J187" s="98">
        <f t="shared" ca="1" si="137"/>
        <v>8</v>
      </c>
      <c r="K187" s="98">
        <f t="shared" ca="1" si="138"/>
        <v>11</v>
      </c>
      <c r="L187" s="98">
        <f t="shared" ca="1" si="139"/>
        <v>0</v>
      </c>
      <c r="M187" s="74" t="str">
        <f t="shared" ca="1" si="141"/>
        <v/>
      </c>
      <c r="N187" s="74">
        <f t="shared" si="132"/>
        <v>183</v>
      </c>
      <c r="O187" s="74">
        <f t="shared" ca="1" si="162"/>
        <v>0</v>
      </c>
      <c r="P187" s="74">
        <f t="shared" ca="1" si="163"/>
        <v>0</v>
      </c>
      <c r="Q187" s="101">
        <f t="shared" ca="1" si="144"/>
        <v>1</v>
      </c>
      <c r="R187" s="101">
        <f t="shared" ca="1" si="164"/>
        <v>1</v>
      </c>
      <c r="S187" s="91" t="str">
        <f t="shared" ca="1" si="145"/>
        <v/>
      </c>
      <c r="T187" s="91" t="str">
        <f t="shared" ca="1" si="146"/>
        <v/>
      </c>
      <c r="U187" s="91" t="str">
        <f t="shared" ca="1" si="147"/>
        <v/>
      </c>
      <c r="V187" s="91" t="str">
        <f t="shared" ca="1" si="148"/>
        <v/>
      </c>
      <c r="W187" s="91" t="str">
        <f t="shared" ca="1" si="149"/>
        <v/>
      </c>
      <c r="X187" s="91" t="str">
        <f t="shared" ca="1" si="150"/>
        <v/>
      </c>
      <c r="Y187" s="75"/>
      <c r="Z187" s="100">
        <f ca="1">IF(Y187="W",0,IF(AND(A187&lt;&gt;0,A186&lt;&gt;0,Y186="L",Y187="L"),1,0))</f>
        <v>0</v>
      </c>
      <c r="AA187" s="100">
        <f ca="1">IF(S187&lt;&gt;"",IF(ABS($F187)=ABS(S187),5*$Q187,-1*$Q187),0)</f>
        <v>0</v>
      </c>
      <c r="AB187" s="100">
        <f ca="1">IF(T187&lt;&gt;"",IF(ABS($F187)=ABS(T187),5*$Q187,-1*$Q187),0)</f>
        <v>0</v>
      </c>
      <c r="AC187" s="100">
        <f ca="1">IF(U187&lt;&gt;"",IF(ABS($F187)=ABS(U187),5*$Q187,-1*$Q187),0)</f>
        <v>0</v>
      </c>
      <c r="AD187" s="100">
        <f ca="1">IF(V187&lt;&gt;"",IF(ABS($F187)=ABS(V187),5*$Q187,-1*$Q187),0)</f>
        <v>0</v>
      </c>
      <c r="AE187" s="100">
        <f ca="1">IF(W187&lt;&gt;"",IF(ABS($F187)=ABS(W187),5*$Q187,-1*$Q187),0)</f>
        <v>0</v>
      </c>
      <c r="AF187" s="100">
        <f ca="1">IF(X187&lt;&gt;"",IF(ABS($F187)=ABS(X187),5*$Q187,-1*$Q187),0)</f>
        <v>0</v>
      </c>
      <c r="AG187" s="98">
        <f ca="1">IF(A187&lt;&gt;"",IF(OR($AJ186&lt;&gt;0,$AK186&lt;&gt;0),"0",SUM(AA187:AF187)),0)</f>
        <v>0</v>
      </c>
      <c r="AH187" s="11">
        <f ca="1">IF(A187&lt;&gt;"",IF(OR(AJ186&lt;&gt;0,AK186&lt;&gt;0),0,AG187),0)</f>
        <v>0</v>
      </c>
      <c r="AI187" s="79">
        <f ca="1">IF(A187&lt;&gt;"",AH187+AI186,0)</f>
        <v>0</v>
      </c>
      <c r="AJ187" s="43">
        <f t="shared" ca="1" si="151"/>
        <v>0</v>
      </c>
      <c r="AK187" s="43">
        <f t="shared" ca="1" si="152"/>
        <v>0</v>
      </c>
      <c r="AL187" s="80">
        <f t="shared" ca="1" si="165"/>
        <v>0</v>
      </c>
      <c r="AM187" s="24"/>
      <c r="AN187" s="24"/>
      <c r="AO187" s="24"/>
      <c r="AP187" s="24"/>
      <c r="AQ187" s="24"/>
      <c r="AR187" s="24"/>
      <c r="AS187" s="24"/>
      <c r="AV187" s="65"/>
      <c r="AW187" s="65"/>
      <c r="AX187" s="65"/>
      <c r="AY187" s="65"/>
      <c r="AZ187" s="65"/>
      <c r="BA187" s="6"/>
      <c r="BH187" s="123">
        <f t="shared" ca="1" si="131"/>
        <v>11</v>
      </c>
    </row>
    <row r="188" spans="1:60">
      <c r="A188" s="123">
        <f t="shared" ca="1" si="130"/>
        <v>22</v>
      </c>
      <c r="B188" s="98" t="str">
        <f ca="1">IF(A188="","",IF(COUNTBLANK(AN189:AS189)=6,"DB",AN189&amp;AO189&amp;AP189&amp;AQ189&amp;AR189&amp;AS189))</f>
        <v>DB</v>
      </c>
      <c r="C188" s="97" t="str">
        <f t="shared" ca="1" si="158"/>
        <v/>
      </c>
      <c r="D188" s="102">
        <f t="shared" ca="1" si="159"/>
        <v>0</v>
      </c>
      <c r="E188" s="82" t="str">
        <f t="shared" ca="1" si="160"/>
        <v>1,</v>
      </c>
      <c r="F188" s="73">
        <f t="shared" ca="1" si="161"/>
        <v>4</v>
      </c>
      <c r="G188" s="98">
        <f t="shared" ca="1" si="134"/>
        <v>7</v>
      </c>
      <c r="H188" s="98">
        <f t="shared" ca="1" si="135"/>
        <v>2</v>
      </c>
      <c r="I188" s="98">
        <f t="shared" ca="1" si="136"/>
        <v>15</v>
      </c>
      <c r="J188" s="98">
        <f t="shared" ca="1" si="137"/>
        <v>0</v>
      </c>
      <c r="K188" s="98">
        <f t="shared" ca="1" si="138"/>
        <v>12</v>
      </c>
      <c r="L188" s="98">
        <f t="shared" ca="1" si="139"/>
        <v>1</v>
      </c>
      <c r="M188" s="74" t="str">
        <f t="shared" ca="1" si="141"/>
        <v/>
      </c>
      <c r="N188" s="74">
        <f t="shared" si="132"/>
        <v>184</v>
      </c>
      <c r="O188" s="74">
        <f t="shared" ca="1" si="162"/>
        <v>0</v>
      </c>
      <c r="P188" s="74">
        <f t="shared" ca="1" si="163"/>
        <v>0</v>
      </c>
      <c r="Q188" s="101">
        <f t="shared" ca="1" si="144"/>
        <v>1</v>
      </c>
      <c r="R188" s="101">
        <f t="shared" ca="1" si="164"/>
        <v>1</v>
      </c>
      <c r="S188" s="91" t="str">
        <f t="shared" ca="1" si="145"/>
        <v/>
      </c>
      <c r="T188" s="91" t="str">
        <f t="shared" ca="1" si="146"/>
        <v/>
      </c>
      <c r="U188" s="91" t="str">
        <f t="shared" ca="1" si="147"/>
        <v/>
      </c>
      <c r="V188" s="91" t="str">
        <f t="shared" ca="1" si="148"/>
        <v/>
      </c>
      <c r="W188" s="91" t="str">
        <f t="shared" ca="1" si="149"/>
        <v/>
      </c>
      <c r="X188" s="91" t="str">
        <f t="shared" ca="1" si="150"/>
        <v/>
      </c>
      <c r="Y188" s="75"/>
      <c r="Z188" s="100">
        <f ca="1">IF(Y188="W",0,IF(AND(A188&lt;&gt;0,A187&lt;&gt;0,Y187="L",Y188="L"),1,0))</f>
        <v>0</v>
      </c>
      <c r="AA188" s="100">
        <f ca="1">IF(S188&lt;&gt;"",IF(ABS($F188)=ABS(S188),5*$Q188,-1*$Q188),0)</f>
        <v>0</v>
      </c>
      <c r="AB188" s="100">
        <f ca="1">IF(T188&lt;&gt;"",IF(ABS($F188)=ABS(T188),5*$Q188,-1*$Q188),0)</f>
        <v>0</v>
      </c>
      <c r="AC188" s="100">
        <f ca="1">IF(U188&lt;&gt;"",IF(ABS($F188)=ABS(U188),5*$Q188,-1*$Q188),0)</f>
        <v>0</v>
      </c>
      <c r="AD188" s="100">
        <f ca="1">IF(V188&lt;&gt;"",IF(ABS($F188)=ABS(V188),5*$Q188,-1*$Q188),0)</f>
        <v>0</v>
      </c>
      <c r="AE188" s="100">
        <f ca="1">IF(W188&lt;&gt;"",IF(ABS($F188)=ABS(W188),5*$Q188,-1*$Q188),0)</f>
        <v>0</v>
      </c>
      <c r="AF188" s="100">
        <f ca="1">IF(X188&lt;&gt;"",IF(ABS($F188)=ABS(X188),5*$Q188,-1*$Q188),0)</f>
        <v>0</v>
      </c>
      <c r="AG188" s="98">
        <f ca="1">IF(A188&lt;&gt;"",IF(OR($AJ187&lt;&gt;0,$AK187&lt;&gt;0),"0",SUM(AA188:AF188)),0)</f>
        <v>0</v>
      </c>
      <c r="AH188" s="11">
        <f ca="1">IF(A188&lt;&gt;"",IF(OR(AJ187&lt;&gt;0,AK187&lt;&gt;0),0,AG188),0)</f>
        <v>0</v>
      </c>
      <c r="AI188" s="79">
        <f ca="1">IF(A188&lt;&gt;"",AH188+AI187,0)</f>
        <v>0</v>
      </c>
      <c r="AJ188" s="43">
        <f t="shared" ca="1" si="151"/>
        <v>0</v>
      </c>
      <c r="AK188" s="43">
        <f t="shared" ca="1" si="152"/>
        <v>0</v>
      </c>
      <c r="AL188" s="80">
        <f t="shared" ca="1" si="165"/>
        <v>0</v>
      </c>
      <c r="AM188" s="24"/>
      <c r="AN188" s="24"/>
      <c r="AO188" s="24"/>
      <c r="AP188" s="24"/>
      <c r="AQ188" s="24"/>
      <c r="AR188" s="24"/>
      <c r="AS188" s="24"/>
      <c r="BA188" s="6"/>
      <c r="BH188" s="123">
        <f t="shared" ca="1" si="131"/>
        <v>24</v>
      </c>
    </row>
    <row r="189" spans="1:60">
      <c r="A189" s="123">
        <f t="shared" ca="1" si="130"/>
        <v>13</v>
      </c>
      <c r="B189" s="98" t="str">
        <f ca="1">IF(A189="","",IF(COUNTBLANK(AN190:AS190)=6,"DB",AN190&amp;AO190&amp;AP190&amp;AQ190&amp;AR190&amp;AS190))</f>
        <v>DB</v>
      </c>
      <c r="C189" s="97" t="str">
        <f t="shared" ca="1" si="158"/>
        <v/>
      </c>
      <c r="D189" s="102">
        <f t="shared" ca="1" si="159"/>
        <v>0</v>
      </c>
      <c r="E189" s="82" t="str">
        <f t="shared" ca="1" si="160"/>
        <v>1,</v>
      </c>
      <c r="F189" s="73">
        <f t="shared" ca="1" si="161"/>
        <v>3</v>
      </c>
      <c r="G189" s="98">
        <f t="shared" ca="1" si="134"/>
        <v>8</v>
      </c>
      <c r="H189" s="98">
        <f t="shared" ca="1" si="135"/>
        <v>3</v>
      </c>
      <c r="I189" s="98">
        <f t="shared" ca="1" si="136"/>
        <v>0</v>
      </c>
      <c r="J189" s="98">
        <f t="shared" ca="1" si="137"/>
        <v>1</v>
      </c>
      <c r="K189" s="98">
        <f t="shared" ca="1" si="138"/>
        <v>13</v>
      </c>
      <c r="L189" s="98">
        <f t="shared" ca="1" si="139"/>
        <v>2</v>
      </c>
      <c r="M189" s="74" t="str">
        <f t="shared" ca="1" si="141"/>
        <v/>
      </c>
      <c r="N189" s="74">
        <f t="shared" si="132"/>
        <v>185</v>
      </c>
      <c r="O189" s="74">
        <f t="shared" ca="1" si="162"/>
        <v>0</v>
      </c>
      <c r="P189" s="74">
        <f t="shared" ca="1" si="163"/>
        <v>0</v>
      </c>
      <c r="Q189" s="101">
        <f t="shared" ca="1" si="144"/>
        <v>1</v>
      </c>
      <c r="R189" s="101">
        <f t="shared" ca="1" si="164"/>
        <v>1</v>
      </c>
      <c r="S189" s="91" t="str">
        <f t="shared" ca="1" si="145"/>
        <v/>
      </c>
      <c r="T189" s="91" t="str">
        <f t="shared" ca="1" si="146"/>
        <v/>
      </c>
      <c r="U189" s="91" t="str">
        <f t="shared" ca="1" si="147"/>
        <v/>
      </c>
      <c r="V189" s="91" t="str">
        <f t="shared" ca="1" si="148"/>
        <v/>
      </c>
      <c r="W189" s="91" t="str">
        <f t="shared" ca="1" si="149"/>
        <v/>
      </c>
      <c r="X189" s="91" t="str">
        <f t="shared" ca="1" si="150"/>
        <v/>
      </c>
      <c r="Y189" s="75"/>
      <c r="Z189" s="100">
        <f ca="1">IF(Y189="W",0,IF(AND(A189&lt;&gt;0,A188&lt;&gt;0,Y188="L",Y189="L"),1,0))</f>
        <v>0</v>
      </c>
      <c r="AA189" s="100">
        <f ca="1">IF(S189&lt;&gt;"",IF(ABS($F189)=ABS(S189),5*$Q189,-1*$Q189),0)</f>
        <v>0</v>
      </c>
      <c r="AB189" s="100">
        <f ca="1">IF(T189&lt;&gt;"",IF(ABS($F189)=ABS(T189),5*$Q189,-1*$Q189),0)</f>
        <v>0</v>
      </c>
      <c r="AC189" s="100">
        <f ca="1">IF(U189&lt;&gt;"",IF(ABS($F189)=ABS(U189),5*$Q189,-1*$Q189),0)</f>
        <v>0</v>
      </c>
      <c r="AD189" s="100">
        <f ca="1">IF(V189&lt;&gt;"",IF(ABS($F189)=ABS(V189),5*$Q189,-1*$Q189),0)</f>
        <v>0</v>
      </c>
      <c r="AE189" s="100">
        <f ca="1">IF(W189&lt;&gt;"",IF(ABS($F189)=ABS(W189),5*$Q189,-1*$Q189),0)</f>
        <v>0</v>
      </c>
      <c r="AF189" s="100">
        <f ca="1">IF(X189&lt;&gt;"",IF(ABS($F189)=ABS(X189),5*$Q189,-1*$Q189),0)</f>
        <v>0</v>
      </c>
      <c r="AG189" s="98">
        <f ca="1">IF(A189&lt;&gt;"",IF(OR($AJ188&lt;&gt;0,$AK188&lt;&gt;0),"0",SUM(AA189:AF189)),0)</f>
        <v>0</v>
      </c>
      <c r="AH189" s="11">
        <f ca="1">IF(A189&lt;&gt;"",IF(OR(AJ188&lt;&gt;0,AK188&lt;&gt;0),0,AG189),0)</f>
        <v>0</v>
      </c>
      <c r="AI189" s="79">
        <f ca="1">IF(A189&lt;&gt;"",AH189+AI188,0)</f>
        <v>0</v>
      </c>
      <c r="AJ189" s="43">
        <f t="shared" ca="1" si="151"/>
        <v>0</v>
      </c>
      <c r="AK189" s="43">
        <f t="shared" ca="1" si="152"/>
        <v>0</v>
      </c>
      <c r="AL189" s="80">
        <f t="shared" ca="1" si="165"/>
        <v>0</v>
      </c>
      <c r="AM189" s="24"/>
      <c r="AN189" s="24"/>
      <c r="AO189" s="24"/>
      <c r="AP189" s="24"/>
      <c r="AQ189" s="24"/>
      <c r="AR189" s="24"/>
      <c r="AS189" s="24"/>
      <c r="BA189" s="6"/>
      <c r="BH189" s="123">
        <f t="shared" ca="1" si="131"/>
        <v>4</v>
      </c>
    </row>
    <row r="190" spans="1:60">
      <c r="A190" s="123">
        <f t="shared" ca="1" si="130"/>
        <v>11</v>
      </c>
      <c r="B190" s="98" t="str">
        <f ca="1">IF(A190="","",IF(COUNTBLANK(AN191:AS191)=6,"DB",AN191&amp;AO191&amp;AP191&amp;AQ191&amp;AR191&amp;AS191))</f>
        <v>DB</v>
      </c>
      <c r="C190" s="97" t="str">
        <f t="shared" ca="1" si="158"/>
        <v/>
      </c>
      <c r="D190" s="102">
        <f t="shared" ca="1" si="159"/>
        <v>0</v>
      </c>
      <c r="E190" s="82" t="str">
        <f t="shared" ca="1" si="160"/>
        <v>1,</v>
      </c>
      <c r="F190" s="73">
        <f t="shared" ca="1" si="161"/>
        <v>2</v>
      </c>
      <c r="G190" s="98">
        <f t="shared" ca="1" si="134"/>
        <v>9</v>
      </c>
      <c r="H190" s="98">
        <f t="shared" ca="1" si="135"/>
        <v>0</v>
      </c>
      <c r="I190" s="98">
        <f t="shared" ca="1" si="136"/>
        <v>1</v>
      </c>
      <c r="J190" s="98">
        <f t="shared" ca="1" si="137"/>
        <v>2</v>
      </c>
      <c r="K190" s="98">
        <f t="shared" ca="1" si="138"/>
        <v>14</v>
      </c>
      <c r="L190" s="98">
        <f t="shared" ca="1" si="139"/>
        <v>3</v>
      </c>
      <c r="M190" s="74" t="str">
        <f t="shared" ca="1" si="141"/>
        <v/>
      </c>
      <c r="N190" s="74">
        <f t="shared" si="132"/>
        <v>186</v>
      </c>
      <c r="O190" s="74">
        <f t="shared" ca="1" si="162"/>
        <v>0</v>
      </c>
      <c r="P190" s="74">
        <f t="shared" ca="1" si="163"/>
        <v>0</v>
      </c>
      <c r="Q190" s="101">
        <f t="shared" ca="1" si="144"/>
        <v>1</v>
      </c>
      <c r="R190" s="101">
        <f t="shared" ca="1" si="164"/>
        <v>1</v>
      </c>
      <c r="S190" s="91" t="str">
        <f t="shared" ca="1" si="145"/>
        <v/>
      </c>
      <c r="T190" s="91" t="str">
        <f t="shared" ca="1" si="146"/>
        <v/>
      </c>
      <c r="U190" s="91" t="str">
        <f t="shared" ca="1" si="147"/>
        <v/>
      </c>
      <c r="V190" s="91" t="str">
        <f t="shared" ca="1" si="148"/>
        <v/>
      </c>
      <c r="W190" s="91" t="str">
        <f t="shared" ca="1" si="149"/>
        <v/>
      </c>
      <c r="X190" s="91" t="str">
        <f t="shared" ca="1" si="150"/>
        <v/>
      </c>
      <c r="Y190" s="75"/>
      <c r="Z190" s="100">
        <f ca="1">IF(Y190="W",0,IF(AND(A190&lt;&gt;0,A189&lt;&gt;0,Y189="L",Y190="L"),1,0))</f>
        <v>0</v>
      </c>
      <c r="AA190" s="100">
        <f ca="1">IF(S190&lt;&gt;"",IF(ABS($F190)=ABS(S190),5*$Q190,-1*$Q190),0)</f>
        <v>0</v>
      </c>
      <c r="AB190" s="100">
        <f ca="1">IF(T190&lt;&gt;"",IF(ABS($F190)=ABS(T190),5*$Q190,-1*$Q190),0)</f>
        <v>0</v>
      </c>
      <c r="AC190" s="100">
        <f ca="1">IF(U190&lt;&gt;"",IF(ABS($F190)=ABS(U190),5*$Q190,-1*$Q190),0)</f>
        <v>0</v>
      </c>
      <c r="AD190" s="100">
        <f ca="1">IF(V190&lt;&gt;"",IF(ABS($F190)=ABS(V190),5*$Q190,-1*$Q190),0)</f>
        <v>0</v>
      </c>
      <c r="AE190" s="100">
        <f ca="1">IF(W190&lt;&gt;"",IF(ABS($F190)=ABS(W190),5*$Q190,-1*$Q190),0)</f>
        <v>0</v>
      </c>
      <c r="AF190" s="100">
        <f ca="1">IF(X190&lt;&gt;"",IF(ABS($F190)=ABS(X190),5*$Q190,-1*$Q190),0)</f>
        <v>0</v>
      </c>
      <c r="AG190" s="98">
        <f ca="1">IF(A190&lt;&gt;"",IF(OR($AJ189&lt;&gt;0,$AK189&lt;&gt;0),"0",SUM(AA190:AF190)),0)</f>
        <v>0</v>
      </c>
      <c r="AH190" s="11">
        <f ca="1">IF(A190&lt;&gt;"",IF(OR(AJ189&lt;&gt;0,AK189&lt;&gt;0),0,AG190),0)</f>
        <v>0</v>
      </c>
      <c r="AI190" s="79">
        <f ca="1">IF(A190&lt;&gt;"",AH190+AI189,0)</f>
        <v>0</v>
      </c>
      <c r="AJ190" s="43">
        <f t="shared" ca="1" si="151"/>
        <v>0</v>
      </c>
      <c r="AK190" s="43">
        <f t="shared" ca="1" si="152"/>
        <v>0</v>
      </c>
      <c r="AL190" s="80">
        <f t="shared" ca="1" si="165"/>
        <v>0</v>
      </c>
      <c r="AM190" s="24"/>
      <c r="AN190" s="24"/>
      <c r="AO190" s="24"/>
      <c r="AP190" s="24"/>
      <c r="AQ190" s="24"/>
      <c r="AR190" s="24"/>
      <c r="AS190" s="24"/>
      <c r="BA190" s="6"/>
      <c r="BH190" s="123">
        <f t="shared" ca="1" si="131"/>
        <v>2</v>
      </c>
    </row>
    <row r="191" spans="1:60">
      <c r="A191" s="123">
        <f t="shared" ca="1" si="130"/>
        <v>19</v>
      </c>
      <c r="B191" s="98" t="str">
        <f ca="1">IF(A191="","",IF(COUNTBLANK(AN192:AS192)=6,"DB",AN192&amp;AO192&amp;AP192&amp;AQ192&amp;AR192&amp;AS192))</f>
        <v>DB</v>
      </c>
      <c r="C191" s="97" t="str">
        <f t="shared" ca="1" si="158"/>
        <v/>
      </c>
      <c r="D191" s="102">
        <f t="shared" ca="1" si="159"/>
        <v>0</v>
      </c>
      <c r="E191" s="82" t="str">
        <f t="shared" ca="1" si="160"/>
        <v>1,</v>
      </c>
      <c r="F191" s="73">
        <f t="shared" ca="1" si="161"/>
        <v>4</v>
      </c>
      <c r="G191" s="98">
        <f t="shared" ca="1" si="134"/>
        <v>10</v>
      </c>
      <c r="H191" s="98">
        <f t="shared" ca="1" si="135"/>
        <v>1</v>
      </c>
      <c r="I191" s="98">
        <f t="shared" ca="1" si="136"/>
        <v>2</v>
      </c>
      <c r="J191" s="98">
        <f t="shared" ca="1" si="137"/>
        <v>0</v>
      </c>
      <c r="K191" s="98">
        <f t="shared" ca="1" si="138"/>
        <v>15</v>
      </c>
      <c r="L191" s="98">
        <f t="shared" ca="1" si="139"/>
        <v>4</v>
      </c>
      <c r="M191" s="74" t="str">
        <f t="shared" ca="1" si="141"/>
        <v/>
      </c>
      <c r="N191" s="74">
        <f t="shared" si="132"/>
        <v>187</v>
      </c>
      <c r="O191" s="74">
        <f t="shared" ca="1" si="162"/>
        <v>0</v>
      </c>
      <c r="P191" s="74">
        <f t="shared" ca="1" si="163"/>
        <v>0</v>
      </c>
      <c r="Q191" s="101">
        <f t="shared" ca="1" si="144"/>
        <v>1</v>
      </c>
      <c r="R191" s="101">
        <f t="shared" ca="1" si="164"/>
        <v>1</v>
      </c>
      <c r="S191" s="91" t="str">
        <f t="shared" ca="1" si="145"/>
        <v/>
      </c>
      <c r="T191" s="91" t="str">
        <f t="shared" ca="1" si="146"/>
        <v/>
      </c>
      <c r="U191" s="91" t="str">
        <f t="shared" ca="1" si="147"/>
        <v/>
      </c>
      <c r="V191" s="91" t="str">
        <f t="shared" ca="1" si="148"/>
        <v/>
      </c>
      <c r="W191" s="91" t="str">
        <f t="shared" ca="1" si="149"/>
        <v/>
      </c>
      <c r="X191" s="91" t="str">
        <f t="shared" ca="1" si="150"/>
        <v/>
      </c>
      <c r="Y191" s="75"/>
      <c r="Z191" s="100">
        <f ca="1">IF(Y191="W",0,IF(AND(A191&lt;&gt;0,A190&lt;&gt;0,Y190="L",Y191="L"),1,0))</f>
        <v>0</v>
      </c>
      <c r="AA191" s="100">
        <f ca="1">IF(S191&lt;&gt;"",IF(ABS($F191)=ABS(S191),5*$Q191,-1*$Q191),0)</f>
        <v>0</v>
      </c>
      <c r="AB191" s="100">
        <f ca="1">IF(T191&lt;&gt;"",IF(ABS($F191)=ABS(T191),5*$Q191,-1*$Q191),0)</f>
        <v>0</v>
      </c>
      <c r="AC191" s="100">
        <f ca="1">IF(U191&lt;&gt;"",IF(ABS($F191)=ABS(U191),5*$Q191,-1*$Q191),0)</f>
        <v>0</v>
      </c>
      <c r="AD191" s="100">
        <f ca="1">IF(V191&lt;&gt;"",IF(ABS($F191)=ABS(V191),5*$Q191,-1*$Q191),0)</f>
        <v>0</v>
      </c>
      <c r="AE191" s="100">
        <f ca="1">IF(W191&lt;&gt;"",IF(ABS($F191)=ABS(W191),5*$Q191,-1*$Q191),0)</f>
        <v>0</v>
      </c>
      <c r="AF191" s="100">
        <f ca="1">IF(X191&lt;&gt;"",IF(ABS($F191)=ABS(X191),5*$Q191,-1*$Q191),0)</f>
        <v>0</v>
      </c>
      <c r="AG191" s="98">
        <f ca="1">IF(A191&lt;&gt;"",IF(OR($AJ190&lt;&gt;0,$AK190&lt;&gt;0),"0",SUM(AA191:AF191)),0)</f>
        <v>0</v>
      </c>
      <c r="AH191" s="11">
        <f ca="1">IF(A191&lt;&gt;"",IF(OR(AJ190&lt;&gt;0,AK190&lt;&gt;0),0,AG191),0)</f>
        <v>0</v>
      </c>
      <c r="AI191" s="79">
        <f ca="1">IF(A191&lt;&gt;"",AH191+AI190,0)</f>
        <v>0</v>
      </c>
      <c r="AJ191" s="43">
        <f t="shared" ca="1" si="151"/>
        <v>0</v>
      </c>
      <c r="AK191" s="43">
        <f t="shared" ca="1" si="152"/>
        <v>0</v>
      </c>
      <c r="AL191" s="80">
        <f t="shared" ca="1" si="165"/>
        <v>0</v>
      </c>
      <c r="AM191" s="24"/>
      <c r="AN191" s="24"/>
      <c r="AO191" s="24"/>
      <c r="AP191" s="24"/>
      <c r="AQ191" s="24"/>
      <c r="AR191" s="24"/>
      <c r="AS191" s="24"/>
      <c r="BA191" s="6"/>
      <c r="BH191" s="123">
        <f t="shared" ca="1" si="131"/>
        <v>6</v>
      </c>
    </row>
    <row r="192" spans="1:60">
      <c r="A192" s="123">
        <f t="shared" ca="1" si="130"/>
        <v>15</v>
      </c>
      <c r="B192" s="98" t="str">
        <f ca="1">IF(A192="","",IF(COUNTBLANK(AN193:AS193)=6,"DB",AN193&amp;AO193&amp;AP193&amp;AQ193&amp;AR193&amp;AS193))</f>
        <v>DB</v>
      </c>
      <c r="C192" s="97" t="str">
        <f t="shared" ca="1" si="158"/>
        <v/>
      </c>
      <c r="D192" s="102">
        <f t="shared" ca="1" si="159"/>
        <v>0</v>
      </c>
      <c r="E192" s="82" t="str">
        <f t="shared" ca="1" si="160"/>
        <v>1,</v>
      </c>
      <c r="F192" s="73">
        <f t="shared" ca="1" si="161"/>
        <v>3</v>
      </c>
      <c r="G192" s="98">
        <f t="shared" ca="1" si="134"/>
        <v>11</v>
      </c>
      <c r="H192" s="98">
        <f t="shared" ca="1" si="135"/>
        <v>2</v>
      </c>
      <c r="I192" s="98">
        <f t="shared" ca="1" si="136"/>
        <v>0</v>
      </c>
      <c r="J192" s="98">
        <f t="shared" ca="1" si="137"/>
        <v>1</v>
      </c>
      <c r="K192" s="98">
        <f t="shared" ca="1" si="138"/>
        <v>16</v>
      </c>
      <c r="L192" s="98">
        <f t="shared" ca="1" si="139"/>
        <v>5</v>
      </c>
      <c r="M192" s="74" t="str">
        <f t="shared" ca="1" si="141"/>
        <v/>
      </c>
      <c r="N192" s="74">
        <f t="shared" si="132"/>
        <v>188</v>
      </c>
      <c r="O192" s="74">
        <f t="shared" ca="1" si="162"/>
        <v>0</v>
      </c>
      <c r="P192" s="74">
        <f t="shared" ca="1" si="163"/>
        <v>0</v>
      </c>
      <c r="Q192" s="101">
        <f t="shared" ca="1" si="144"/>
        <v>1</v>
      </c>
      <c r="R192" s="101">
        <f t="shared" ca="1" si="164"/>
        <v>1</v>
      </c>
      <c r="S192" s="91" t="str">
        <f t="shared" ca="1" si="145"/>
        <v/>
      </c>
      <c r="T192" s="91" t="str">
        <f t="shared" ca="1" si="146"/>
        <v/>
      </c>
      <c r="U192" s="91" t="str">
        <f t="shared" ca="1" si="147"/>
        <v/>
      </c>
      <c r="V192" s="91" t="str">
        <f t="shared" ca="1" si="148"/>
        <v/>
      </c>
      <c r="W192" s="91" t="str">
        <f t="shared" ca="1" si="149"/>
        <v/>
      </c>
      <c r="X192" s="91" t="str">
        <f t="shared" ca="1" si="150"/>
        <v/>
      </c>
      <c r="Y192" s="75"/>
      <c r="Z192" s="100">
        <f ca="1">IF(Y192="W",0,IF(AND(A192&lt;&gt;0,A191&lt;&gt;0,Y191="L",Y192="L"),1,0))</f>
        <v>0</v>
      </c>
      <c r="AA192" s="100">
        <f ca="1">IF(S192&lt;&gt;"",IF(ABS($F192)=ABS(S192),5*$Q192,-1*$Q192),0)</f>
        <v>0</v>
      </c>
      <c r="AB192" s="100">
        <f ca="1">IF(T192&lt;&gt;"",IF(ABS($F192)=ABS(T192),5*$Q192,-1*$Q192),0)</f>
        <v>0</v>
      </c>
      <c r="AC192" s="100">
        <f ca="1">IF(U192&lt;&gt;"",IF(ABS($F192)=ABS(U192),5*$Q192,-1*$Q192),0)</f>
        <v>0</v>
      </c>
      <c r="AD192" s="100">
        <f ca="1">IF(V192&lt;&gt;"",IF(ABS($F192)=ABS(V192),5*$Q192,-1*$Q192),0)</f>
        <v>0</v>
      </c>
      <c r="AE192" s="100">
        <f ca="1">IF(W192&lt;&gt;"",IF(ABS($F192)=ABS(W192),5*$Q192,-1*$Q192),0)</f>
        <v>0</v>
      </c>
      <c r="AF192" s="100">
        <f ca="1">IF(X192&lt;&gt;"",IF(ABS($F192)=ABS(X192),5*$Q192,-1*$Q192),0)</f>
        <v>0</v>
      </c>
      <c r="AG192" s="98">
        <f ca="1">IF(A192&lt;&gt;"",IF(OR($AJ191&lt;&gt;0,$AK191&lt;&gt;0),"0",SUM(AA192:AF192)),0)</f>
        <v>0</v>
      </c>
      <c r="AH192" s="11">
        <f ca="1">IF(A192&lt;&gt;"",IF(OR(AJ191&lt;&gt;0,AK191&lt;&gt;0),0,AG192),0)</f>
        <v>0</v>
      </c>
      <c r="AI192" s="79">
        <f ca="1">IF(A192&lt;&gt;"",AH192+AI191,0)</f>
        <v>0</v>
      </c>
      <c r="AJ192" s="43">
        <f t="shared" ca="1" si="151"/>
        <v>0</v>
      </c>
      <c r="AK192" s="43">
        <f t="shared" ca="1" si="152"/>
        <v>0</v>
      </c>
      <c r="AL192" s="80">
        <f t="shared" ca="1" si="165"/>
        <v>0</v>
      </c>
      <c r="AM192" s="24"/>
      <c r="AN192" s="24"/>
      <c r="AO192" s="24"/>
      <c r="AP192" s="24"/>
      <c r="AQ192" s="24"/>
      <c r="AR192" s="24"/>
      <c r="AS192" s="24"/>
      <c r="BA192" s="6"/>
      <c r="BH192" s="123">
        <f t="shared" ca="1" si="131"/>
        <v>23</v>
      </c>
    </row>
    <row r="193" spans="1:60">
      <c r="A193" s="123">
        <f t="shared" ca="1" si="130"/>
        <v>2</v>
      </c>
      <c r="B193" s="98" t="str">
        <f ca="1">IF(A193="","",IF(COUNTBLANK(AN194:AS194)=6,"DB",AN194&amp;AO194&amp;AP194&amp;AQ194&amp;AR194&amp;AS194))</f>
        <v>DB</v>
      </c>
      <c r="C193" s="97" t="str">
        <f t="shared" ca="1" si="158"/>
        <v/>
      </c>
      <c r="D193" s="102">
        <f t="shared" ca="1" si="159"/>
        <v>0</v>
      </c>
      <c r="E193" s="82" t="str">
        <f t="shared" ca="1" si="160"/>
        <v>1,</v>
      </c>
      <c r="F193" s="73">
        <f t="shared" ca="1" si="161"/>
        <v>1</v>
      </c>
      <c r="G193" s="98">
        <f t="shared" ca="1" si="134"/>
        <v>0</v>
      </c>
      <c r="H193" s="98">
        <f t="shared" ca="1" si="135"/>
        <v>3</v>
      </c>
      <c r="I193" s="98">
        <f t="shared" ca="1" si="136"/>
        <v>1</v>
      </c>
      <c r="J193" s="98">
        <f t="shared" ca="1" si="137"/>
        <v>2</v>
      </c>
      <c r="K193" s="98">
        <f t="shared" ca="1" si="138"/>
        <v>17</v>
      </c>
      <c r="L193" s="98">
        <f t="shared" ca="1" si="139"/>
        <v>6</v>
      </c>
      <c r="M193" s="74" t="str">
        <f t="shared" ca="1" si="141"/>
        <v/>
      </c>
      <c r="N193" s="74">
        <f t="shared" si="132"/>
        <v>189</v>
      </c>
      <c r="O193" s="74">
        <f t="shared" ca="1" si="162"/>
        <v>0</v>
      </c>
      <c r="P193" s="74">
        <f t="shared" ca="1" si="163"/>
        <v>0</v>
      </c>
      <c r="Q193" s="101">
        <f t="shared" ca="1" si="144"/>
        <v>1</v>
      </c>
      <c r="R193" s="101">
        <f t="shared" ca="1" si="164"/>
        <v>1</v>
      </c>
      <c r="S193" s="91" t="str">
        <f t="shared" ca="1" si="145"/>
        <v/>
      </c>
      <c r="T193" s="91" t="str">
        <f t="shared" ca="1" si="146"/>
        <v/>
      </c>
      <c r="U193" s="91" t="str">
        <f t="shared" ca="1" si="147"/>
        <v/>
      </c>
      <c r="V193" s="91" t="str">
        <f t="shared" ca="1" si="148"/>
        <v/>
      </c>
      <c r="W193" s="91" t="str">
        <f t="shared" ca="1" si="149"/>
        <v/>
      </c>
      <c r="X193" s="91" t="str">
        <f t="shared" ca="1" si="150"/>
        <v/>
      </c>
      <c r="Y193" s="75"/>
      <c r="Z193" s="100">
        <f ca="1">IF(Y193="W",0,IF(AND(A193&lt;&gt;0,A192&lt;&gt;0,Y192="L",Y193="L"),1,0))</f>
        <v>0</v>
      </c>
      <c r="AA193" s="100">
        <f ca="1">IF(S193&lt;&gt;"",IF(ABS($F193)=ABS(S193),5*$Q193,-1*$Q193),0)</f>
        <v>0</v>
      </c>
      <c r="AB193" s="100">
        <f ca="1">IF(T193&lt;&gt;"",IF(ABS($F193)=ABS(T193),5*$Q193,-1*$Q193),0)</f>
        <v>0</v>
      </c>
      <c r="AC193" s="100">
        <f ca="1">IF(U193&lt;&gt;"",IF(ABS($F193)=ABS(U193),5*$Q193,-1*$Q193),0)</f>
        <v>0</v>
      </c>
      <c r="AD193" s="100">
        <f ca="1">IF(V193&lt;&gt;"",IF(ABS($F193)=ABS(V193),5*$Q193,-1*$Q193),0)</f>
        <v>0</v>
      </c>
      <c r="AE193" s="100">
        <f ca="1">IF(W193&lt;&gt;"",IF(ABS($F193)=ABS(W193),5*$Q193,-1*$Q193),0)</f>
        <v>0</v>
      </c>
      <c r="AF193" s="100">
        <f ca="1">IF(X193&lt;&gt;"",IF(ABS($F193)=ABS(X193),5*$Q193,-1*$Q193),0)</f>
        <v>0</v>
      </c>
      <c r="AG193" s="98">
        <f ca="1">IF(A193&lt;&gt;"",IF(OR($AJ192&lt;&gt;0,$AK192&lt;&gt;0),"0",SUM(AA193:AF193)),0)</f>
        <v>0</v>
      </c>
      <c r="AH193" s="11">
        <f ca="1">IF(A193&lt;&gt;"",IF(OR(AJ192&lt;&gt;0,AK192&lt;&gt;0),0,AG193),0)</f>
        <v>0</v>
      </c>
      <c r="AI193" s="79">
        <f ca="1">IF(A193&lt;&gt;"",AH193+AI192,0)</f>
        <v>0</v>
      </c>
      <c r="AJ193" s="43">
        <f t="shared" ca="1" si="151"/>
        <v>0</v>
      </c>
      <c r="AK193" s="43">
        <f t="shared" ca="1" si="152"/>
        <v>0</v>
      </c>
      <c r="AL193" s="80">
        <f t="shared" ca="1" si="165"/>
        <v>0</v>
      </c>
      <c r="AM193" s="24"/>
      <c r="AN193" s="24"/>
      <c r="AO193" s="24"/>
      <c r="AP193" s="24"/>
      <c r="AQ193" s="24"/>
      <c r="AR193" s="24"/>
      <c r="AS193" s="24"/>
      <c r="BA193" s="6"/>
      <c r="BH193" s="123">
        <f t="shared" ca="1" si="131"/>
        <v>11</v>
      </c>
    </row>
    <row r="194" spans="1:60">
      <c r="A194" s="123">
        <f t="shared" ca="1" si="130"/>
        <v>24</v>
      </c>
      <c r="B194" s="98" t="str">
        <f ca="1">IF(A194="","",IF(COUNTBLANK(AN195:AS195)=6,"DB",AN195&amp;AO195&amp;AP195&amp;AQ195&amp;AR195&amp;AS195))</f>
        <v>DB</v>
      </c>
      <c r="C194" s="97" t="str">
        <f t="shared" ca="1" si="158"/>
        <v/>
      </c>
      <c r="D194" s="102">
        <f t="shared" ca="1" si="159"/>
        <v>0</v>
      </c>
      <c r="E194" s="82" t="str">
        <f t="shared" ca="1" si="160"/>
        <v>1,</v>
      </c>
      <c r="F194" s="73">
        <f t="shared" ca="1" si="161"/>
        <v>4</v>
      </c>
      <c r="G194" s="98">
        <f t="shared" ca="1" si="134"/>
        <v>1</v>
      </c>
      <c r="H194" s="98">
        <f t="shared" ca="1" si="135"/>
        <v>4</v>
      </c>
      <c r="I194" s="98">
        <f t="shared" ca="1" si="136"/>
        <v>2</v>
      </c>
      <c r="J194" s="98">
        <f t="shared" ca="1" si="137"/>
        <v>0</v>
      </c>
      <c r="K194" s="98">
        <f t="shared" ca="1" si="138"/>
        <v>18</v>
      </c>
      <c r="L194" s="98">
        <f t="shared" ca="1" si="139"/>
        <v>7</v>
      </c>
      <c r="M194" s="74" t="str">
        <f t="shared" ca="1" si="141"/>
        <v/>
      </c>
      <c r="N194" s="74">
        <f t="shared" si="132"/>
        <v>190</v>
      </c>
      <c r="O194" s="74">
        <f t="shared" ca="1" si="162"/>
        <v>0</v>
      </c>
      <c r="P194" s="74">
        <f t="shared" ca="1" si="163"/>
        <v>0</v>
      </c>
      <c r="Q194" s="101">
        <f t="shared" ca="1" si="144"/>
        <v>1</v>
      </c>
      <c r="R194" s="101">
        <f t="shared" ca="1" si="164"/>
        <v>1</v>
      </c>
      <c r="S194" s="91" t="str">
        <f t="shared" ca="1" si="145"/>
        <v/>
      </c>
      <c r="T194" s="91" t="str">
        <f t="shared" ca="1" si="146"/>
        <v/>
      </c>
      <c r="U194" s="91" t="str">
        <f t="shared" ca="1" si="147"/>
        <v/>
      </c>
      <c r="V194" s="91" t="str">
        <f t="shared" ca="1" si="148"/>
        <v/>
      </c>
      <c r="W194" s="91" t="str">
        <f t="shared" ca="1" si="149"/>
        <v/>
      </c>
      <c r="X194" s="91" t="str">
        <f t="shared" ca="1" si="150"/>
        <v/>
      </c>
      <c r="Y194" s="75"/>
      <c r="Z194" s="100">
        <f ca="1">IF(Y194="W",0,IF(AND(A194&lt;&gt;0,A193&lt;&gt;0,Y193="L",Y194="L"),1,0))</f>
        <v>0</v>
      </c>
      <c r="AA194" s="100">
        <f ca="1">IF(S194&lt;&gt;"",IF(ABS($F194)=ABS(S194),5*$Q194,-1*$Q194),0)</f>
        <v>0</v>
      </c>
      <c r="AB194" s="100">
        <f ca="1">IF(T194&lt;&gt;"",IF(ABS($F194)=ABS(T194),5*$Q194,-1*$Q194),0)</f>
        <v>0</v>
      </c>
      <c r="AC194" s="100">
        <f ca="1">IF(U194&lt;&gt;"",IF(ABS($F194)=ABS(U194),5*$Q194,-1*$Q194),0)</f>
        <v>0</v>
      </c>
      <c r="AD194" s="100">
        <f ca="1">IF(V194&lt;&gt;"",IF(ABS($F194)=ABS(V194),5*$Q194,-1*$Q194),0)</f>
        <v>0</v>
      </c>
      <c r="AE194" s="100">
        <f ca="1">IF(W194&lt;&gt;"",IF(ABS($F194)=ABS(W194),5*$Q194,-1*$Q194),0)</f>
        <v>0</v>
      </c>
      <c r="AF194" s="100">
        <f ca="1">IF(X194&lt;&gt;"",IF(ABS($F194)=ABS(X194),5*$Q194,-1*$Q194),0)</f>
        <v>0</v>
      </c>
      <c r="AG194" s="98">
        <f ca="1">IF(A194&lt;&gt;"",IF(OR($AJ193&lt;&gt;0,$AK193&lt;&gt;0),"0",SUM(AA194:AF194)),0)</f>
        <v>0</v>
      </c>
      <c r="AH194" s="11">
        <f ca="1">IF(A194&lt;&gt;"",IF(OR(AJ193&lt;&gt;0,AK193&lt;&gt;0),0,AG194),0)</f>
        <v>0</v>
      </c>
      <c r="AI194" s="79">
        <f ca="1">IF(A194&lt;&gt;"",AH194+AI193,0)</f>
        <v>0</v>
      </c>
      <c r="AJ194" s="43">
        <f t="shared" ca="1" si="151"/>
        <v>0</v>
      </c>
      <c r="AK194" s="43">
        <f t="shared" ca="1" si="152"/>
        <v>0</v>
      </c>
      <c r="AL194" s="80">
        <f t="shared" ca="1" si="165"/>
        <v>0</v>
      </c>
      <c r="AM194" s="24"/>
      <c r="AN194" s="24"/>
      <c r="AO194" s="24"/>
      <c r="AP194" s="24"/>
      <c r="AQ194" s="24"/>
      <c r="AR194" s="24"/>
      <c r="AS194" s="24"/>
      <c r="BA194" s="6"/>
      <c r="BH194" s="123">
        <f t="shared" ca="1" si="131"/>
        <v>16</v>
      </c>
    </row>
    <row r="195" spans="1:60">
      <c r="A195" s="123">
        <f t="shared" ca="1" si="130"/>
        <v>12</v>
      </c>
      <c r="B195" s="98" t="str">
        <f ca="1">IF(A195="","",IF(COUNTBLANK(AN196:AS196)=6,"DB",AN196&amp;AO196&amp;AP196&amp;AQ196&amp;AR196&amp;AS196))</f>
        <v>DB</v>
      </c>
      <c r="C195" s="97" t="str">
        <f t="shared" ca="1" si="158"/>
        <v/>
      </c>
      <c r="D195" s="102">
        <f t="shared" ca="1" si="159"/>
        <v>0</v>
      </c>
      <c r="E195" s="82" t="str">
        <f t="shared" ca="1" si="160"/>
        <v>1,</v>
      </c>
      <c r="F195" s="73">
        <f t="shared" ca="1" si="161"/>
        <v>2</v>
      </c>
      <c r="G195" s="98">
        <f t="shared" ca="1" si="134"/>
        <v>2</v>
      </c>
      <c r="H195" s="98">
        <f t="shared" ca="1" si="135"/>
        <v>0</v>
      </c>
      <c r="I195" s="98">
        <f t="shared" ca="1" si="136"/>
        <v>3</v>
      </c>
      <c r="J195" s="98">
        <f t="shared" ca="1" si="137"/>
        <v>1</v>
      </c>
      <c r="K195" s="98">
        <f t="shared" ca="1" si="138"/>
        <v>19</v>
      </c>
      <c r="L195" s="98">
        <f t="shared" ca="1" si="139"/>
        <v>8</v>
      </c>
      <c r="M195" s="74" t="str">
        <f t="shared" ca="1" si="141"/>
        <v/>
      </c>
      <c r="N195" s="74">
        <f t="shared" si="132"/>
        <v>191</v>
      </c>
      <c r="O195" s="74">
        <f t="shared" ca="1" si="162"/>
        <v>0</v>
      </c>
      <c r="P195" s="74">
        <f t="shared" ca="1" si="163"/>
        <v>0</v>
      </c>
      <c r="Q195" s="101">
        <f t="shared" ca="1" si="144"/>
        <v>1</v>
      </c>
      <c r="R195" s="101">
        <f t="shared" ca="1" si="164"/>
        <v>1</v>
      </c>
      <c r="S195" s="91" t="str">
        <f t="shared" ca="1" si="145"/>
        <v/>
      </c>
      <c r="T195" s="91" t="str">
        <f t="shared" ca="1" si="146"/>
        <v/>
      </c>
      <c r="U195" s="91" t="str">
        <f t="shared" ca="1" si="147"/>
        <v/>
      </c>
      <c r="V195" s="91" t="str">
        <f t="shared" ca="1" si="148"/>
        <v/>
      </c>
      <c r="W195" s="91" t="str">
        <f t="shared" ca="1" si="149"/>
        <v/>
      </c>
      <c r="X195" s="91" t="str">
        <f t="shared" ca="1" si="150"/>
        <v/>
      </c>
      <c r="Y195" s="75"/>
      <c r="Z195" s="100">
        <f ca="1">IF(Y195="W",0,IF(AND(A195&lt;&gt;0,A194&lt;&gt;0,Y194="L",Y195="L"),1,0))</f>
        <v>0</v>
      </c>
      <c r="AA195" s="100">
        <f ca="1">IF(S195&lt;&gt;"",IF(ABS($F195)=ABS(S195),5*$Q195,-1*$Q195),0)</f>
        <v>0</v>
      </c>
      <c r="AB195" s="100">
        <f ca="1">IF(T195&lt;&gt;"",IF(ABS($F195)=ABS(T195),5*$Q195,-1*$Q195),0)</f>
        <v>0</v>
      </c>
      <c r="AC195" s="100">
        <f ca="1">IF(U195&lt;&gt;"",IF(ABS($F195)=ABS(U195),5*$Q195,-1*$Q195),0)</f>
        <v>0</v>
      </c>
      <c r="AD195" s="100">
        <f ca="1">IF(V195&lt;&gt;"",IF(ABS($F195)=ABS(V195),5*$Q195,-1*$Q195),0)</f>
        <v>0</v>
      </c>
      <c r="AE195" s="100">
        <f ca="1">IF(W195&lt;&gt;"",IF(ABS($F195)=ABS(W195),5*$Q195,-1*$Q195),0)</f>
        <v>0</v>
      </c>
      <c r="AF195" s="100">
        <f ca="1">IF(X195&lt;&gt;"",IF(ABS($F195)=ABS(X195),5*$Q195,-1*$Q195),0)</f>
        <v>0</v>
      </c>
      <c r="AG195" s="98">
        <f ca="1">IF(A195&lt;&gt;"",IF(OR($AJ194&lt;&gt;0,$AK194&lt;&gt;0),"0",SUM(AA195:AF195)),0)</f>
        <v>0</v>
      </c>
      <c r="AH195" s="11">
        <f ca="1">IF(A195&lt;&gt;"",IF(OR(AJ194&lt;&gt;0,AK194&lt;&gt;0),0,AG195),0)</f>
        <v>0</v>
      </c>
      <c r="AI195" s="79">
        <f ca="1">IF(A195&lt;&gt;"",AH195+AI194,0)</f>
        <v>0</v>
      </c>
      <c r="AJ195" s="43">
        <f t="shared" ca="1" si="151"/>
        <v>0</v>
      </c>
      <c r="AK195" s="43">
        <f t="shared" ca="1" si="152"/>
        <v>0</v>
      </c>
      <c r="AL195" s="80">
        <f t="shared" ca="1" si="165"/>
        <v>0</v>
      </c>
      <c r="AM195" s="24"/>
      <c r="AN195" s="24"/>
      <c r="AO195" s="24"/>
      <c r="AP195" s="24"/>
      <c r="AQ195" s="24"/>
      <c r="AR195" s="24"/>
      <c r="AS195" s="24"/>
      <c r="BA195" s="6"/>
      <c r="BH195" s="123">
        <f t="shared" ca="1" si="131"/>
        <v>0</v>
      </c>
    </row>
    <row r="196" spans="1:60">
      <c r="A196" s="123">
        <f t="shared" ca="1" si="130"/>
        <v>12</v>
      </c>
      <c r="B196" s="98" t="str">
        <f ca="1">IF(A196="","",IF(COUNTBLANK(AN197:AS197)=6,"DB",AN197&amp;AO197&amp;AP197&amp;AQ197&amp;AR197&amp;AS197))</f>
        <v>DB</v>
      </c>
      <c r="C196" s="97" t="str">
        <f t="shared" ca="1" si="158"/>
        <v/>
      </c>
      <c r="D196" s="102">
        <f t="shared" ca="1" si="159"/>
        <v>0</v>
      </c>
      <c r="E196" s="82" t="str">
        <f t="shared" ca="1" si="160"/>
        <v>1,</v>
      </c>
      <c r="F196" s="73">
        <f t="shared" ca="1" si="161"/>
        <v>2</v>
      </c>
      <c r="G196" s="98">
        <f t="shared" ca="1" si="134"/>
        <v>3</v>
      </c>
      <c r="H196" s="98">
        <f t="shared" ca="1" si="135"/>
        <v>0</v>
      </c>
      <c r="I196" s="98">
        <f t="shared" ca="1" si="136"/>
        <v>4</v>
      </c>
      <c r="J196" s="98">
        <f t="shared" ca="1" si="137"/>
        <v>2</v>
      </c>
      <c r="K196" s="98">
        <f t="shared" ca="1" si="138"/>
        <v>20</v>
      </c>
      <c r="L196" s="98">
        <f t="shared" ca="1" si="139"/>
        <v>9</v>
      </c>
      <c r="M196" s="74" t="str">
        <f t="shared" ca="1" si="141"/>
        <v/>
      </c>
      <c r="N196" s="74">
        <f t="shared" si="132"/>
        <v>192</v>
      </c>
      <c r="O196" s="74">
        <f t="shared" ca="1" si="162"/>
        <v>0</v>
      </c>
      <c r="P196" s="74">
        <f t="shared" ca="1" si="163"/>
        <v>0</v>
      </c>
      <c r="Q196" s="101">
        <f t="shared" ca="1" si="144"/>
        <v>1</v>
      </c>
      <c r="R196" s="101">
        <f t="shared" ca="1" si="164"/>
        <v>1</v>
      </c>
      <c r="S196" s="91" t="str">
        <f t="shared" ca="1" si="145"/>
        <v/>
      </c>
      <c r="T196" s="91" t="str">
        <f t="shared" ca="1" si="146"/>
        <v/>
      </c>
      <c r="U196" s="91" t="str">
        <f t="shared" ca="1" si="147"/>
        <v/>
      </c>
      <c r="V196" s="91" t="str">
        <f t="shared" ca="1" si="148"/>
        <v/>
      </c>
      <c r="W196" s="91" t="str">
        <f t="shared" ca="1" si="149"/>
        <v/>
      </c>
      <c r="X196" s="91" t="str">
        <f t="shared" ca="1" si="150"/>
        <v/>
      </c>
      <c r="Y196" s="75"/>
      <c r="Z196" s="100">
        <f ca="1">IF(Y196="W",0,IF(AND(A196&lt;&gt;0,A195&lt;&gt;0,Y195="L",Y196="L"),1,0))</f>
        <v>0</v>
      </c>
      <c r="AA196" s="100">
        <f ca="1">IF(S196&lt;&gt;"",IF(ABS($F196)=ABS(S196),5*$Q196,-1*$Q196),0)</f>
        <v>0</v>
      </c>
      <c r="AB196" s="100">
        <f ca="1">IF(T196&lt;&gt;"",IF(ABS($F196)=ABS(T196),5*$Q196,-1*$Q196),0)</f>
        <v>0</v>
      </c>
      <c r="AC196" s="100">
        <f ca="1">IF(U196&lt;&gt;"",IF(ABS($F196)=ABS(U196),5*$Q196,-1*$Q196),0)</f>
        <v>0</v>
      </c>
      <c r="AD196" s="100">
        <f ca="1">IF(V196&lt;&gt;"",IF(ABS($F196)=ABS(V196),5*$Q196,-1*$Q196),0)</f>
        <v>0</v>
      </c>
      <c r="AE196" s="100">
        <f ca="1">IF(W196&lt;&gt;"",IF(ABS($F196)=ABS(W196),5*$Q196,-1*$Q196),0)</f>
        <v>0</v>
      </c>
      <c r="AF196" s="100">
        <f ca="1">IF(X196&lt;&gt;"",IF(ABS($F196)=ABS(X196),5*$Q196,-1*$Q196),0)</f>
        <v>0</v>
      </c>
      <c r="AG196" s="98">
        <f ca="1">IF(A196&lt;&gt;"",IF(OR($AJ195&lt;&gt;0,$AK195&lt;&gt;0),"0",SUM(AA196:AF196)),0)</f>
        <v>0</v>
      </c>
      <c r="AH196" s="11">
        <f ca="1">IF(A196&lt;&gt;"",IF(OR(AJ195&lt;&gt;0,AK195&lt;&gt;0),0,AG196),0)</f>
        <v>0</v>
      </c>
      <c r="AI196" s="79">
        <f ca="1">IF(A196&lt;&gt;"",AH196+AI195,0)</f>
        <v>0</v>
      </c>
      <c r="AJ196" s="43">
        <f t="shared" ca="1" si="151"/>
        <v>0</v>
      </c>
      <c r="AK196" s="43">
        <f t="shared" ca="1" si="152"/>
        <v>0</v>
      </c>
      <c r="AL196" s="80">
        <f t="shared" ca="1" si="165"/>
        <v>0</v>
      </c>
      <c r="AM196" s="24"/>
      <c r="AN196" s="24"/>
      <c r="AO196" s="24"/>
      <c r="AP196" s="24"/>
      <c r="AQ196" s="24"/>
      <c r="AR196" s="24"/>
      <c r="AS196" s="24"/>
      <c r="BA196" s="6"/>
      <c r="BH196" s="123">
        <f t="shared" ca="1" si="131"/>
        <v>22</v>
      </c>
    </row>
    <row r="197" spans="1:60">
      <c r="A197" s="123">
        <f t="shared" ca="1" si="130"/>
        <v>11</v>
      </c>
      <c r="B197" s="98" t="str">
        <f ca="1">IF(A197="","",IF(COUNTBLANK(AN198:AS198)=6,"DB",AN198&amp;AO198&amp;AP198&amp;AQ198&amp;AR198&amp;AS198))</f>
        <v>DB</v>
      </c>
      <c r="C197" s="97" t="str">
        <f t="shared" ca="1" si="158"/>
        <v/>
      </c>
      <c r="D197" s="102">
        <f t="shared" ca="1" si="159"/>
        <v>0</v>
      </c>
      <c r="E197" s="82" t="str">
        <f t="shared" ca="1" si="160"/>
        <v>1,</v>
      </c>
      <c r="F197" s="73">
        <f t="shared" ca="1" si="161"/>
        <v>2</v>
      </c>
      <c r="G197" s="98">
        <f t="shared" ca="1" si="134"/>
        <v>4</v>
      </c>
      <c r="H197" s="98">
        <f t="shared" ca="1" si="135"/>
        <v>0</v>
      </c>
      <c r="I197" s="98">
        <f t="shared" ca="1" si="136"/>
        <v>5</v>
      </c>
      <c r="J197" s="98">
        <f t="shared" ca="1" si="137"/>
        <v>3</v>
      </c>
      <c r="K197" s="98">
        <f t="shared" ca="1" si="138"/>
        <v>21</v>
      </c>
      <c r="L197" s="98">
        <f t="shared" ca="1" si="139"/>
        <v>10</v>
      </c>
      <c r="M197" s="74" t="str">
        <f t="shared" ca="1" si="141"/>
        <v/>
      </c>
      <c r="N197" s="74">
        <f t="shared" si="132"/>
        <v>193</v>
      </c>
      <c r="O197" s="74">
        <f t="shared" ca="1" si="162"/>
        <v>0</v>
      </c>
      <c r="P197" s="74">
        <f t="shared" ca="1" si="163"/>
        <v>0</v>
      </c>
      <c r="Q197" s="101">
        <f t="shared" ca="1" si="144"/>
        <v>1</v>
      </c>
      <c r="R197" s="101">
        <f t="shared" ca="1" si="164"/>
        <v>1</v>
      </c>
      <c r="S197" s="91" t="str">
        <f t="shared" ca="1" si="145"/>
        <v/>
      </c>
      <c r="T197" s="91" t="str">
        <f t="shared" ca="1" si="146"/>
        <v/>
      </c>
      <c r="U197" s="91" t="str">
        <f t="shared" ca="1" si="147"/>
        <v/>
      </c>
      <c r="V197" s="91" t="str">
        <f t="shared" ca="1" si="148"/>
        <v/>
      </c>
      <c r="W197" s="91" t="str">
        <f t="shared" ca="1" si="149"/>
        <v/>
      </c>
      <c r="X197" s="91" t="str">
        <f t="shared" ca="1" si="150"/>
        <v/>
      </c>
      <c r="Y197" s="75"/>
      <c r="Z197" s="100">
        <f ca="1">IF(Y197="W",0,IF(AND(A197&lt;&gt;0,A196&lt;&gt;0,Y196="L",Y197="L"),1,0))</f>
        <v>0</v>
      </c>
      <c r="AA197" s="100">
        <f ca="1">IF(S197&lt;&gt;"",IF(ABS($F197)=ABS(S197),5*$Q197,-1*$Q197),0)</f>
        <v>0</v>
      </c>
      <c r="AB197" s="100">
        <f ca="1">IF(T197&lt;&gt;"",IF(ABS($F197)=ABS(T197),5*$Q197,-1*$Q197),0)</f>
        <v>0</v>
      </c>
      <c r="AC197" s="100">
        <f ca="1">IF(U197&lt;&gt;"",IF(ABS($F197)=ABS(U197),5*$Q197,-1*$Q197),0)</f>
        <v>0</v>
      </c>
      <c r="AD197" s="100">
        <f ca="1">IF(V197&lt;&gt;"",IF(ABS($F197)=ABS(V197),5*$Q197,-1*$Q197),0)</f>
        <v>0</v>
      </c>
      <c r="AE197" s="100">
        <f ca="1">IF(W197&lt;&gt;"",IF(ABS($F197)=ABS(W197),5*$Q197,-1*$Q197),0)</f>
        <v>0</v>
      </c>
      <c r="AF197" s="100">
        <f ca="1">IF(X197&lt;&gt;"",IF(ABS($F197)=ABS(X197),5*$Q197,-1*$Q197),0)</f>
        <v>0</v>
      </c>
      <c r="AG197" s="98">
        <f ca="1">IF(A197&lt;&gt;"",IF(OR($AJ196&lt;&gt;0,$AK196&lt;&gt;0),"0",SUM(AA197:AF197)),0)</f>
        <v>0</v>
      </c>
      <c r="AH197" s="11">
        <f ca="1">IF(A197&lt;&gt;"",IF(OR(AJ196&lt;&gt;0,AK196&lt;&gt;0),0,AG197),0)</f>
        <v>0</v>
      </c>
      <c r="AI197" s="79">
        <f ca="1">IF(A197&lt;&gt;"",AH197+AI196,0)</f>
        <v>0</v>
      </c>
      <c r="AJ197" s="43">
        <f t="shared" ca="1" si="151"/>
        <v>0</v>
      </c>
      <c r="AK197" s="43">
        <f t="shared" ca="1" si="152"/>
        <v>0</v>
      </c>
      <c r="AL197" s="80">
        <f t="shared" ca="1" si="165"/>
        <v>0</v>
      </c>
      <c r="AM197" s="24"/>
      <c r="AN197" s="24"/>
      <c r="AO197" s="24"/>
      <c r="AP197" s="24"/>
      <c r="AQ197" s="24"/>
      <c r="AR197" s="24"/>
      <c r="AS197" s="24"/>
      <c r="BA197" s="6"/>
      <c r="BH197" s="123">
        <f t="shared" ca="1" si="131"/>
        <v>17</v>
      </c>
    </row>
    <row r="198" spans="1:60">
      <c r="A198" s="123">
        <f t="shared" ref="A198:A261" ca="1" si="166">IF($A$2="no",INT(RAND()*36+1),INT(RAND()*37))</f>
        <v>32</v>
      </c>
      <c r="B198" s="98" t="str">
        <f ca="1">IF(A198="","",IF(COUNTBLANK(AN199:AS199)=6,"DB",AN199&amp;AO199&amp;AP199&amp;AQ199&amp;AR199&amp;AS199))</f>
        <v>DB</v>
      </c>
      <c r="C198" s="97" t="str">
        <f t="shared" ca="1" si="158"/>
        <v/>
      </c>
      <c r="D198" s="102">
        <f t="shared" ca="1" si="159"/>
        <v>0</v>
      </c>
      <c r="E198" s="82" t="str">
        <f t="shared" ca="1" si="160"/>
        <v>1,</v>
      </c>
      <c r="F198" s="73">
        <f t="shared" ca="1" si="161"/>
        <v>6</v>
      </c>
      <c r="G198" s="98">
        <f t="shared" ca="1" si="134"/>
        <v>5</v>
      </c>
      <c r="H198" s="98">
        <f t="shared" ca="1" si="135"/>
        <v>1</v>
      </c>
      <c r="I198" s="98">
        <f t="shared" ca="1" si="136"/>
        <v>6</v>
      </c>
      <c r="J198" s="98">
        <f t="shared" ca="1" si="137"/>
        <v>4</v>
      </c>
      <c r="K198" s="98">
        <f t="shared" ca="1" si="138"/>
        <v>22</v>
      </c>
      <c r="L198" s="98">
        <f t="shared" ca="1" si="139"/>
        <v>0</v>
      </c>
      <c r="M198" s="74" t="str">
        <f t="shared" ca="1" si="141"/>
        <v/>
      </c>
      <c r="N198" s="74">
        <f t="shared" si="132"/>
        <v>194</v>
      </c>
      <c r="O198" s="74">
        <f t="shared" ca="1" si="162"/>
        <v>0</v>
      </c>
      <c r="P198" s="74">
        <f t="shared" ca="1" si="163"/>
        <v>0</v>
      </c>
      <c r="Q198" s="101">
        <f t="shared" ca="1" si="144"/>
        <v>1</v>
      </c>
      <c r="R198" s="101">
        <f t="shared" ca="1" si="164"/>
        <v>1</v>
      </c>
      <c r="S198" s="91" t="str">
        <f t="shared" ca="1" si="145"/>
        <v/>
      </c>
      <c r="T198" s="91" t="str">
        <f t="shared" ca="1" si="146"/>
        <v/>
      </c>
      <c r="U198" s="91" t="str">
        <f t="shared" ca="1" si="147"/>
        <v/>
      </c>
      <c r="V198" s="91" t="str">
        <f t="shared" ca="1" si="148"/>
        <v/>
      </c>
      <c r="W198" s="91" t="str">
        <f t="shared" ca="1" si="149"/>
        <v/>
      </c>
      <c r="X198" s="91" t="str">
        <f t="shared" ca="1" si="150"/>
        <v/>
      </c>
      <c r="Y198" s="75"/>
      <c r="Z198" s="100">
        <f ca="1">IF(Y198="W",0,IF(AND(A198&lt;&gt;0,A197&lt;&gt;0,Y197="L",Y198="L"),1,0))</f>
        <v>0</v>
      </c>
      <c r="AA198" s="100">
        <f ca="1">IF(S198&lt;&gt;"",IF(ABS($F198)=ABS(S198),5*$Q198,-1*$Q198),0)</f>
        <v>0</v>
      </c>
      <c r="AB198" s="100">
        <f ca="1">IF(T198&lt;&gt;"",IF(ABS($F198)=ABS(T198),5*$Q198,-1*$Q198),0)</f>
        <v>0</v>
      </c>
      <c r="AC198" s="100">
        <f ca="1">IF(U198&lt;&gt;"",IF(ABS($F198)=ABS(U198),5*$Q198,-1*$Q198),0)</f>
        <v>0</v>
      </c>
      <c r="AD198" s="100">
        <f ca="1">IF(V198&lt;&gt;"",IF(ABS($F198)=ABS(V198),5*$Q198,-1*$Q198),0)</f>
        <v>0</v>
      </c>
      <c r="AE198" s="100">
        <f ca="1">IF(W198&lt;&gt;"",IF(ABS($F198)=ABS(W198),5*$Q198,-1*$Q198),0)</f>
        <v>0</v>
      </c>
      <c r="AF198" s="100">
        <f ca="1">IF(X198&lt;&gt;"",IF(ABS($F198)=ABS(X198),5*$Q198,-1*$Q198),0)</f>
        <v>0</v>
      </c>
      <c r="AG198" s="98">
        <f ca="1">IF(A198&lt;&gt;"",IF(OR($AJ197&lt;&gt;0,$AK197&lt;&gt;0),"0",SUM(AA198:AF198)),0)</f>
        <v>0</v>
      </c>
      <c r="AH198" s="11">
        <f ca="1">IF(A198&lt;&gt;"",IF(OR(AJ197&lt;&gt;0,AK197&lt;&gt;0),0,AG198),0)</f>
        <v>0</v>
      </c>
      <c r="AI198" s="79">
        <f ca="1">IF(A198&lt;&gt;"",AH198+AI197,0)</f>
        <v>0</v>
      </c>
      <c r="AJ198" s="43">
        <f t="shared" ca="1" si="151"/>
        <v>0</v>
      </c>
      <c r="AK198" s="43">
        <f t="shared" ca="1" si="152"/>
        <v>0</v>
      </c>
      <c r="AL198" s="80">
        <f t="shared" ca="1" si="165"/>
        <v>0</v>
      </c>
      <c r="AM198" s="24"/>
      <c r="AN198" s="24"/>
      <c r="AO198" s="24"/>
      <c r="AP198" s="24"/>
      <c r="AQ198" s="24"/>
      <c r="AR198" s="24"/>
      <c r="AS198" s="24"/>
      <c r="BA198" s="6"/>
      <c r="BH198" s="123">
        <f t="shared" ref="BH198:BH261" ca="1" si="167">IF($A$2="no",INT(RAND()*36+1),INT(RAND()*37))</f>
        <v>16</v>
      </c>
    </row>
    <row r="199" spans="1:60">
      <c r="A199" s="123">
        <f t="shared" ca="1" si="166"/>
        <v>29</v>
      </c>
      <c r="B199" s="98" t="str">
        <f ca="1">IF(A199="","",IF(COUNTBLANK(AN200:AS200)=6,"DB",AN200&amp;AO200&amp;AP200&amp;AQ200&amp;AR200&amp;AS200))</f>
        <v>DB</v>
      </c>
      <c r="C199" s="97" t="str">
        <f t="shared" ca="1" si="158"/>
        <v/>
      </c>
      <c r="D199" s="102">
        <f t="shared" ca="1" si="159"/>
        <v>0</v>
      </c>
      <c r="E199" s="82" t="str">
        <f t="shared" ca="1" si="160"/>
        <v>1,</v>
      </c>
      <c r="F199" s="73">
        <f t="shared" ca="1" si="161"/>
        <v>5</v>
      </c>
      <c r="G199" s="98">
        <f t="shared" ca="1" si="134"/>
        <v>6</v>
      </c>
      <c r="H199" s="98">
        <f t="shared" ca="1" si="135"/>
        <v>2</v>
      </c>
      <c r="I199" s="98">
        <f t="shared" ca="1" si="136"/>
        <v>7</v>
      </c>
      <c r="J199" s="98">
        <f t="shared" ca="1" si="137"/>
        <v>5</v>
      </c>
      <c r="K199" s="98">
        <f t="shared" ca="1" si="138"/>
        <v>0</v>
      </c>
      <c r="L199" s="98">
        <f t="shared" ca="1" si="139"/>
        <v>1</v>
      </c>
      <c r="M199" s="74" t="str">
        <f t="shared" ca="1" si="141"/>
        <v/>
      </c>
      <c r="N199" s="74">
        <f t="shared" ref="N199:N262" si="168">N198+1</f>
        <v>195</v>
      </c>
      <c r="O199" s="74">
        <f t="shared" ca="1" si="162"/>
        <v>0</v>
      </c>
      <c r="P199" s="74">
        <f t="shared" ca="1" si="163"/>
        <v>0</v>
      </c>
      <c r="Q199" s="101">
        <f t="shared" ca="1" si="144"/>
        <v>1</v>
      </c>
      <c r="R199" s="101">
        <f t="shared" ca="1" si="164"/>
        <v>1</v>
      </c>
      <c r="S199" s="91" t="str">
        <f t="shared" ca="1" si="145"/>
        <v/>
      </c>
      <c r="T199" s="91" t="str">
        <f t="shared" ca="1" si="146"/>
        <v/>
      </c>
      <c r="U199" s="91" t="str">
        <f t="shared" ca="1" si="147"/>
        <v/>
      </c>
      <c r="V199" s="91" t="str">
        <f t="shared" ca="1" si="148"/>
        <v/>
      </c>
      <c r="W199" s="91" t="str">
        <f t="shared" ca="1" si="149"/>
        <v/>
      </c>
      <c r="X199" s="91" t="str">
        <f t="shared" ca="1" si="150"/>
        <v/>
      </c>
      <c r="Y199" s="75"/>
      <c r="Z199" s="100">
        <f ca="1">IF(Y199="W",0,IF(AND(A199&lt;&gt;0,A198&lt;&gt;0,Y198="L",Y199="L"),1,0))</f>
        <v>0</v>
      </c>
      <c r="AA199" s="100">
        <f ca="1">IF(S199&lt;&gt;"",IF(ABS($F199)=ABS(S199),5*$Q199,-1*$Q199),0)</f>
        <v>0</v>
      </c>
      <c r="AB199" s="100">
        <f ca="1">IF(T199&lt;&gt;"",IF(ABS($F199)=ABS(T199),5*$Q199,-1*$Q199),0)</f>
        <v>0</v>
      </c>
      <c r="AC199" s="100">
        <f ca="1">IF(U199&lt;&gt;"",IF(ABS($F199)=ABS(U199),5*$Q199,-1*$Q199),0)</f>
        <v>0</v>
      </c>
      <c r="AD199" s="100">
        <f ca="1">IF(V199&lt;&gt;"",IF(ABS($F199)=ABS(V199),5*$Q199,-1*$Q199),0)</f>
        <v>0</v>
      </c>
      <c r="AE199" s="100">
        <f ca="1">IF(W199&lt;&gt;"",IF(ABS($F199)=ABS(W199),5*$Q199,-1*$Q199),0)</f>
        <v>0</v>
      </c>
      <c r="AF199" s="100">
        <f ca="1">IF(X199&lt;&gt;"",IF(ABS($F199)=ABS(X199),5*$Q199,-1*$Q199),0)</f>
        <v>0</v>
      </c>
      <c r="AG199" s="98">
        <f ca="1">IF(A199&lt;&gt;"",IF(OR($AJ198&lt;&gt;0,$AK198&lt;&gt;0),"0",SUM(AA199:AF199)),0)</f>
        <v>0</v>
      </c>
      <c r="AH199" s="11">
        <f ca="1">IF(A199&lt;&gt;"",IF(OR(AJ198&lt;&gt;0,AK198&lt;&gt;0),0,AG199),0)</f>
        <v>0</v>
      </c>
      <c r="AI199" s="79">
        <f ca="1">IF(A199&lt;&gt;"",AH199+AI198,0)</f>
        <v>0</v>
      </c>
      <c r="AJ199" s="43">
        <f t="shared" ca="1" si="151"/>
        <v>0</v>
      </c>
      <c r="AK199" s="43">
        <f t="shared" ca="1" si="152"/>
        <v>0</v>
      </c>
      <c r="AL199" s="80">
        <f t="shared" ca="1" si="165"/>
        <v>0</v>
      </c>
      <c r="AM199" s="24"/>
      <c r="AN199" s="24"/>
      <c r="AO199" s="24"/>
      <c r="AP199" s="24"/>
      <c r="AQ199" s="24"/>
      <c r="AR199" s="24"/>
      <c r="AS199" s="24"/>
      <c r="BA199" s="6"/>
      <c r="BH199" s="123">
        <f t="shared" ca="1" si="167"/>
        <v>15</v>
      </c>
    </row>
    <row r="200" spans="1:60">
      <c r="A200" s="123">
        <f t="shared" ca="1" si="166"/>
        <v>5</v>
      </c>
      <c r="B200" s="98" t="str">
        <f ca="1">IF(A200="","",IF(COUNTBLANK(AN201:AS201)=6,"DB",AN201&amp;AO201&amp;AP201&amp;AQ201&amp;AR201&amp;AS201))</f>
        <v>DB</v>
      </c>
      <c r="C200" s="97" t="str">
        <f t="shared" ca="1" si="158"/>
        <v/>
      </c>
      <c r="D200" s="102">
        <f t="shared" ca="1" si="159"/>
        <v>0</v>
      </c>
      <c r="E200" s="82" t="str">
        <f t="shared" ca="1" si="160"/>
        <v>1,</v>
      </c>
      <c r="F200" s="73">
        <f t="shared" ca="1" si="161"/>
        <v>1</v>
      </c>
      <c r="G200" s="98">
        <f t="shared" ref="G200:G263" ca="1" si="169">IF($F200&lt;&gt;1,G199+1,0)</f>
        <v>0</v>
      </c>
      <c r="H200" s="98">
        <f t="shared" ref="H200:H263" ca="1" si="170">IF($F200&lt;&gt;2,H199+1,0)</f>
        <v>3</v>
      </c>
      <c r="I200" s="98">
        <f t="shared" ref="I200:I263" ca="1" si="171">IF($F200&lt;&gt;3,I199+1,0)</f>
        <v>8</v>
      </c>
      <c r="J200" s="98">
        <f t="shared" ref="J200:J263" ca="1" si="172">IF($F200&lt;&gt;4,J199+1,0)</f>
        <v>6</v>
      </c>
      <c r="K200" s="98">
        <f t="shared" ref="K200:K263" ca="1" si="173">IF($F200&lt;&gt;5,K199+1,0)</f>
        <v>1</v>
      </c>
      <c r="L200" s="98">
        <f t="shared" ref="L200:L263" ca="1" si="174">IF($F200&lt;&gt;6,L199+1,0)</f>
        <v>2</v>
      </c>
      <c r="M200" s="74" t="str">
        <f t="shared" ca="1" si="141"/>
        <v/>
      </c>
      <c r="N200" s="74">
        <f t="shared" si="168"/>
        <v>196</v>
      </c>
      <c r="O200" s="74">
        <f t="shared" ca="1" si="162"/>
        <v>0</v>
      </c>
      <c r="P200" s="74">
        <f t="shared" ca="1" si="163"/>
        <v>0</v>
      </c>
      <c r="Q200" s="101">
        <f t="shared" ca="1" si="144"/>
        <v>1</v>
      </c>
      <c r="R200" s="101">
        <f t="shared" ca="1" si="164"/>
        <v>1</v>
      </c>
      <c r="S200" s="91" t="str">
        <f t="shared" ca="1" si="145"/>
        <v/>
      </c>
      <c r="T200" s="91" t="str">
        <f t="shared" ca="1" si="146"/>
        <v/>
      </c>
      <c r="U200" s="91" t="str">
        <f t="shared" ca="1" si="147"/>
        <v/>
      </c>
      <c r="V200" s="91" t="str">
        <f t="shared" ca="1" si="148"/>
        <v/>
      </c>
      <c r="W200" s="91" t="str">
        <f t="shared" ca="1" si="149"/>
        <v/>
      </c>
      <c r="X200" s="91" t="str">
        <f t="shared" ca="1" si="150"/>
        <v/>
      </c>
      <c r="Y200" s="75"/>
      <c r="Z200" s="100">
        <f ca="1">IF(Y200="W",0,IF(AND(A200&lt;&gt;0,A199&lt;&gt;0,Y199="L",Y200="L"),1,0))</f>
        <v>0</v>
      </c>
      <c r="AA200" s="100">
        <f ca="1">IF(S200&lt;&gt;"",IF(ABS($F200)=ABS(S200),5*$Q200,-1*$Q200),0)</f>
        <v>0</v>
      </c>
      <c r="AB200" s="100">
        <f ca="1">IF(T200&lt;&gt;"",IF(ABS($F200)=ABS(T200),5*$Q200,-1*$Q200),0)</f>
        <v>0</v>
      </c>
      <c r="AC200" s="100">
        <f ca="1">IF(U200&lt;&gt;"",IF(ABS($F200)=ABS(U200),5*$Q200,-1*$Q200),0)</f>
        <v>0</v>
      </c>
      <c r="AD200" s="100">
        <f ca="1">IF(V200&lt;&gt;"",IF(ABS($F200)=ABS(V200),5*$Q200,-1*$Q200),0)</f>
        <v>0</v>
      </c>
      <c r="AE200" s="100">
        <f ca="1">IF(W200&lt;&gt;"",IF(ABS($F200)=ABS(W200),5*$Q200,-1*$Q200),0)</f>
        <v>0</v>
      </c>
      <c r="AF200" s="100">
        <f ca="1">IF(X200&lt;&gt;"",IF(ABS($F200)=ABS(X200),5*$Q200,-1*$Q200),0)</f>
        <v>0</v>
      </c>
      <c r="AG200" s="98">
        <f ca="1">IF(A200&lt;&gt;"",IF(OR($AJ199&lt;&gt;0,$AK199&lt;&gt;0),"0",SUM(AA200:AF200)),0)</f>
        <v>0</v>
      </c>
      <c r="AH200" s="11">
        <f ca="1">IF(A200&lt;&gt;"",IF(OR(AJ199&lt;&gt;0,AK199&lt;&gt;0),0,AG200),0)</f>
        <v>0</v>
      </c>
      <c r="AI200" s="79">
        <f ca="1">IF(A200&lt;&gt;"",AH200+AI199,0)</f>
        <v>0</v>
      </c>
      <c r="AJ200" s="43">
        <f t="shared" ca="1" si="151"/>
        <v>0</v>
      </c>
      <c r="AK200" s="43">
        <f t="shared" ca="1" si="152"/>
        <v>0</v>
      </c>
      <c r="AL200" s="80">
        <f t="shared" ca="1" si="165"/>
        <v>0</v>
      </c>
      <c r="AM200" s="24"/>
      <c r="AN200" s="24"/>
      <c r="AO200" s="24"/>
      <c r="AP200" s="24"/>
      <c r="AQ200" s="24"/>
      <c r="AR200" s="24"/>
      <c r="AS200" s="24"/>
      <c r="BA200" s="6"/>
      <c r="BH200" s="123">
        <f t="shared" ca="1" si="167"/>
        <v>5</v>
      </c>
    </row>
    <row r="201" spans="1:60">
      <c r="A201" s="123">
        <f t="shared" ca="1" si="166"/>
        <v>22</v>
      </c>
      <c r="B201" s="98" t="str">
        <f ca="1">IF(A201="","",IF(COUNTBLANK(AN202:AS202)=6,"DB",AN202&amp;AO202&amp;AP202&amp;AQ202&amp;AR202&amp;AS202))</f>
        <v>DB</v>
      </c>
      <c r="C201" s="97" t="str">
        <f t="shared" ca="1" si="158"/>
        <v/>
      </c>
      <c r="D201" s="102">
        <f t="shared" ca="1" si="159"/>
        <v>0</v>
      </c>
      <c r="E201" s="82" t="str">
        <f t="shared" ca="1" si="160"/>
        <v>1,</v>
      </c>
      <c r="F201" s="73">
        <f t="shared" ca="1" si="161"/>
        <v>4</v>
      </c>
      <c r="G201" s="98">
        <f t="shared" ca="1" si="169"/>
        <v>1</v>
      </c>
      <c r="H201" s="98">
        <f t="shared" ca="1" si="170"/>
        <v>4</v>
      </c>
      <c r="I201" s="98">
        <f t="shared" ca="1" si="171"/>
        <v>9</v>
      </c>
      <c r="J201" s="98">
        <f t="shared" ca="1" si="172"/>
        <v>0</v>
      </c>
      <c r="K201" s="98">
        <f t="shared" ca="1" si="173"/>
        <v>2</v>
      </c>
      <c r="L201" s="98">
        <f t="shared" ca="1" si="174"/>
        <v>3</v>
      </c>
      <c r="M201" s="74" t="str">
        <f t="shared" ca="1" si="141"/>
        <v/>
      </c>
      <c r="N201" s="74">
        <f t="shared" si="168"/>
        <v>197</v>
      </c>
      <c r="O201" s="74">
        <f t="shared" ca="1" si="162"/>
        <v>0</v>
      </c>
      <c r="P201" s="74">
        <f t="shared" ca="1" si="163"/>
        <v>0</v>
      </c>
      <c r="Q201" s="101">
        <f t="shared" ca="1" si="144"/>
        <v>1</v>
      </c>
      <c r="R201" s="101">
        <f t="shared" ca="1" si="164"/>
        <v>1</v>
      </c>
      <c r="S201" s="91" t="str">
        <f t="shared" ca="1" si="145"/>
        <v/>
      </c>
      <c r="T201" s="91" t="str">
        <f t="shared" ca="1" si="146"/>
        <v/>
      </c>
      <c r="U201" s="91" t="str">
        <f t="shared" ca="1" si="147"/>
        <v/>
      </c>
      <c r="V201" s="91" t="str">
        <f t="shared" ca="1" si="148"/>
        <v/>
      </c>
      <c r="W201" s="91" t="str">
        <f t="shared" ca="1" si="149"/>
        <v/>
      </c>
      <c r="X201" s="91" t="str">
        <f t="shared" ca="1" si="150"/>
        <v/>
      </c>
      <c r="Y201" s="75"/>
      <c r="Z201" s="100">
        <f ca="1">IF(Y201="W",0,IF(AND(A201&lt;&gt;0,A200&lt;&gt;0,Y200="L",Y201="L"),1,0))</f>
        <v>0</v>
      </c>
      <c r="AA201" s="100">
        <f ca="1">IF(S201&lt;&gt;"",IF(ABS($F201)=ABS(S201),5*$Q201,-1*$Q201),0)</f>
        <v>0</v>
      </c>
      <c r="AB201" s="100">
        <f ca="1">IF(T201&lt;&gt;"",IF(ABS($F201)=ABS(T201),5*$Q201,-1*$Q201),0)</f>
        <v>0</v>
      </c>
      <c r="AC201" s="100">
        <f ca="1">IF(U201&lt;&gt;"",IF(ABS($F201)=ABS(U201),5*$Q201,-1*$Q201),0)</f>
        <v>0</v>
      </c>
      <c r="AD201" s="100">
        <f ca="1">IF(V201&lt;&gt;"",IF(ABS($F201)=ABS(V201),5*$Q201,-1*$Q201),0)</f>
        <v>0</v>
      </c>
      <c r="AE201" s="100">
        <f ca="1">IF(W201&lt;&gt;"",IF(ABS($F201)=ABS(W201),5*$Q201,-1*$Q201),0)</f>
        <v>0</v>
      </c>
      <c r="AF201" s="100">
        <f ca="1">IF(X201&lt;&gt;"",IF(ABS($F201)=ABS(X201),5*$Q201,-1*$Q201),0)</f>
        <v>0</v>
      </c>
      <c r="AG201" s="98">
        <f ca="1">IF(A201&lt;&gt;"",IF(OR($AJ200&lt;&gt;0,$AK200&lt;&gt;0),"0",SUM(AA201:AF201)),0)</f>
        <v>0</v>
      </c>
      <c r="AH201" s="11">
        <f ca="1">IF(A201&lt;&gt;"",IF(OR(AJ200&lt;&gt;0,AK200&lt;&gt;0),0,AG201),0)</f>
        <v>0</v>
      </c>
      <c r="AI201" s="79">
        <f ca="1">IF(A201&lt;&gt;"",AH201+AI200,0)</f>
        <v>0</v>
      </c>
      <c r="AJ201" s="43">
        <f t="shared" ca="1" si="151"/>
        <v>0</v>
      </c>
      <c r="AK201" s="43">
        <f t="shared" ca="1" si="152"/>
        <v>0</v>
      </c>
      <c r="AL201" s="80">
        <f t="shared" ca="1" si="165"/>
        <v>0</v>
      </c>
      <c r="AM201" s="24"/>
      <c r="AN201" s="24"/>
      <c r="AO201" s="24"/>
      <c r="AP201" s="24"/>
      <c r="AQ201" s="24"/>
      <c r="AR201" s="24"/>
      <c r="AS201" s="24"/>
      <c r="BA201" s="6"/>
      <c r="BH201" s="123">
        <f t="shared" ca="1" si="167"/>
        <v>35</v>
      </c>
    </row>
    <row r="202" spans="1:60">
      <c r="A202" s="123">
        <f t="shared" ca="1" si="166"/>
        <v>13</v>
      </c>
      <c r="B202" s="98" t="str">
        <f ca="1">IF(A202="","",IF(COUNTBLANK(AN203:AS203)=6,"DB",AN203&amp;AO203&amp;AP203&amp;AQ203&amp;AR203&amp;AS203))</f>
        <v>DB</v>
      </c>
      <c r="C202" s="97" t="str">
        <f t="shared" ca="1" si="158"/>
        <v/>
      </c>
      <c r="D202" s="102">
        <f t="shared" ca="1" si="159"/>
        <v>0</v>
      </c>
      <c r="E202" s="82" t="str">
        <f t="shared" ca="1" si="160"/>
        <v>1,</v>
      </c>
      <c r="F202" s="73">
        <f t="shared" ca="1" si="161"/>
        <v>3</v>
      </c>
      <c r="G202" s="98">
        <f t="shared" ca="1" si="169"/>
        <v>2</v>
      </c>
      <c r="H202" s="98">
        <f t="shared" ca="1" si="170"/>
        <v>5</v>
      </c>
      <c r="I202" s="98">
        <f t="shared" ca="1" si="171"/>
        <v>0</v>
      </c>
      <c r="J202" s="98">
        <f t="shared" ca="1" si="172"/>
        <v>1</v>
      </c>
      <c r="K202" s="98">
        <f t="shared" ca="1" si="173"/>
        <v>3</v>
      </c>
      <c r="L202" s="98">
        <f t="shared" ca="1" si="174"/>
        <v>4</v>
      </c>
      <c r="M202" s="74" t="str">
        <f t="shared" ref="M202:M265" ca="1" si="175">IF(ABS(G202)&gt;=ABS($AL$1),1,IF(H202&gt;=$AL$1,2,IF(I202&gt;=$AL$1,3,IF(J202&gt;=$AL$1,4,IF(K202&gt;=$AL$1,5,IF(L202&gt;=$AL$1,6,""))))))</f>
        <v/>
      </c>
      <c r="N202" s="74">
        <f t="shared" si="168"/>
        <v>198</v>
      </c>
      <c r="O202" s="74">
        <f t="shared" ca="1" si="162"/>
        <v>0</v>
      </c>
      <c r="P202" s="74">
        <f t="shared" ca="1" si="163"/>
        <v>0</v>
      </c>
      <c r="Q202" s="101">
        <f t="shared" ca="1" si="144"/>
        <v>1</v>
      </c>
      <c r="R202" s="101">
        <f t="shared" ca="1" si="164"/>
        <v>1</v>
      </c>
      <c r="S202" s="91" t="str">
        <f t="shared" ca="1" si="145"/>
        <v/>
      </c>
      <c r="T202" s="91" t="str">
        <f t="shared" ca="1" si="146"/>
        <v/>
      </c>
      <c r="U202" s="91" t="str">
        <f t="shared" ca="1" si="147"/>
        <v/>
      </c>
      <c r="V202" s="91" t="str">
        <f t="shared" ca="1" si="148"/>
        <v/>
      </c>
      <c r="W202" s="91" t="str">
        <f t="shared" ca="1" si="149"/>
        <v/>
      </c>
      <c r="X202" s="91" t="str">
        <f t="shared" ca="1" si="150"/>
        <v/>
      </c>
      <c r="Y202" s="75"/>
      <c r="Z202" s="100">
        <f ca="1">IF(Y202="W",0,IF(AND(A202&lt;&gt;0,A201&lt;&gt;0,Y201="L",Y202="L"),1,0))</f>
        <v>0</v>
      </c>
      <c r="AA202" s="100">
        <f ca="1">IF(S202&lt;&gt;"",IF(ABS($F202)=ABS(S202),5*$Q202,-1*$Q202),0)</f>
        <v>0</v>
      </c>
      <c r="AB202" s="100">
        <f ca="1">IF(T202&lt;&gt;"",IF(ABS($F202)=ABS(T202),5*$Q202,-1*$Q202),0)</f>
        <v>0</v>
      </c>
      <c r="AC202" s="100">
        <f ca="1">IF(U202&lt;&gt;"",IF(ABS($F202)=ABS(U202),5*$Q202,-1*$Q202),0)</f>
        <v>0</v>
      </c>
      <c r="AD202" s="100">
        <f ca="1">IF(V202&lt;&gt;"",IF(ABS($F202)=ABS(V202),5*$Q202,-1*$Q202),0)</f>
        <v>0</v>
      </c>
      <c r="AE202" s="100">
        <f ca="1">IF(W202&lt;&gt;"",IF(ABS($F202)=ABS(W202),5*$Q202,-1*$Q202),0)</f>
        <v>0</v>
      </c>
      <c r="AF202" s="100">
        <f ca="1">IF(X202&lt;&gt;"",IF(ABS($F202)=ABS(X202),5*$Q202,-1*$Q202),0)</f>
        <v>0</v>
      </c>
      <c r="AG202" s="98">
        <f ca="1">IF(A202&lt;&gt;"",IF(OR($AJ201&lt;&gt;0,$AK201&lt;&gt;0),"0",SUM(AA202:AF202)),0)</f>
        <v>0</v>
      </c>
      <c r="AH202" s="11">
        <f ca="1">IF(A202&lt;&gt;"",IF(OR(AJ201&lt;&gt;0,AK201&lt;&gt;0),0,AG202),0)</f>
        <v>0</v>
      </c>
      <c r="AI202" s="79">
        <f ca="1">IF(A202&lt;&gt;"",AH202+AI201,0)</f>
        <v>0</v>
      </c>
      <c r="AJ202" s="43">
        <f t="shared" ca="1" si="151"/>
        <v>0</v>
      </c>
      <c r="AK202" s="43">
        <f t="shared" ca="1" si="152"/>
        <v>0</v>
      </c>
      <c r="AL202" s="80">
        <f t="shared" ca="1" si="165"/>
        <v>0</v>
      </c>
      <c r="AM202" s="24"/>
      <c r="AN202" s="24"/>
      <c r="AO202" s="24"/>
      <c r="AP202" s="24"/>
      <c r="AQ202" s="24"/>
      <c r="AR202" s="24"/>
      <c r="AS202" s="24"/>
      <c r="BA202" s="6"/>
      <c r="BH202" s="123">
        <f t="shared" ca="1" si="167"/>
        <v>9</v>
      </c>
    </row>
    <row r="203" spans="1:60">
      <c r="A203" s="123">
        <f t="shared" ca="1" si="166"/>
        <v>7</v>
      </c>
      <c r="B203" s="98" t="str">
        <f ca="1">IF(A203="","",IF(COUNTBLANK(AN204:AS204)=6,"DB",AN204&amp;AO204&amp;AP204&amp;AQ204&amp;AR204&amp;AS204))</f>
        <v>DB</v>
      </c>
      <c r="C203" s="97" t="str">
        <f t="shared" ca="1" si="158"/>
        <v/>
      </c>
      <c r="D203" s="102">
        <f t="shared" ca="1" si="159"/>
        <v>0</v>
      </c>
      <c r="E203" s="82" t="str">
        <f t="shared" ca="1" si="160"/>
        <v>1,</v>
      </c>
      <c r="F203" s="73">
        <f t="shared" ca="1" si="161"/>
        <v>2</v>
      </c>
      <c r="G203" s="98">
        <f t="shared" ca="1" si="169"/>
        <v>3</v>
      </c>
      <c r="H203" s="98">
        <f t="shared" ca="1" si="170"/>
        <v>0</v>
      </c>
      <c r="I203" s="98">
        <f t="shared" ca="1" si="171"/>
        <v>1</v>
      </c>
      <c r="J203" s="98">
        <f t="shared" ca="1" si="172"/>
        <v>2</v>
      </c>
      <c r="K203" s="98">
        <f t="shared" ca="1" si="173"/>
        <v>4</v>
      </c>
      <c r="L203" s="98">
        <f t="shared" ca="1" si="174"/>
        <v>5</v>
      </c>
      <c r="M203" s="74" t="str">
        <f t="shared" ca="1" si="175"/>
        <v/>
      </c>
      <c r="N203" s="74">
        <f t="shared" si="168"/>
        <v>199</v>
      </c>
      <c r="O203" s="74">
        <f t="shared" ca="1" si="162"/>
        <v>0</v>
      </c>
      <c r="P203" s="74">
        <f t="shared" ca="1" si="163"/>
        <v>0</v>
      </c>
      <c r="Q203" s="101">
        <f t="shared" ref="Q203:Q266" ca="1" si="176">IF($A202&lt;&gt;"",VLOOKUP(R202,$AT$5:$AU$44,2,0),"")</f>
        <v>1</v>
      </c>
      <c r="R203" s="101">
        <f t="shared" ca="1" si="164"/>
        <v>1</v>
      </c>
      <c r="S203" s="91" t="str">
        <f t="shared" ref="S203:S266" ca="1" si="177">IF($A202&lt;&gt;"",IF(OR($AJ202&lt;&gt;0,$AK202&lt;&gt;0),"",IF($M202=1,S$5,"")))</f>
        <v/>
      </c>
      <c r="T203" s="91" t="str">
        <f t="shared" ref="T203:T266" ca="1" si="178">IF($A202&lt;&gt;"",IF(OR($AJ202&lt;&gt;0,$AK202&lt;&gt;0),"",IF($M202=2,T$5,"")))</f>
        <v/>
      </c>
      <c r="U203" s="91" t="str">
        <f t="shared" ref="U203:U266" ca="1" si="179">IF($A202&lt;&gt;"",IF(OR($AJ202&lt;&gt;0,$AK202&lt;&gt;0),"",IF($M202=3,U$5,"")))</f>
        <v/>
      </c>
      <c r="V203" s="91" t="str">
        <f t="shared" ref="V203:V266" ca="1" si="180">IF($A202&lt;&gt;"",IF(OR($AJ202&lt;&gt;0,$AK202&lt;&gt;0),"",IF($M202=4,V$5,"")))</f>
        <v/>
      </c>
      <c r="W203" s="91" t="str">
        <f t="shared" ref="W203:W266" ca="1" si="181">IF($A202&lt;&gt;"",IF(OR($AJ202&lt;&gt;0,$AK202&lt;&gt;0),"",IF($M202=5,W$5,"")))</f>
        <v/>
      </c>
      <c r="X203" s="91" t="str">
        <f t="shared" ref="X203:X266" ca="1" si="182">IF($A202&lt;&gt;"",IF(OR($AJ202&lt;&gt;0,$AK202&lt;&gt;0),"",IF($M202=6,X$5,"")))</f>
        <v/>
      </c>
      <c r="Y203" s="75"/>
      <c r="Z203" s="100">
        <f ca="1">IF(Y203="W",0,IF(AND(A203&lt;&gt;0,A202&lt;&gt;0,Y202="L",Y203="L"),1,0))</f>
        <v>0</v>
      </c>
      <c r="AA203" s="100">
        <f ca="1">IF(S203&lt;&gt;"",IF(ABS($F203)=ABS(S203),5*$Q203,-1*$Q203),0)</f>
        <v>0</v>
      </c>
      <c r="AB203" s="100">
        <f ca="1">IF(T203&lt;&gt;"",IF(ABS($F203)=ABS(T203),5*$Q203,-1*$Q203),0)</f>
        <v>0</v>
      </c>
      <c r="AC203" s="100">
        <f ca="1">IF(U203&lt;&gt;"",IF(ABS($F203)=ABS(U203),5*$Q203,-1*$Q203),0)</f>
        <v>0</v>
      </c>
      <c r="AD203" s="100">
        <f ca="1">IF(V203&lt;&gt;"",IF(ABS($F203)=ABS(V203),5*$Q203,-1*$Q203),0)</f>
        <v>0</v>
      </c>
      <c r="AE203" s="100">
        <f ca="1">IF(W203&lt;&gt;"",IF(ABS($F203)=ABS(W203),5*$Q203,-1*$Q203),0)</f>
        <v>0</v>
      </c>
      <c r="AF203" s="100">
        <f ca="1">IF(X203&lt;&gt;"",IF(ABS($F203)=ABS(X203),5*$Q203,-1*$Q203),0)</f>
        <v>0</v>
      </c>
      <c r="AG203" s="98">
        <f ca="1">IF(A203&lt;&gt;"",IF(OR($AJ202&lt;&gt;0,$AK202&lt;&gt;0),"0",SUM(AA203:AF203)),0)</f>
        <v>0</v>
      </c>
      <c r="AH203" s="11">
        <f ca="1">IF(A203&lt;&gt;"",IF(OR(AJ202&lt;&gt;0,AK202&lt;&gt;0),0,AG203),0)</f>
        <v>0</v>
      </c>
      <c r="AI203" s="79">
        <f ca="1">IF(A203&lt;&gt;"",AH203+AI202,0)</f>
        <v>0</v>
      </c>
      <c r="AJ203" s="43">
        <f t="shared" ref="AJ203:AJ266" ca="1" si="183">IF($A203&lt;&gt;"",IF(AJ202&gt;0,AJ202,IF(AND(AI203&gt;0,AL202&gt;0,AI203&lt;$AL$2*AL202),"Profit Target",IF(AI203&gt;=$V$1,"Profit Target",0))),0)</f>
        <v>0</v>
      </c>
      <c r="AK203" s="43">
        <f t="shared" ref="AK203:AK266" ca="1" si="184">IF($A203&lt;&gt;"",IF(AK202&lt;&gt;0,AK202,IF(AJ202&lt;&gt;0,AK202,IF(AI203&lt;=$V$2,"Stop Loss",0))),0)</f>
        <v>0</v>
      </c>
      <c r="AL203" s="80">
        <f t="shared" ca="1" si="165"/>
        <v>0</v>
      </c>
      <c r="AM203" s="24"/>
      <c r="AN203" s="24"/>
      <c r="AO203" s="24"/>
      <c r="AP203" s="24"/>
      <c r="AQ203" s="24"/>
      <c r="AR203" s="24"/>
      <c r="AS203" s="24"/>
      <c r="BA203" s="6"/>
      <c r="BH203" s="123">
        <f t="shared" ca="1" si="167"/>
        <v>32</v>
      </c>
    </row>
    <row r="204" spans="1:60">
      <c r="A204" s="123">
        <f t="shared" ca="1" si="166"/>
        <v>36</v>
      </c>
      <c r="B204" s="98" t="str">
        <f ca="1">IF(A204="","",IF(COUNTBLANK(AN205:AS205)=6,"DB",AN205&amp;AO205&amp;AP205&amp;AQ205&amp;AR205&amp;AS205))</f>
        <v>DB</v>
      </c>
      <c r="C204" s="97" t="str">
        <f t="shared" ca="1" si="158"/>
        <v/>
      </c>
      <c r="D204" s="102">
        <f t="shared" ca="1" si="159"/>
        <v>0</v>
      </c>
      <c r="E204" s="82" t="str">
        <f t="shared" ca="1" si="160"/>
        <v>1,</v>
      </c>
      <c r="F204" s="73">
        <f t="shared" ca="1" si="161"/>
        <v>6</v>
      </c>
      <c r="G204" s="98">
        <f t="shared" ca="1" si="169"/>
        <v>4</v>
      </c>
      <c r="H204" s="98">
        <f t="shared" ca="1" si="170"/>
        <v>1</v>
      </c>
      <c r="I204" s="98">
        <f t="shared" ca="1" si="171"/>
        <v>2</v>
      </c>
      <c r="J204" s="98">
        <f t="shared" ca="1" si="172"/>
        <v>3</v>
      </c>
      <c r="K204" s="98">
        <f t="shared" ca="1" si="173"/>
        <v>5</v>
      </c>
      <c r="L204" s="98">
        <f t="shared" ca="1" si="174"/>
        <v>0</v>
      </c>
      <c r="M204" s="74" t="str">
        <f t="shared" ca="1" si="175"/>
        <v/>
      </c>
      <c r="N204" s="74">
        <f t="shared" si="168"/>
        <v>200</v>
      </c>
      <c r="O204" s="74">
        <f t="shared" ca="1" si="162"/>
        <v>0</v>
      </c>
      <c r="P204" s="74">
        <f t="shared" ca="1" si="163"/>
        <v>0</v>
      </c>
      <c r="Q204" s="101">
        <f t="shared" ca="1" si="176"/>
        <v>1</v>
      </c>
      <c r="R204" s="101">
        <f t="shared" ca="1" si="164"/>
        <v>1</v>
      </c>
      <c r="S204" s="91" t="str">
        <f t="shared" ca="1" si="177"/>
        <v/>
      </c>
      <c r="T204" s="91" t="str">
        <f t="shared" ca="1" si="178"/>
        <v/>
      </c>
      <c r="U204" s="91" t="str">
        <f t="shared" ca="1" si="179"/>
        <v/>
      </c>
      <c r="V204" s="91" t="str">
        <f t="shared" ca="1" si="180"/>
        <v/>
      </c>
      <c r="W204" s="91" t="str">
        <f t="shared" ca="1" si="181"/>
        <v/>
      </c>
      <c r="X204" s="91" t="str">
        <f t="shared" ca="1" si="182"/>
        <v/>
      </c>
      <c r="Y204" s="75"/>
      <c r="Z204" s="100">
        <f ca="1">IF(Y204="W",0,IF(AND(A204&lt;&gt;0,A203&lt;&gt;0,Y203="L",Y204="L"),1,0))</f>
        <v>0</v>
      </c>
      <c r="AA204" s="100">
        <f ca="1">IF(S204&lt;&gt;"",IF(ABS($F204)=ABS(S204),5*$Q204,-1*$Q204),0)</f>
        <v>0</v>
      </c>
      <c r="AB204" s="100">
        <f ca="1">IF(T204&lt;&gt;"",IF(ABS($F204)=ABS(T204),5*$Q204,-1*$Q204),0)</f>
        <v>0</v>
      </c>
      <c r="AC204" s="100">
        <f ca="1">IF(U204&lt;&gt;"",IF(ABS($F204)=ABS(U204),5*$Q204,-1*$Q204),0)</f>
        <v>0</v>
      </c>
      <c r="AD204" s="100">
        <f ca="1">IF(V204&lt;&gt;"",IF(ABS($F204)=ABS(V204),5*$Q204,-1*$Q204),0)</f>
        <v>0</v>
      </c>
      <c r="AE204" s="100">
        <f ca="1">IF(W204&lt;&gt;"",IF(ABS($F204)=ABS(W204),5*$Q204,-1*$Q204),0)</f>
        <v>0</v>
      </c>
      <c r="AF204" s="100">
        <f ca="1">IF(X204&lt;&gt;"",IF(ABS($F204)=ABS(X204),5*$Q204,-1*$Q204),0)</f>
        <v>0</v>
      </c>
      <c r="AG204" s="98">
        <f ca="1">IF(A204&lt;&gt;"",IF(OR($AJ203&lt;&gt;0,$AK203&lt;&gt;0),"0",SUM(AA204:AF204)),0)</f>
        <v>0</v>
      </c>
      <c r="AH204" s="11">
        <f ca="1">IF(A204&lt;&gt;"",IF(OR(AJ203&lt;&gt;0,AK203&lt;&gt;0),0,AG204),0)</f>
        <v>0</v>
      </c>
      <c r="AI204" s="79">
        <f ca="1">IF(A204&lt;&gt;"",AH204+AI203,0)</f>
        <v>0</v>
      </c>
      <c r="AJ204" s="43">
        <f t="shared" ca="1" si="183"/>
        <v>0</v>
      </c>
      <c r="AK204" s="43">
        <f t="shared" ca="1" si="184"/>
        <v>0</v>
      </c>
      <c r="AL204" s="80">
        <f t="shared" ca="1" si="165"/>
        <v>0</v>
      </c>
      <c r="AM204" s="24"/>
      <c r="AN204" s="24"/>
      <c r="AO204" s="24"/>
      <c r="AP204" s="24"/>
      <c r="AQ204" s="24"/>
      <c r="AR204" s="24"/>
      <c r="AS204" s="24"/>
      <c r="BA204" s="6"/>
      <c r="BH204" s="123">
        <f t="shared" ca="1" si="167"/>
        <v>6</v>
      </c>
    </row>
    <row r="205" spans="1:60">
      <c r="A205" s="123">
        <f t="shared" ca="1" si="166"/>
        <v>14</v>
      </c>
      <c r="B205" s="98" t="str">
        <f ca="1">IF(A205="","",IF(COUNTBLANK(AN206:AS206)=6,"DB",AN206&amp;AO206&amp;AP206&amp;AQ206&amp;AR206&amp;AS206))</f>
        <v>DB</v>
      </c>
      <c r="C205" s="97" t="str">
        <f t="shared" ca="1" si="158"/>
        <v/>
      </c>
      <c r="D205" s="102">
        <f t="shared" ca="1" si="159"/>
        <v>0</v>
      </c>
      <c r="E205" s="82" t="str">
        <f t="shared" ca="1" si="160"/>
        <v>1,</v>
      </c>
      <c r="F205" s="73">
        <f t="shared" ca="1" si="161"/>
        <v>3</v>
      </c>
      <c r="G205" s="98">
        <f t="shared" ca="1" si="169"/>
        <v>5</v>
      </c>
      <c r="H205" s="98">
        <f t="shared" ca="1" si="170"/>
        <v>2</v>
      </c>
      <c r="I205" s="98">
        <f t="shared" ca="1" si="171"/>
        <v>0</v>
      </c>
      <c r="J205" s="98">
        <f t="shared" ca="1" si="172"/>
        <v>4</v>
      </c>
      <c r="K205" s="98">
        <f t="shared" ca="1" si="173"/>
        <v>6</v>
      </c>
      <c r="L205" s="98">
        <f t="shared" ca="1" si="174"/>
        <v>1</v>
      </c>
      <c r="M205" s="74" t="str">
        <f t="shared" ca="1" si="175"/>
        <v/>
      </c>
      <c r="N205" s="74">
        <f t="shared" si="168"/>
        <v>201</v>
      </c>
      <c r="O205" s="74">
        <f t="shared" ca="1" si="162"/>
        <v>0</v>
      </c>
      <c r="P205" s="74">
        <f t="shared" ca="1" si="163"/>
        <v>0</v>
      </c>
      <c r="Q205" s="101">
        <f t="shared" ca="1" si="176"/>
        <v>1</v>
      </c>
      <c r="R205" s="101">
        <f t="shared" ca="1" si="164"/>
        <v>1</v>
      </c>
      <c r="S205" s="91" t="str">
        <f t="shared" ca="1" si="177"/>
        <v/>
      </c>
      <c r="T205" s="91" t="str">
        <f t="shared" ca="1" si="178"/>
        <v/>
      </c>
      <c r="U205" s="91" t="str">
        <f t="shared" ca="1" si="179"/>
        <v/>
      </c>
      <c r="V205" s="91" t="str">
        <f t="shared" ca="1" si="180"/>
        <v/>
      </c>
      <c r="W205" s="91" t="str">
        <f t="shared" ca="1" si="181"/>
        <v/>
      </c>
      <c r="X205" s="91" t="str">
        <f t="shared" ca="1" si="182"/>
        <v/>
      </c>
      <c r="Y205" s="75"/>
      <c r="Z205" s="100">
        <f ca="1">IF(Y205="W",0,IF(AND(A205&lt;&gt;0,A204&lt;&gt;0,Y204="L",Y205="L"),1,0))</f>
        <v>0</v>
      </c>
      <c r="AA205" s="100">
        <f ca="1">IF(S205&lt;&gt;"",IF(ABS($F205)=ABS(S205),5*$Q205,-1*$Q205),0)</f>
        <v>0</v>
      </c>
      <c r="AB205" s="100">
        <f ca="1">IF(T205&lt;&gt;"",IF(ABS($F205)=ABS(T205),5*$Q205,-1*$Q205),0)</f>
        <v>0</v>
      </c>
      <c r="AC205" s="100">
        <f ca="1">IF(U205&lt;&gt;"",IF(ABS($F205)=ABS(U205),5*$Q205,-1*$Q205),0)</f>
        <v>0</v>
      </c>
      <c r="AD205" s="100">
        <f ca="1">IF(V205&lt;&gt;"",IF(ABS($F205)=ABS(V205),5*$Q205,-1*$Q205),0)</f>
        <v>0</v>
      </c>
      <c r="AE205" s="100">
        <f ca="1">IF(W205&lt;&gt;"",IF(ABS($F205)=ABS(W205),5*$Q205,-1*$Q205),0)</f>
        <v>0</v>
      </c>
      <c r="AF205" s="100">
        <f ca="1">IF(X205&lt;&gt;"",IF(ABS($F205)=ABS(X205),5*$Q205,-1*$Q205),0)</f>
        <v>0</v>
      </c>
      <c r="AG205" s="98">
        <f ca="1">IF(A205&lt;&gt;"",IF(OR($AJ204&lt;&gt;0,$AK204&lt;&gt;0),"0",SUM(AA205:AF205)),0)</f>
        <v>0</v>
      </c>
      <c r="AH205" s="11">
        <f ca="1">IF(A205&lt;&gt;"",IF(OR(AJ204&lt;&gt;0,AK204&lt;&gt;0),0,AG205),0)</f>
        <v>0</v>
      </c>
      <c r="AI205" s="79">
        <f ca="1">IF(A205&lt;&gt;"",AH205+AI204,0)</f>
        <v>0</v>
      </c>
      <c r="AJ205" s="43">
        <f t="shared" ca="1" si="183"/>
        <v>0</v>
      </c>
      <c r="AK205" s="43">
        <f t="shared" ca="1" si="184"/>
        <v>0</v>
      </c>
      <c r="AL205" s="80">
        <f t="shared" ca="1" si="165"/>
        <v>0</v>
      </c>
      <c r="AM205" s="24"/>
      <c r="AN205" s="24"/>
      <c r="AO205" s="24"/>
      <c r="AP205" s="24"/>
      <c r="AQ205" s="24"/>
      <c r="AR205" s="24"/>
      <c r="AS205" s="24"/>
      <c r="BA205" s="6"/>
      <c r="BH205" s="123">
        <f t="shared" ca="1" si="167"/>
        <v>35</v>
      </c>
    </row>
    <row r="206" spans="1:60">
      <c r="A206" s="123">
        <f t="shared" ca="1" si="166"/>
        <v>36</v>
      </c>
      <c r="B206" s="98" t="str">
        <f ca="1">IF(A206="","",IF(COUNTBLANK(AN207:AS207)=6,"DB",AN207&amp;AO207&amp;AP207&amp;AQ207&amp;AR207&amp;AS207))</f>
        <v>DB</v>
      </c>
      <c r="C206" s="97" t="str">
        <f t="shared" ca="1" si="158"/>
        <v/>
      </c>
      <c r="D206" s="102">
        <f t="shared" ca="1" si="159"/>
        <v>0</v>
      </c>
      <c r="E206" s="82" t="str">
        <f t="shared" ca="1" si="160"/>
        <v>1,</v>
      </c>
      <c r="F206" s="73">
        <f t="shared" ca="1" si="161"/>
        <v>6</v>
      </c>
      <c r="G206" s="98">
        <f t="shared" ca="1" si="169"/>
        <v>6</v>
      </c>
      <c r="H206" s="98">
        <f t="shared" ca="1" si="170"/>
        <v>3</v>
      </c>
      <c r="I206" s="98">
        <f t="shared" ca="1" si="171"/>
        <v>1</v>
      </c>
      <c r="J206" s="98">
        <f t="shared" ca="1" si="172"/>
        <v>5</v>
      </c>
      <c r="K206" s="98">
        <f t="shared" ca="1" si="173"/>
        <v>7</v>
      </c>
      <c r="L206" s="98">
        <f t="shared" ca="1" si="174"/>
        <v>0</v>
      </c>
      <c r="M206" s="74" t="str">
        <f t="shared" ca="1" si="175"/>
        <v/>
      </c>
      <c r="N206" s="74">
        <f t="shared" si="168"/>
        <v>202</v>
      </c>
      <c r="O206" s="74">
        <f t="shared" ca="1" si="162"/>
        <v>0</v>
      </c>
      <c r="P206" s="74">
        <f t="shared" ca="1" si="163"/>
        <v>0</v>
      </c>
      <c r="Q206" s="101">
        <f t="shared" ca="1" si="176"/>
        <v>1</v>
      </c>
      <c r="R206" s="101">
        <f t="shared" ca="1" si="164"/>
        <v>1</v>
      </c>
      <c r="S206" s="91" t="str">
        <f t="shared" ca="1" si="177"/>
        <v/>
      </c>
      <c r="T206" s="91" t="str">
        <f t="shared" ca="1" si="178"/>
        <v/>
      </c>
      <c r="U206" s="91" t="str">
        <f t="shared" ca="1" si="179"/>
        <v/>
      </c>
      <c r="V206" s="91" t="str">
        <f t="shared" ca="1" si="180"/>
        <v/>
      </c>
      <c r="W206" s="91" t="str">
        <f t="shared" ca="1" si="181"/>
        <v/>
      </c>
      <c r="X206" s="91" t="str">
        <f t="shared" ca="1" si="182"/>
        <v/>
      </c>
      <c r="Y206" s="75"/>
      <c r="Z206" s="100">
        <f ca="1">IF(Y206="W",0,IF(AND(A206&lt;&gt;0,A205&lt;&gt;0,Y205="L",Y206="L"),1,0))</f>
        <v>0</v>
      </c>
      <c r="AA206" s="100">
        <f ca="1">IF(S206&lt;&gt;"",IF(ABS($F206)=ABS(S206),5*$Q206,-1*$Q206),0)</f>
        <v>0</v>
      </c>
      <c r="AB206" s="100">
        <f ca="1">IF(T206&lt;&gt;"",IF(ABS($F206)=ABS(T206),5*$Q206,-1*$Q206),0)</f>
        <v>0</v>
      </c>
      <c r="AC206" s="100">
        <f ca="1">IF(U206&lt;&gt;"",IF(ABS($F206)=ABS(U206),5*$Q206,-1*$Q206),0)</f>
        <v>0</v>
      </c>
      <c r="AD206" s="100">
        <f ca="1">IF(V206&lt;&gt;"",IF(ABS($F206)=ABS(V206),5*$Q206,-1*$Q206),0)</f>
        <v>0</v>
      </c>
      <c r="AE206" s="100">
        <f ca="1">IF(W206&lt;&gt;"",IF(ABS($F206)=ABS(W206),5*$Q206,-1*$Q206),0)</f>
        <v>0</v>
      </c>
      <c r="AF206" s="100">
        <f ca="1">IF(X206&lt;&gt;"",IF(ABS($F206)=ABS(X206),5*$Q206,-1*$Q206),0)</f>
        <v>0</v>
      </c>
      <c r="AG206" s="98">
        <f ca="1">IF(A206&lt;&gt;"",IF(OR($AJ205&lt;&gt;0,$AK205&lt;&gt;0),"0",SUM(AA206:AF206)),0)</f>
        <v>0</v>
      </c>
      <c r="AH206" s="11">
        <f ca="1">IF(A206&lt;&gt;"",IF(OR(AJ205&lt;&gt;0,AK205&lt;&gt;0),0,AG206),0)</f>
        <v>0</v>
      </c>
      <c r="AI206" s="79">
        <f ca="1">IF(A206&lt;&gt;"",AH206+AI205,0)</f>
        <v>0</v>
      </c>
      <c r="AJ206" s="43">
        <f t="shared" ca="1" si="183"/>
        <v>0</v>
      </c>
      <c r="AK206" s="43">
        <f t="shared" ca="1" si="184"/>
        <v>0</v>
      </c>
      <c r="AL206" s="80">
        <f t="shared" ca="1" si="165"/>
        <v>0</v>
      </c>
      <c r="AM206" s="24"/>
      <c r="AN206" s="24"/>
      <c r="AO206" s="24"/>
      <c r="AP206" s="24"/>
      <c r="AQ206" s="24"/>
      <c r="AR206" s="24"/>
      <c r="AS206" s="24"/>
      <c r="BA206" s="6"/>
      <c r="BH206" s="123">
        <f t="shared" ca="1" si="167"/>
        <v>7</v>
      </c>
    </row>
    <row r="207" spans="1:60">
      <c r="A207" s="123">
        <f t="shared" ca="1" si="166"/>
        <v>20</v>
      </c>
      <c r="B207" s="98" t="str">
        <f ca="1">IF(A207="","",IF(COUNTBLANK(AN208:AS208)=6,"DB",AN208&amp;AO208&amp;AP208&amp;AQ208&amp;AR208&amp;AS208))</f>
        <v>DB</v>
      </c>
      <c r="C207" s="97" t="str">
        <f t="shared" ca="1" si="158"/>
        <v/>
      </c>
      <c r="D207" s="102">
        <f t="shared" ca="1" si="159"/>
        <v>0</v>
      </c>
      <c r="E207" s="82" t="str">
        <f t="shared" ca="1" si="160"/>
        <v>1,</v>
      </c>
      <c r="F207" s="73">
        <f t="shared" ca="1" si="161"/>
        <v>4</v>
      </c>
      <c r="G207" s="98">
        <f t="shared" ca="1" si="169"/>
        <v>7</v>
      </c>
      <c r="H207" s="98">
        <f t="shared" ca="1" si="170"/>
        <v>4</v>
      </c>
      <c r="I207" s="98">
        <f t="shared" ca="1" si="171"/>
        <v>2</v>
      </c>
      <c r="J207" s="98">
        <f t="shared" ca="1" si="172"/>
        <v>0</v>
      </c>
      <c r="K207" s="98">
        <f t="shared" ca="1" si="173"/>
        <v>8</v>
      </c>
      <c r="L207" s="98">
        <f t="shared" ca="1" si="174"/>
        <v>1</v>
      </c>
      <c r="M207" s="74" t="str">
        <f t="shared" ca="1" si="175"/>
        <v/>
      </c>
      <c r="N207" s="74">
        <f t="shared" si="168"/>
        <v>203</v>
      </c>
      <c r="O207" s="74">
        <f t="shared" ca="1" si="162"/>
        <v>0</v>
      </c>
      <c r="P207" s="74">
        <f t="shared" ca="1" si="163"/>
        <v>0</v>
      </c>
      <c r="Q207" s="101">
        <f t="shared" ca="1" si="176"/>
        <v>1</v>
      </c>
      <c r="R207" s="101">
        <f t="shared" ca="1" si="164"/>
        <v>1</v>
      </c>
      <c r="S207" s="91" t="str">
        <f t="shared" ca="1" si="177"/>
        <v/>
      </c>
      <c r="T207" s="91" t="str">
        <f t="shared" ca="1" si="178"/>
        <v/>
      </c>
      <c r="U207" s="91" t="str">
        <f t="shared" ca="1" si="179"/>
        <v/>
      </c>
      <c r="V207" s="91" t="str">
        <f t="shared" ca="1" si="180"/>
        <v/>
      </c>
      <c r="W207" s="91" t="str">
        <f t="shared" ca="1" si="181"/>
        <v/>
      </c>
      <c r="X207" s="91" t="str">
        <f t="shared" ca="1" si="182"/>
        <v/>
      </c>
      <c r="Y207" s="75"/>
      <c r="Z207" s="100">
        <f ca="1">IF(Y207="W",0,IF(AND(A207&lt;&gt;0,A206&lt;&gt;0,Y206="L",Y207="L"),1,0))</f>
        <v>0</v>
      </c>
      <c r="AA207" s="100">
        <f ca="1">IF(S207&lt;&gt;"",IF(ABS($F207)=ABS(S207),5*$Q207,-1*$Q207),0)</f>
        <v>0</v>
      </c>
      <c r="AB207" s="100">
        <f ca="1">IF(T207&lt;&gt;"",IF(ABS($F207)=ABS(T207),5*$Q207,-1*$Q207),0)</f>
        <v>0</v>
      </c>
      <c r="AC207" s="100">
        <f ca="1">IF(U207&lt;&gt;"",IF(ABS($F207)=ABS(U207),5*$Q207,-1*$Q207),0)</f>
        <v>0</v>
      </c>
      <c r="AD207" s="100">
        <f ca="1">IF(V207&lt;&gt;"",IF(ABS($F207)=ABS(V207),5*$Q207,-1*$Q207),0)</f>
        <v>0</v>
      </c>
      <c r="AE207" s="100">
        <f ca="1">IF(W207&lt;&gt;"",IF(ABS($F207)=ABS(W207),5*$Q207,-1*$Q207),0)</f>
        <v>0</v>
      </c>
      <c r="AF207" s="100">
        <f ca="1">IF(X207&lt;&gt;"",IF(ABS($F207)=ABS(X207),5*$Q207,-1*$Q207),0)</f>
        <v>0</v>
      </c>
      <c r="AG207" s="98">
        <f ca="1">IF(A207&lt;&gt;"",IF(OR($AJ206&lt;&gt;0,$AK206&lt;&gt;0),"0",SUM(AA207:AF207)),0)</f>
        <v>0</v>
      </c>
      <c r="AH207" s="11">
        <f ca="1">IF(A207&lt;&gt;"",IF(OR(AJ206&lt;&gt;0,AK206&lt;&gt;0),0,AG207),0)</f>
        <v>0</v>
      </c>
      <c r="AI207" s="79">
        <f ca="1">IF(A207&lt;&gt;"",AH207+AI206,0)</f>
        <v>0</v>
      </c>
      <c r="AJ207" s="43">
        <f t="shared" ca="1" si="183"/>
        <v>0</v>
      </c>
      <c r="AK207" s="43">
        <f t="shared" ca="1" si="184"/>
        <v>0</v>
      </c>
      <c r="AL207" s="80">
        <f t="shared" ca="1" si="165"/>
        <v>0</v>
      </c>
      <c r="AM207" s="24"/>
      <c r="AN207" s="24"/>
      <c r="AO207" s="24"/>
      <c r="AP207" s="24"/>
      <c r="AQ207" s="24"/>
      <c r="AR207" s="24"/>
      <c r="AS207" s="24"/>
      <c r="BA207" s="6"/>
      <c r="BH207" s="123">
        <f t="shared" ca="1" si="167"/>
        <v>16</v>
      </c>
    </row>
    <row r="208" spans="1:60">
      <c r="A208" s="123">
        <f t="shared" ca="1" si="166"/>
        <v>2</v>
      </c>
      <c r="B208" s="98" t="str">
        <f ca="1">IF(A208="","",IF(COUNTBLANK(AN209:AS209)=6,"DB",AN209&amp;AO209&amp;AP209&amp;AQ209&amp;AR209&amp;AS209))</f>
        <v>DB</v>
      </c>
      <c r="C208" s="97" t="str">
        <f t="shared" ca="1" si="158"/>
        <v/>
      </c>
      <c r="D208" s="102">
        <f t="shared" ca="1" si="159"/>
        <v>0</v>
      </c>
      <c r="E208" s="82" t="str">
        <f t="shared" ca="1" si="160"/>
        <v>1,</v>
      </c>
      <c r="F208" s="73">
        <f t="shared" ca="1" si="161"/>
        <v>1</v>
      </c>
      <c r="G208" s="98">
        <f t="shared" ca="1" si="169"/>
        <v>0</v>
      </c>
      <c r="H208" s="98">
        <f t="shared" ca="1" si="170"/>
        <v>5</v>
      </c>
      <c r="I208" s="98">
        <f t="shared" ca="1" si="171"/>
        <v>3</v>
      </c>
      <c r="J208" s="98">
        <f t="shared" ca="1" si="172"/>
        <v>1</v>
      </c>
      <c r="K208" s="98">
        <f t="shared" ca="1" si="173"/>
        <v>9</v>
      </c>
      <c r="L208" s="98">
        <f t="shared" ca="1" si="174"/>
        <v>2</v>
      </c>
      <c r="M208" s="74" t="str">
        <f t="shared" ca="1" si="175"/>
        <v/>
      </c>
      <c r="N208" s="74">
        <f t="shared" si="168"/>
        <v>204</v>
      </c>
      <c r="O208" s="74">
        <f t="shared" ca="1" si="162"/>
        <v>0</v>
      </c>
      <c r="P208" s="74">
        <f t="shared" ca="1" si="163"/>
        <v>0</v>
      </c>
      <c r="Q208" s="101">
        <f t="shared" ca="1" si="176"/>
        <v>1</v>
      </c>
      <c r="R208" s="101">
        <f t="shared" ca="1" si="164"/>
        <v>1</v>
      </c>
      <c r="S208" s="91" t="str">
        <f t="shared" ca="1" si="177"/>
        <v/>
      </c>
      <c r="T208" s="91" t="str">
        <f t="shared" ca="1" si="178"/>
        <v/>
      </c>
      <c r="U208" s="91" t="str">
        <f t="shared" ca="1" si="179"/>
        <v/>
      </c>
      <c r="V208" s="91" t="str">
        <f t="shared" ca="1" si="180"/>
        <v/>
      </c>
      <c r="W208" s="91" t="str">
        <f t="shared" ca="1" si="181"/>
        <v/>
      </c>
      <c r="X208" s="91" t="str">
        <f t="shared" ca="1" si="182"/>
        <v/>
      </c>
      <c r="Y208" s="75"/>
      <c r="Z208" s="100">
        <f ca="1">IF(Y208="W",0,IF(AND(A208&lt;&gt;0,A207&lt;&gt;0,Y207="L",Y208="L"),1,0))</f>
        <v>0</v>
      </c>
      <c r="AA208" s="100">
        <f ca="1">IF(S208&lt;&gt;"",IF(ABS($F208)=ABS(S208),5*$Q208,-1*$Q208),0)</f>
        <v>0</v>
      </c>
      <c r="AB208" s="100">
        <f ca="1">IF(T208&lt;&gt;"",IF(ABS($F208)=ABS(T208),5*$Q208,-1*$Q208),0)</f>
        <v>0</v>
      </c>
      <c r="AC208" s="100">
        <f ca="1">IF(U208&lt;&gt;"",IF(ABS($F208)=ABS(U208),5*$Q208,-1*$Q208),0)</f>
        <v>0</v>
      </c>
      <c r="AD208" s="100">
        <f ca="1">IF(V208&lt;&gt;"",IF(ABS($F208)=ABS(V208),5*$Q208,-1*$Q208),0)</f>
        <v>0</v>
      </c>
      <c r="AE208" s="100">
        <f ca="1">IF(W208&lt;&gt;"",IF(ABS($F208)=ABS(W208),5*$Q208,-1*$Q208),0)</f>
        <v>0</v>
      </c>
      <c r="AF208" s="100">
        <f ca="1">IF(X208&lt;&gt;"",IF(ABS($F208)=ABS(X208),5*$Q208,-1*$Q208),0)</f>
        <v>0</v>
      </c>
      <c r="AG208" s="98">
        <f ca="1">IF(A208&lt;&gt;"",IF(OR($AJ207&lt;&gt;0,$AK207&lt;&gt;0),"0",SUM(AA208:AF208)),0)</f>
        <v>0</v>
      </c>
      <c r="AH208" s="11">
        <f ca="1">IF(A208&lt;&gt;"",IF(OR(AJ207&lt;&gt;0,AK207&lt;&gt;0),0,AG208),0)</f>
        <v>0</v>
      </c>
      <c r="AI208" s="79">
        <f ca="1">IF(A208&lt;&gt;"",AH208+AI207,0)</f>
        <v>0</v>
      </c>
      <c r="AJ208" s="43">
        <f t="shared" ca="1" si="183"/>
        <v>0</v>
      </c>
      <c r="AK208" s="43">
        <f t="shared" ca="1" si="184"/>
        <v>0</v>
      </c>
      <c r="AL208" s="80">
        <f t="shared" ca="1" si="165"/>
        <v>0</v>
      </c>
      <c r="AM208" s="24"/>
      <c r="AN208" s="24"/>
      <c r="AO208" s="24"/>
      <c r="AP208" s="24"/>
      <c r="AQ208" s="24"/>
      <c r="AR208" s="24"/>
      <c r="AS208" s="24"/>
      <c r="BA208" s="6"/>
      <c r="BH208" s="123">
        <f t="shared" ca="1" si="167"/>
        <v>32</v>
      </c>
    </row>
    <row r="209" spans="1:60">
      <c r="A209" s="123">
        <f t="shared" ca="1" si="166"/>
        <v>11</v>
      </c>
      <c r="B209" s="98" t="str">
        <f ca="1">IF(A209="","",IF(COUNTBLANK(AN210:AS210)=6,"DB",AN210&amp;AO210&amp;AP210&amp;AQ210&amp;AR210&amp;AS210))</f>
        <v>DB</v>
      </c>
      <c r="C209" s="97" t="str">
        <f t="shared" ca="1" si="158"/>
        <v/>
      </c>
      <c r="D209" s="102">
        <f t="shared" ca="1" si="159"/>
        <v>0</v>
      </c>
      <c r="E209" s="82" t="str">
        <f t="shared" ca="1" si="160"/>
        <v>1,</v>
      </c>
      <c r="F209" s="73">
        <f t="shared" ca="1" si="161"/>
        <v>2</v>
      </c>
      <c r="G209" s="98">
        <f t="shared" ca="1" si="169"/>
        <v>1</v>
      </c>
      <c r="H209" s="98">
        <f t="shared" ca="1" si="170"/>
        <v>0</v>
      </c>
      <c r="I209" s="98">
        <f t="shared" ca="1" si="171"/>
        <v>4</v>
      </c>
      <c r="J209" s="98">
        <f t="shared" ca="1" si="172"/>
        <v>2</v>
      </c>
      <c r="K209" s="98">
        <f t="shared" ca="1" si="173"/>
        <v>10</v>
      </c>
      <c r="L209" s="98">
        <f t="shared" ca="1" si="174"/>
        <v>3</v>
      </c>
      <c r="M209" s="74" t="str">
        <f t="shared" ca="1" si="175"/>
        <v/>
      </c>
      <c r="N209" s="74">
        <f t="shared" si="168"/>
        <v>205</v>
      </c>
      <c r="O209" s="74">
        <f t="shared" ca="1" si="162"/>
        <v>0</v>
      </c>
      <c r="P209" s="74">
        <f t="shared" ca="1" si="163"/>
        <v>0</v>
      </c>
      <c r="Q209" s="101">
        <f t="shared" ca="1" si="176"/>
        <v>1</v>
      </c>
      <c r="R209" s="101">
        <f t="shared" ca="1" si="164"/>
        <v>1</v>
      </c>
      <c r="S209" s="91" t="str">
        <f t="shared" ca="1" si="177"/>
        <v/>
      </c>
      <c r="T209" s="91" t="str">
        <f t="shared" ca="1" si="178"/>
        <v/>
      </c>
      <c r="U209" s="91" t="str">
        <f t="shared" ca="1" si="179"/>
        <v/>
      </c>
      <c r="V209" s="91" t="str">
        <f t="shared" ca="1" si="180"/>
        <v/>
      </c>
      <c r="W209" s="91" t="str">
        <f t="shared" ca="1" si="181"/>
        <v/>
      </c>
      <c r="X209" s="91" t="str">
        <f t="shared" ca="1" si="182"/>
        <v/>
      </c>
      <c r="Y209" s="75"/>
      <c r="Z209" s="100">
        <f ca="1">IF(Y209="W",0,IF(AND(A209&lt;&gt;0,A208&lt;&gt;0,Y208="L",Y209="L"),1,0))</f>
        <v>0</v>
      </c>
      <c r="AA209" s="100">
        <f ca="1">IF(S209&lt;&gt;"",IF(ABS($F209)=ABS(S209),5*$Q209,-1*$Q209),0)</f>
        <v>0</v>
      </c>
      <c r="AB209" s="100">
        <f ca="1">IF(T209&lt;&gt;"",IF(ABS($F209)=ABS(T209),5*$Q209,-1*$Q209),0)</f>
        <v>0</v>
      </c>
      <c r="AC209" s="100">
        <f ca="1">IF(U209&lt;&gt;"",IF(ABS($F209)=ABS(U209),5*$Q209,-1*$Q209),0)</f>
        <v>0</v>
      </c>
      <c r="AD209" s="100">
        <f ca="1">IF(V209&lt;&gt;"",IF(ABS($F209)=ABS(V209),5*$Q209,-1*$Q209),0)</f>
        <v>0</v>
      </c>
      <c r="AE209" s="100">
        <f ca="1">IF(W209&lt;&gt;"",IF(ABS($F209)=ABS(W209),5*$Q209,-1*$Q209),0)</f>
        <v>0</v>
      </c>
      <c r="AF209" s="100">
        <f ca="1">IF(X209&lt;&gt;"",IF(ABS($F209)=ABS(X209),5*$Q209,-1*$Q209),0)</f>
        <v>0</v>
      </c>
      <c r="AG209" s="98">
        <f ca="1">IF(A209&lt;&gt;"",IF(OR($AJ208&lt;&gt;0,$AK208&lt;&gt;0),"0",SUM(AA209:AF209)),0)</f>
        <v>0</v>
      </c>
      <c r="AH209" s="11">
        <f ca="1">IF(A209&lt;&gt;"",IF(OR(AJ208&lt;&gt;0,AK208&lt;&gt;0),0,AG209),0)</f>
        <v>0</v>
      </c>
      <c r="AI209" s="79">
        <f ca="1">IF(A209&lt;&gt;"",AH209+AI208,0)</f>
        <v>0</v>
      </c>
      <c r="AJ209" s="43">
        <f t="shared" ca="1" si="183"/>
        <v>0</v>
      </c>
      <c r="AK209" s="43">
        <f t="shared" ca="1" si="184"/>
        <v>0</v>
      </c>
      <c r="AL209" s="80">
        <f t="shared" ca="1" si="165"/>
        <v>0</v>
      </c>
      <c r="AM209" s="24"/>
      <c r="AN209" s="24"/>
      <c r="AO209" s="24"/>
      <c r="AP209" s="24"/>
      <c r="AQ209" s="24"/>
      <c r="AR209" s="24"/>
      <c r="AS209" s="24"/>
      <c r="BA209" s="6"/>
      <c r="BH209" s="123">
        <f t="shared" ca="1" si="167"/>
        <v>14</v>
      </c>
    </row>
    <row r="210" spans="1:60">
      <c r="A210" s="123">
        <f t="shared" ca="1" si="166"/>
        <v>2</v>
      </c>
      <c r="B210" s="98" t="str">
        <f ca="1">IF(A210="","",IF(COUNTBLANK(AN211:AS211)=6,"DB",AN211&amp;AO211&amp;AP211&amp;AQ211&amp;AR211&amp;AS211))</f>
        <v>DB</v>
      </c>
      <c r="C210" s="97" t="str">
        <f t="shared" ca="1" si="158"/>
        <v/>
      </c>
      <c r="D210" s="102">
        <f t="shared" ca="1" si="159"/>
        <v>0</v>
      </c>
      <c r="E210" s="82" t="str">
        <f t="shared" ca="1" si="160"/>
        <v>1,</v>
      </c>
      <c r="F210" s="73">
        <f t="shared" ca="1" si="161"/>
        <v>1</v>
      </c>
      <c r="G210" s="98">
        <f t="shared" ca="1" si="169"/>
        <v>0</v>
      </c>
      <c r="H210" s="98">
        <f t="shared" ca="1" si="170"/>
        <v>1</v>
      </c>
      <c r="I210" s="98">
        <f t="shared" ca="1" si="171"/>
        <v>5</v>
      </c>
      <c r="J210" s="98">
        <f t="shared" ca="1" si="172"/>
        <v>3</v>
      </c>
      <c r="K210" s="98">
        <f t="shared" ca="1" si="173"/>
        <v>11</v>
      </c>
      <c r="L210" s="98">
        <f t="shared" ca="1" si="174"/>
        <v>4</v>
      </c>
      <c r="M210" s="74" t="str">
        <f t="shared" ca="1" si="175"/>
        <v/>
      </c>
      <c r="N210" s="74">
        <f t="shared" si="168"/>
        <v>206</v>
      </c>
      <c r="O210" s="74">
        <f t="shared" ca="1" si="162"/>
        <v>0</v>
      </c>
      <c r="P210" s="74">
        <f t="shared" ca="1" si="163"/>
        <v>0</v>
      </c>
      <c r="Q210" s="101">
        <f t="shared" ca="1" si="176"/>
        <v>1</v>
      </c>
      <c r="R210" s="101">
        <f t="shared" ca="1" si="164"/>
        <v>1</v>
      </c>
      <c r="S210" s="91" t="str">
        <f t="shared" ca="1" si="177"/>
        <v/>
      </c>
      <c r="T210" s="91" t="str">
        <f t="shared" ca="1" si="178"/>
        <v/>
      </c>
      <c r="U210" s="91" t="str">
        <f t="shared" ca="1" si="179"/>
        <v/>
      </c>
      <c r="V210" s="91" t="str">
        <f t="shared" ca="1" si="180"/>
        <v/>
      </c>
      <c r="W210" s="91" t="str">
        <f t="shared" ca="1" si="181"/>
        <v/>
      </c>
      <c r="X210" s="91" t="str">
        <f t="shared" ca="1" si="182"/>
        <v/>
      </c>
      <c r="Y210" s="75"/>
      <c r="Z210" s="100">
        <f ca="1">IF(Y210="W",0,IF(AND(A210&lt;&gt;0,A209&lt;&gt;0,Y209="L",Y210="L"),1,0))</f>
        <v>0</v>
      </c>
      <c r="AA210" s="100">
        <f ca="1">IF(S210&lt;&gt;"",IF(ABS($F210)=ABS(S210),5*$Q210,-1*$Q210),0)</f>
        <v>0</v>
      </c>
      <c r="AB210" s="100">
        <f ca="1">IF(T210&lt;&gt;"",IF(ABS($F210)=ABS(T210),5*$Q210,-1*$Q210),0)</f>
        <v>0</v>
      </c>
      <c r="AC210" s="100">
        <f ca="1">IF(U210&lt;&gt;"",IF(ABS($F210)=ABS(U210),5*$Q210,-1*$Q210),0)</f>
        <v>0</v>
      </c>
      <c r="AD210" s="100">
        <f ca="1">IF(V210&lt;&gt;"",IF(ABS($F210)=ABS(V210),5*$Q210,-1*$Q210),0)</f>
        <v>0</v>
      </c>
      <c r="AE210" s="100">
        <f ca="1">IF(W210&lt;&gt;"",IF(ABS($F210)=ABS(W210),5*$Q210,-1*$Q210),0)</f>
        <v>0</v>
      </c>
      <c r="AF210" s="100">
        <f ca="1">IF(X210&lt;&gt;"",IF(ABS($F210)=ABS(X210),5*$Q210,-1*$Q210),0)</f>
        <v>0</v>
      </c>
      <c r="AG210" s="98">
        <f ca="1">IF(A210&lt;&gt;"",IF(OR($AJ209&lt;&gt;0,$AK209&lt;&gt;0),"0",SUM(AA210:AF210)),0)</f>
        <v>0</v>
      </c>
      <c r="AH210" s="11">
        <f ca="1">IF(A210&lt;&gt;"",IF(OR(AJ209&lt;&gt;0,AK209&lt;&gt;0),0,AG210),0)</f>
        <v>0</v>
      </c>
      <c r="AI210" s="79">
        <f ca="1">IF(A210&lt;&gt;"",AH210+AI209,0)</f>
        <v>0</v>
      </c>
      <c r="AJ210" s="43">
        <f t="shared" ca="1" si="183"/>
        <v>0</v>
      </c>
      <c r="AK210" s="43">
        <f t="shared" ca="1" si="184"/>
        <v>0</v>
      </c>
      <c r="AL210" s="80">
        <f t="shared" ca="1" si="165"/>
        <v>0</v>
      </c>
      <c r="AM210" s="24"/>
      <c r="AN210" s="24"/>
      <c r="AO210" s="24"/>
      <c r="AP210" s="24"/>
      <c r="AQ210" s="24"/>
      <c r="AR210" s="24"/>
      <c r="AS210" s="24"/>
      <c r="BA210" s="6"/>
      <c r="BH210" s="123">
        <f t="shared" ca="1" si="167"/>
        <v>25</v>
      </c>
    </row>
    <row r="211" spans="1:60">
      <c r="A211" s="123">
        <f t="shared" ca="1" si="166"/>
        <v>0</v>
      </c>
      <c r="B211" s="98" t="str">
        <f ca="1">IF(A211="","",IF(COUNTBLANK(AN212:AS212)=6,"DB",AN212&amp;AO212&amp;AP212&amp;AQ212&amp;AR212&amp;AS212))</f>
        <v>DB</v>
      </c>
      <c r="C211" s="97" t="str">
        <f t="shared" ca="1" si="158"/>
        <v/>
      </c>
      <c r="D211" s="102">
        <f t="shared" ca="1" si="159"/>
        <v>0</v>
      </c>
      <c r="E211" s="82" t="str">
        <f t="shared" ca="1" si="160"/>
        <v>1,</v>
      </c>
      <c r="F211" s="73">
        <f t="shared" ca="1" si="161"/>
        <v>0</v>
      </c>
      <c r="G211" s="98">
        <f t="shared" ca="1" si="169"/>
        <v>1</v>
      </c>
      <c r="H211" s="98">
        <f t="shared" ca="1" si="170"/>
        <v>2</v>
      </c>
      <c r="I211" s="98">
        <f t="shared" ca="1" si="171"/>
        <v>6</v>
      </c>
      <c r="J211" s="98">
        <f t="shared" ca="1" si="172"/>
        <v>4</v>
      </c>
      <c r="K211" s="98">
        <f t="shared" ca="1" si="173"/>
        <v>12</v>
      </c>
      <c r="L211" s="98">
        <f t="shared" ca="1" si="174"/>
        <v>5</v>
      </c>
      <c r="M211" s="74" t="str">
        <f t="shared" ca="1" si="175"/>
        <v/>
      </c>
      <c r="N211" s="74">
        <f t="shared" si="168"/>
        <v>207</v>
      </c>
      <c r="O211" s="74">
        <f t="shared" ca="1" si="162"/>
        <v>0</v>
      </c>
      <c r="P211" s="74">
        <f t="shared" ca="1" si="163"/>
        <v>0</v>
      </c>
      <c r="Q211" s="101">
        <f t="shared" ca="1" si="176"/>
        <v>1</v>
      </c>
      <c r="R211" s="101">
        <f t="shared" ca="1" si="164"/>
        <v>1</v>
      </c>
      <c r="S211" s="91" t="str">
        <f t="shared" ca="1" si="177"/>
        <v/>
      </c>
      <c r="T211" s="91" t="str">
        <f t="shared" ca="1" si="178"/>
        <v/>
      </c>
      <c r="U211" s="91" t="str">
        <f t="shared" ca="1" si="179"/>
        <v/>
      </c>
      <c r="V211" s="91" t="str">
        <f t="shared" ca="1" si="180"/>
        <v/>
      </c>
      <c r="W211" s="91" t="str">
        <f t="shared" ca="1" si="181"/>
        <v/>
      </c>
      <c r="X211" s="91" t="str">
        <f t="shared" ca="1" si="182"/>
        <v/>
      </c>
      <c r="Y211" s="75"/>
      <c r="Z211" s="100">
        <f ca="1">IF(Y211="W",0,IF(AND(A211&lt;&gt;0,A210&lt;&gt;0,Y210="L",Y211="L"),1,0))</f>
        <v>0</v>
      </c>
      <c r="AA211" s="100">
        <f ca="1">IF(S211&lt;&gt;"",IF(ABS($F211)=ABS(S211),5*$Q211,-1*$Q211),0)</f>
        <v>0</v>
      </c>
      <c r="AB211" s="100">
        <f ca="1">IF(T211&lt;&gt;"",IF(ABS($F211)=ABS(T211),5*$Q211,-1*$Q211),0)</f>
        <v>0</v>
      </c>
      <c r="AC211" s="100">
        <f ca="1">IF(U211&lt;&gt;"",IF(ABS($F211)=ABS(U211),5*$Q211,-1*$Q211),0)</f>
        <v>0</v>
      </c>
      <c r="AD211" s="100">
        <f ca="1">IF(V211&lt;&gt;"",IF(ABS($F211)=ABS(V211),5*$Q211,-1*$Q211),0)</f>
        <v>0</v>
      </c>
      <c r="AE211" s="100">
        <f ca="1">IF(W211&lt;&gt;"",IF(ABS($F211)=ABS(W211),5*$Q211,-1*$Q211),0)</f>
        <v>0</v>
      </c>
      <c r="AF211" s="100">
        <f ca="1">IF(X211&lt;&gt;"",IF(ABS($F211)=ABS(X211),5*$Q211,-1*$Q211),0)</f>
        <v>0</v>
      </c>
      <c r="AG211" s="98">
        <f ca="1">IF(A211&lt;&gt;"",IF(OR($AJ210&lt;&gt;0,$AK210&lt;&gt;0),"0",SUM(AA211:AF211)),0)</f>
        <v>0</v>
      </c>
      <c r="AH211" s="11">
        <f ca="1">IF(A211&lt;&gt;"",IF(OR(AJ210&lt;&gt;0,AK210&lt;&gt;0),0,AG211),0)</f>
        <v>0</v>
      </c>
      <c r="AI211" s="79">
        <f ca="1">IF(A211&lt;&gt;"",AH211+AI210,0)</f>
        <v>0</v>
      </c>
      <c r="AJ211" s="43">
        <f t="shared" ca="1" si="183"/>
        <v>0</v>
      </c>
      <c r="AK211" s="43">
        <f t="shared" ca="1" si="184"/>
        <v>0</v>
      </c>
      <c r="AL211" s="80">
        <f t="shared" ca="1" si="165"/>
        <v>0</v>
      </c>
      <c r="AM211" s="24"/>
      <c r="AN211" s="24"/>
      <c r="AO211" s="24"/>
      <c r="AP211" s="24"/>
      <c r="AQ211" s="24"/>
      <c r="AR211" s="24"/>
      <c r="AS211" s="24"/>
      <c r="BA211" s="6"/>
      <c r="BH211" s="123">
        <f t="shared" ca="1" si="167"/>
        <v>18</v>
      </c>
    </row>
    <row r="212" spans="1:60">
      <c r="A212" s="123">
        <f t="shared" ca="1" si="166"/>
        <v>28</v>
      </c>
      <c r="B212" s="98" t="str">
        <f ca="1">IF(A212="","",IF(COUNTBLANK(AN213:AS213)=6,"DB",AN213&amp;AO213&amp;AP213&amp;AQ213&amp;AR213&amp;AS213))</f>
        <v>DB</v>
      </c>
      <c r="C212" s="97" t="str">
        <f t="shared" ca="1" si="158"/>
        <v/>
      </c>
      <c r="D212" s="102">
        <f t="shared" ca="1" si="159"/>
        <v>0</v>
      </c>
      <c r="E212" s="82" t="str">
        <f t="shared" ca="1" si="160"/>
        <v>1,</v>
      </c>
      <c r="F212" s="73">
        <f t="shared" ca="1" si="161"/>
        <v>5</v>
      </c>
      <c r="G212" s="98">
        <f t="shared" ca="1" si="169"/>
        <v>2</v>
      </c>
      <c r="H212" s="98">
        <f t="shared" ca="1" si="170"/>
        <v>3</v>
      </c>
      <c r="I212" s="98">
        <f t="shared" ca="1" si="171"/>
        <v>7</v>
      </c>
      <c r="J212" s="98">
        <f t="shared" ca="1" si="172"/>
        <v>5</v>
      </c>
      <c r="K212" s="98">
        <f t="shared" ca="1" si="173"/>
        <v>0</v>
      </c>
      <c r="L212" s="98">
        <f t="shared" ca="1" si="174"/>
        <v>6</v>
      </c>
      <c r="M212" s="74" t="str">
        <f t="shared" ca="1" si="175"/>
        <v/>
      </c>
      <c r="N212" s="74">
        <f t="shared" si="168"/>
        <v>208</v>
      </c>
      <c r="O212" s="74">
        <f t="shared" ca="1" si="162"/>
        <v>0</v>
      </c>
      <c r="P212" s="74">
        <f t="shared" ca="1" si="163"/>
        <v>0</v>
      </c>
      <c r="Q212" s="101">
        <f t="shared" ca="1" si="176"/>
        <v>1</v>
      </c>
      <c r="R212" s="101">
        <f t="shared" ca="1" si="164"/>
        <v>1</v>
      </c>
      <c r="S212" s="91" t="str">
        <f t="shared" ca="1" si="177"/>
        <v/>
      </c>
      <c r="T212" s="91" t="str">
        <f t="shared" ca="1" si="178"/>
        <v/>
      </c>
      <c r="U212" s="91" t="str">
        <f t="shared" ca="1" si="179"/>
        <v/>
      </c>
      <c r="V212" s="91" t="str">
        <f t="shared" ca="1" si="180"/>
        <v/>
      </c>
      <c r="W212" s="91" t="str">
        <f t="shared" ca="1" si="181"/>
        <v/>
      </c>
      <c r="X212" s="91" t="str">
        <f t="shared" ca="1" si="182"/>
        <v/>
      </c>
      <c r="Y212" s="75"/>
      <c r="Z212" s="100">
        <f ca="1">IF(Y212="W",0,IF(AND(A212&lt;&gt;0,A211&lt;&gt;0,Y211="L",Y212="L"),1,0))</f>
        <v>0</v>
      </c>
      <c r="AA212" s="100">
        <f ca="1">IF(S212&lt;&gt;"",IF(ABS($F212)=ABS(S212),5*$Q212,-1*$Q212),0)</f>
        <v>0</v>
      </c>
      <c r="AB212" s="100">
        <f ca="1">IF(T212&lt;&gt;"",IF(ABS($F212)=ABS(T212),5*$Q212,-1*$Q212),0)</f>
        <v>0</v>
      </c>
      <c r="AC212" s="100">
        <f ca="1">IF(U212&lt;&gt;"",IF(ABS($F212)=ABS(U212),5*$Q212,-1*$Q212),0)</f>
        <v>0</v>
      </c>
      <c r="AD212" s="100">
        <f ca="1">IF(V212&lt;&gt;"",IF(ABS($F212)=ABS(V212),5*$Q212,-1*$Q212),0)</f>
        <v>0</v>
      </c>
      <c r="AE212" s="100">
        <f ca="1">IF(W212&lt;&gt;"",IF(ABS($F212)=ABS(W212),5*$Q212,-1*$Q212),0)</f>
        <v>0</v>
      </c>
      <c r="AF212" s="100">
        <f ca="1">IF(X212&lt;&gt;"",IF(ABS($F212)=ABS(X212),5*$Q212,-1*$Q212),0)</f>
        <v>0</v>
      </c>
      <c r="AG212" s="98">
        <f ca="1">IF(A212&lt;&gt;"",IF(OR($AJ211&lt;&gt;0,$AK211&lt;&gt;0),"0",SUM(AA212:AF212)),0)</f>
        <v>0</v>
      </c>
      <c r="AH212" s="11">
        <f ca="1">IF(A212&lt;&gt;"",IF(OR(AJ211&lt;&gt;0,AK211&lt;&gt;0),0,AG212),0)</f>
        <v>0</v>
      </c>
      <c r="AI212" s="79">
        <f ca="1">IF(A212&lt;&gt;"",AH212+AI211,0)</f>
        <v>0</v>
      </c>
      <c r="AJ212" s="43">
        <f t="shared" ca="1" si="183"/>
        <v>0</v>
      </c>
      <c r="AK212" s="43">
        <f t="shared" ca="1" si="184"/>
        <v>0</v>
      </c>
      <c r="AL212" s="80">
        <f t="shared" ca="1" si="165"/>
        <v>0</v>
      </c>
      <c r="AM212" s="24"/>
      <c r="AN212" s="24"/>
      <c r="AO212" s="24"/>
      <c r="AP212" s="24"/>
      <c r="AQ212" s="24"/>
      <c r="AR212" s="24"/>
      <c r="AS212" s="24"/>
      <c r="BA212" s="6"/>
      <c r="BH212" s="123">
        <f t="shared" ca="1" si="167"/>
        <v>31</v>
      </c>
    </row>
    <row r="213" spans="1:60">
      <c r="A213" s="123">
        <f t="shared" ca="1" si="166"/>
        <v>11</v>
      </c>
      <c r="B213" s="98" t="str">
        <f ca="1">IF(A213="","",IF(COUNTBLANK(AN214:AS214)=6,"DB",AN214&amp;AO214&amp;AP214&amp;AQ214&amp;AR214&amp;AS214))</f>
        <v>DB</v>
      </c>
      <c r="C213" s="97" t="str">
        <f t="shared" ca="1" si="158"/>
        <v/>
      </c>
      <c r="D213" s="102">
        <f t="shared" ca="1" si="159"/>
        <v>0</v>
      </c>
      <c r="E213" s="82" t="str">
        <f t="shared" ca="1" si="160"/>
        <v>1,</v>
      </c>
      <c r="F213" s="73">
        <f t="shared" ca="1" si="161"/>
        <v>2</v>
      </c>
      <c r="G213" s="98">
        <f t="shared" ca="1" si="169"/>
        <v>3</v>
      </c>
      <c r="H213" s="98">
        <f t="shared" ca="1" si="170"/>
        <v>0</v>
      </c>
      <c r="I213" s="98">
        <f t="shared" ca="1" si="171"/>
        <v>8</v>
      </c>
      <c r="J213" s="98">
        <f t="shared" ca="1" si="172"/>
        <v>6</v>
      </c>
      <c r="K213" s="98">
        <f t="shared" ca="1" si="173"/>
        <v>1</v>
      </c>
      <c r="L213" s="98">
        <f t="shared" ca="1" si="174"/>
        <v>7</v>
      </c>
      <c r="M213" s="74" t="str">
        <f t="shared" ca="1" si="175"/>
        <v/>
      </c>
      <c r="N213" s="74">
        <f t="shared" si="168"/>
        <v>209</v>
      </c>
      <c r="O213" s="74">
        <f t="shared" ca="1" si="162"/>
        <v>0</v>
      </c>
      <c r="P213" s="74">
        <f t="shared" ca="1" si="163"/>
        <v>0</v>
      </c>
      <c r="Q213" s="101">
        <f t="shared" ca="1" si="176"/>
        <v>1</v>
      </c>
      <c r="R213" s="101">
        <f t="shared" ca="1" si="164"/>
        <v>1</v>
      </c>
      <c r="S213" s="91" t="str">
        <f t="shared" ca="1" si="177"/>
        <v/>
      </c>
      <c r="T213" s="91" t="str">
        <f t="shared" ca="1" si="178"/>
        <v/>
      </c>
      <c r="U213" s="91" t="str">
        <f t="shared" ca="1" si="179"/>
        <v/>
      </c>
      <c r="V213" s="91" t="str">
        <f t="shared" ca="1" si="180"/>
        <v/>
      </c>
      <c r="W213" s="91" t="str">
        <f t="shared" ca="1" si="181"/>
        <v/>
      </c>
      <c r="X213" s="91" t="str">
        <f t="shared" ca="1" si="182"/>
        <v/>
      </c>
      <c r="Y213" s="75"/>
      <c r="Z213" s="100">
        <f ca="1">IF(Y213="W",0,IF(AND(A213&lt;&gt;0,A212&lt;&gt;0,Y212="L",Y213="L"),1,0))</f>
        <v>0</v>
      </c>
      <c r="AA213" s="100">
        <f ca="1">IF(S213&lt;&gt;"",IF(ABS($F213)=ABS(S213),5*$Q213,-1*$Q213),0)</f>
        <v>0</v>
      </c>
      <c r="AB213" s="100">
        <f ca="1">IF(T213&lt;&gt;"",IF(ABS($F213)=ABS(T213),5*$Q213,-1*$Q213),0)</f>
        <v>0</v>
      </c>
      <c r="AC213" s="100">
        <f ca="1">IF(U213&lt;&gt;"",IF(ABS($F213)=ABS(U213),5*$Q213,-1*$Q213),0)</f>
        <v>0</v>
      </c>
      <c r="AD213" s="100">
        <f ca="1">IF(V213&lt;&gt;"",IF(ABS($F213)=ABS(V213),5*$Q213,-1*$Q213),0)</f>
        <v>0</v>
      </c>
      <c r="AE213" s="100">
        <f ca="1">IF(W213&lt;&gt;"",IF(ABS($F213)=ABS(W213),5*$Q213,-1*$Q213),0)</f>
        <v>0</v>
      </c>
      <c r="AF213" s="100">
        <f ca="1">IF(X213&lt;&gt;"",IF(ABS($F213)=ABS(X213),5*$Q213,-1*$Q213),0)</f>
        <v>0</v>
      </c>
      <c r="AG213" s="98">
        <f ca="1">IF(A213&lt;&gt;"",IF(OR($AJ212&lt;&gt;0,$AK212&lt;&gt;0),"0",SUM(AA213:AF213)),0)</f>
        <v>0</v>
      </c>
      <c r="AH213" s="11">
        <f ca="1">IF(A213&lt;&gt;"",IF(OR(AJ212&lt;&gt;0,AK212&lt;&gt;0),0,AG213),0)</f>
        <v>0</v>
      </c>
      <c r="AI213" s="79">
        <f ca="1">IF(A213&lt;&gt;"",AH213+AI212,0)</f>
        <v>0</v>
      </c>
      <c r="AJ213" s="43">
        <f t="shared" ca="1" si="183"/>
        <v>0</v>
      </c>
      <c r="AK213" s="43">
        <f t="shared" ca="1" si="184"/>
        <v>0</v>
      </c>
      <c r="AL213" s="80">
        <f t="shared" ca="1" si="165"/>
        <v>0</v>
      </c>
      <c r="AM213" s="24"/>
      <c r="AN213" s="24"/>
      <c r="AO213" s="24"/>
      <c r="AP213" s="24"/>
      <c r="AQ213" s="24"/>
      <c r="AR213" s="24"/>
      <c r="AS213" s="24"/>
      <c r="BA213" s="6"/>
      <c r="BH213" s="123">
        <f t="shared" ca="1" si="167"/>
        <v>20</v>
      </c>
    </row>
    <row r="214" spans="1:60">
      <c r="A214" s="123">
        <f t="shared" ca="1" si="166"/>
        <v>14</v>
      </c>
      <c r="B214" s="98" t="str">
        <f ca="1">IF(A214="","",IF(COUNTBLANK(AN215:AS215)=6,"DB",AN215&amp;AO215&amp;AP215&amp;AQ215&amp;AR215&amp;AS215))</f>
        <v>DB</v>
      </c>
      <c r="C214" s="97" t="str">
        <f t="shared" ca="1" si="158"/>
        <v/>
      </c>
      <c r="D214" s="102">
        <f t="shared" ca="1" si="159"/>
        <v>0</v>
      </c>
      <c r="E214" s="82" t="str">
        <f t="shared" ca="1" si="160"/>
        <v>1,</v>
      </c>
      <c r="F214" s="73">
        <f t="shared" ca="1" si="161"/>
        <v>3</v>
      </c>
      <c r="G214" s="98">
        <f t="shared" ca="1" si="169"/>
        <v>4</v>
      </c>
      <c r="H214" s="98">
        <f t="shared" ca="1" si="170"/>
        <v>1</v>
      </c>
      <c r="I214" s="98">
        <f t="shared" ca="1" si="171"/>
        <v>0</v>
      </c>
      <c r="J214" s="98">
        <f t="shared" ca="1" si="172"/>
        <v>7</v>
      </c>
      <c r="K214" s="98">
        <f t="shared" ca="1" si="173"/>
        <v>2</v>
      </c>
      <c r="L214" s="98">
        <f t="shared" ca="1" si="174"/>
        <v>8</v>
      </c>
      <c r="M214" s="74" t="str">
        <f t="shared" ca="1" si="175"/>
        <v/>
      </c>
      <c r="N214" s="74">
        <f t="shared" si="168"/>
        <v>210</v>
      </c>
      <c r="O214" s="74">
        <f t="shared" ca="1" si="162"/>
        <v>0</v>
      </c>
      <c r="P214" s="74">
        <f t="shared" ca="1" si="163"/>
        <v>0</v>
      </c>
      <c r="Q214" s="101">
        <f t="shared" ca="1" si="176"/>
        <v>1</v>
      </c>
      <c r="R214" s="101">
        <f t="shared" ca="1" si="164"/>
        <v>1</v>
      </c>
      <c r="S214" s="91" t="str">
        <f t="shared" ca="1" si="177"/>
        <v/>
      </c>
      <c r="T214" s="91" t="str">
        <f t="shared" ca="1" si="178"/>
        <v/>
      </c>
      <c r="U214" s="91" t="str">
        <f t="shared" ca="1" si="179"/>
        <v/>
      </c>
      <c r="V214" s="91" t="str">
        <f t="shared" ca="1" si="180"/>
        <v/>
      </c>
      <c r="W214" s="91" t="str">
        <f t="shared" ca="1" si="181"/>
        <v/>
      </c>
      <c r="X214" s="91" t="str">
        <f t="shared" ca="1" si="182"/>
        <v/>
      </c>
      <c r="Y214" s="75"/>
      <c r="Z214" s="100">
        <f ca="1">IF(Y214="W",0,IF(AND(A214&lt;&gt;0,A213&lt;&gt;0,Y213="L",Y214="L"),1,0))</f>
        <v>0</v>
      </c>
      <c r="AA214" s="100">
        <f ca="1">IF(S214&lt;&gt;"",IF(ABS($F214)=ABS(S214),5*$Q214,-1*$Q214),0)</f>
        <v>0</v>
      </c>
      <c r="AB214" s="100">
        <f ca="1">IF(T214&lt;&gt;"",IF(ABS($F214)=ABS(T214),5*$Q214,-1*$Q214),0)</f>
        <v>0</v>
      </c>
      <c r="AC214" s="100">
        <f ca="1">IF(U214&lt;&gt;"",IF(ABS($F214)=ABS(U214),5*$Q214,-1*$Q214),0)</f>
        <v>0</v>
      </c>
      <c r="AD214" s="100">
        <f ca="1">IF(V214&lt;&gt;"",IF(ABS($F214)=ABS(V214),5*$Q214,-1*$Q214),0)</f>
        <v>0</v>
      </c>
      <c r="AE214" s="100">
        <f ca="1">IF(W214&lt;&gt;"",IF(ABS($F214)=ABS(W214),5*$Q214,-1*$Q214),0)</f>
        <v>0</v>
      </c>
      <c r="AF214" s="100">
        <f ca="1">IF(X214&lt;&gt;"",IF(ABS($F214)=ABS(X214),5*$Q214,-1*$Q214),0)</f>
        <v>0</v>
      </c>
      <c r="AG214" s="98">
        <f ca="1">IF(A214&lt;&gt;"",IF(OR($AJ213&lt;&gt;0,$AK213&lt;&gt;0),"0",SUM(AA214:AF214)),0)</f>
        <v>0</v>
      </c>
      <c r="AH214" s="11">
        <f ca="1">IF(A214&lt;&gt;"",IF(OR(AJ213&lt;&gt;0,AK213&lt;&gt;0),0,AG214),0)</f>
        <v>0</v>
      </c>
      <c r="AI214" s="79">
        <f ca="1">IF(A214&lt;&gt;"",AH214+AI213,0)</f>
        <v>0</v>
      </c>
      <c r="AJ214" s="43">
        <f t="shared" ca="1" si="183"/>
        <v>0</v>
      </c>
      <c r="AK214" s="43">
        <f t="shared" ca="1" si="184"/>
        <v>0</v>
      </c>
      <c r="AL214" s="80">
        <f t="shared" ca="1" si="165"/>
        <v>0</v>
      </c>
      <c r="AM214" s="24"/>
      <c r="AN214" s="24"/>
      <c r="AO214" s="24"/>
      <c r="AP214" s="24"/>
      <c r="AQ214" s="24"/>
      <c r="AR214" s="24"/>
      <c r="AS214" s="24"/>
      <c r="BA214" s="6"/>
      <c r="BH214" s="123">
        <f t="shared" ca="1" si="167"/>
        <v>31</v>
      </c>
    </row>
    <row r="215" spans="1:60">
      <c r="A215" s="123">
        <f t="shared" ca="1" si="166"/>
        <v>4</v>
      </c>
      <c r="B215" s="98" t="str">
        <f ca="1">IF(A215="","",IF(COUNTBLANK(AN216:AS216)=6,"DB",AN216&amp;AO216&amp;AP216&amp;AQ216&amp;AR216&amp;AS216))</f>
        <v>DB</v>
      </c>
      <c r="C215" s="97" t="str">
        <f t="shared" ca="1" si="158"/>
        <v/>
      </c>
      <c r="D215" s="102">
        <f t="shared" ca="1" si="159"/>
        <v>0</v>
      </c>
      <c r="E215" s="82" t="str">
        <f t="shared" ca="1" si="160"/>
        <v>1,</v>
      </c>
      <c r="F215" s="73">
        <f t="shared" ca="1" si="161"/>
        <v>1</v>
      </c>
      <c r="G215" s="98">
        <f t="shared" ca="1" si="169"/>
        <v>0</v>
      </c>
      <c r="H215" s="98">
        <f t="shared" ca="1" si="170"/>
        <v>2</v>
      </c>
      <c r="I215" s="98">
        <f t="shared" ca="1" si="171"/>
        <v>1</v>
      </c>
      <c r="J215" s="98">
        <f t="shared" ca="1" si="172"/>
        <v>8</v>
      </c>
      <c r="K215" s="98">
        <f t="shared" ca="1" si="173"/>
        <v>3</v>
      </c>
      <c r="L215" s="98">
        <f t="shared" ca="1" si="174"/>
        <v>9</v>
      </c>
      <c r="M215" s="74" t="str">
        <f t="shared" ca="1" si="175"/>
        <v/>
      </c>
      <c r="N215" s="74">
        <f t="shared" si="168"/>
        <v>211</v>
      </c>
      <c r="O215" s="74">
        <f t="shared" ca="1" si="162"/>
        <v>0</v>
      </c>
      <c r="P215" s="74">
        <f t="shared" ca="1" si="163"/>
        <v>0</v>
      </c>
      <c r="Q215" s="101">
        <f t="shared" ca="1" si="176"/>
        <v>1</v>
      </c>
      <c r="R215" s="101">
        <f t="shared" ca="1" si="164"/>
        <v>1</v>
      </c>
      <c r="S215" s="91" t="str">
        <f t="shared" ca="1" si="177"/>
        <v/>
      </c>
      <c r="T215" s="91" t="str">
        <f t="shared" ca="1" si="178"/>
        <v/>
      </c>
      <c r="U215" s="91" t="str">
        <f t="shared" ca="1" si="179"/>
        <v/>
      </c>
      <c r="V215" s="91" t="str">
        <f t="shared" ca="1" si="180"/>
        <v/>
      </c>
      <c r="W215" s="91" t="str">
        <f t="shared" ca="1" si="181"/>
        <v/>
      </c>
      <c r="X215" s="91" t="str">
        <f t="shared" ca="1" si="182"/>
        <v/>
      </c>
      <c r="Y215" s="75"/>
      <c r="Z215" s="100">
        <f ca="1">IF(Y215="W",0,IF(AND(A215&lt;&gt;0,A214&lt;&gt;0,Y214="L",Y215="L"),1,0))</f>
        <v>0</v>
      </c>
      <c r="AA215" s="100">
        <f ca="1">IF(S215&lt;&gt;"",IF(ABS($F215)=ABS(S215),5*$Q215,-1*$Q215),0)</f>
        <v>0</v>
      </c>
      <c r="AB215" s="100">
        <f ca="1">IF(T215&lt;&gt;"",IF(ABS($F215)=ABS(T215),5*$Q215,-1*$Q215),0)</f>
        <v>0</v>
      </c>
      <c r="AC215" s="100">
        <f ca="1">IF(U215&lt;&gt;"",IF(ABS($F215)=ABS(U215),5*$Q215,-1*$Q215),0)</f>
        <v>0</v>
      </c>
      <c r="AD215" s="100">
        <f ca="1">IF(V215&lt;&gt;"",IF(ABS($F215)=ABS(V215),5*$Q215,-1*$Q215),0)</f>
        <v>0</v>
      </c>
      <c r="AE215" s="100">
        <f ca="1">IF(W215&lt;&gt;"",IF(ABS($F215)=ABS(W215),5*$Q215,-1*$Q215),0)</f>
        <v>0</v>
      </c>
      <c r="AF215" s="100">
        <f ca="1">IF(X215&lt;&gt;"",IF(ABS($F215)=ABS(X215),5*$Q215,-1*$Q215),0)</f>
        <v>0</v>
      </c>
      <c r="AG215" s="98">
        <f ca="1">IF(A215&lt;&gt;"",IF(OR($AJ214&lt;&gt;0,$AK214&lt;&gt;0),"0",SUM(AA215:AF215)),0)</f>
        <v>0</v>
      </c>
      <c r="AH215" s="11">
        <f ca="1">IF(A215&lt;&gt;"",IF(OR(AJ214&lt;&gt;0,AK214&lt;&gt;0),0,AG215),0)</f>
        <v>0</v>
      </c>
      <c r="AI215" s="79">
        <f ca="1">IF(A215&lt;&gt;"",AH215+AI214,0)</f>
        <v>0</v>
      </c>
      <c r="AJ215" s="43">
        <f t="shared" ca="1" si="183"/>
        <v>0</v>
      </c>
      <c r="AK215" s="43">
        <f t="shared" ca="1" si="184"/>
        <v>0</v>
      </c>
      <c r="AL215" s="80">
        <f t="shared" ca="1" si="165"/>
        <v>0</v>
      </c>
      <c r="AM215" s="24"/>
      <c r="AN215" s="24"/>
      <c r="AO215" s="24"/>
      <c r="AP215" s="24"/>
      <c r="AQ215" s="24"/>
      <c r="AR215" s="24"/>
      <c r="AS215" s="24"/>
      <c r="BA215" s="6"/>
      <c r="BH215" s="123">
        <f t="shared" ca="1" si="167"/>
        <v>33</v>
      </c>
    </row>
    <row r="216" spans="1:60">
      <c r="A216" s="123">
        <f t="shared" ca="1" si="166"/>
        <v>0</v>
      </c>
      <c r="B216" s="98" t="str">
        <f ca="1">IF(A216="","",IF(COUNTBLANK(AN217:AS217)=6,"DB",AN217&amp;AO217&amp;AP217&amp;AQ217&amp;AR217&amp;AS217))</f>
        <v>DB</v>
      </c>
      <c r="C216" s="97" t="str">
        <f t="shared" ca="1" si="158"/>
        <v/>
      </c>
      <c r="D216" s="102">
        <f t="shared" ca="1" si="159"/>
        <v>0</v>
      </c>
      <c r="E216" s="82" t="str">
        <f t="shared" ca="1" si="160"/>
        <v>1,</v>
      </c>
      <c r="F216" s="73">
        <f t="shared" ca="1" si="161"/>
        <v>0</v>
      </c>
      <c r="G216" s="98">
        <f t="shared" ca="1" si="169"/>
        <v>1</v>
      </c>
      <c r="H216" s="98">
        <f t="shared" ca="1" si="170"/>
        <v>3</v>
      </c>
      <c r="I216" s="98">
        <f t="shared" ca="1" si="171"/>
        <v>2</v>
      </c>
      <c r="J216" s="98">
        <f t="shared" ca="1" si="172"/>
        <v>9</v>
      </c>
      <c r="K216" s="98">
        <f t="shared" ca="1" si="173"/>
        <v>4</v>
      </c>
      <c r="L216" s="98">
        <f t="shared" ca="1" si="174"/>
        <v>10</v>
      </c>
      <c r="M216" s="74" t="str">
        <f t="shared" ca="1" si="175"/>
        <v/>
      </c>
      <c r="N216" s="74">
        <f t="shared" si="168"/>
        <v>212</v>
      </c>
      <c r="O216" s="74">
        <f t="shared" ca="1" si="162"/>
        <v>0</v>
      </c>
      <c r="P216" s="74">
        <f t="shared" ca="1" si="163"/>
        <v>0</v>
      </c>
      <c r="Q216" s="101">
        <f t="shared" ca="1" si="176"/>
        <v>1</v>
      </c>
      <c r="R216" s="101">
        <f t="shared" ca="1" si="164"/>
        <v>1</v>
      </c>
      <c r="S216" s="91" t="str">
        <f t="shared" ca="1" si="177"/>
        <v/>
      </c>
      <c r="T216" s="91" t="str">
        <f t="shared" ca="1" si="178"/>
        <v/>
      </c>
      <c r="U216" s="91" t="str">
        <f t="shared" ca="1" si="179"/>
        <v/>
      </c>
      <c r="V216" s="91" t="str">
        <f t="shared" ca="1" si="180"/>
        <v/>
      </c>
      <c r="W216" s="91" t="str">
        <f t="shared" ca="1" si="181"/>
        <v/>
      </c>
      <c r="X216" s="91" t="str">
        <f t="shared" ca="1" si="182"/>
        <v/>
      </c>
      <c r="Y216" s="75"/>
      <c r="Z216" s="100">
        <f ca="1">IF(Y216="W",0,IF(AND(A216&lt;&gt;0,A215&lt;&gt;0,Y215="L",Y216="L"),1,0))</f>
        <v>0</v>
      </c>
      <c r="AA216" s="100">
        <f ca="1">IF(S216&lt;&gt;"",IF(ABS($F216)=ABS(S216),5*$Q216,-1*$Q216),0)</f>
        <v>0</v>
      </c>
      <c r="AB216" s="100">
        <f ca="1">IF(T216&lt;&gt;"",IF(ABS($F216)=ABS(T216),5*$Q216,-1*$Q216),0)</f>
        <v>0</v>
      </c>
      <c r="AC216" s="100">
        <f ca="1">IF(U216&lt;&gt;"",IF(ABS($F216)=ABS(U216),5*$Q216,-1*$Q216),0)</f>
        <v>0</v>
      </c>
      <c r="AD216" s="100">
        <f ca="1">IF(V216&lt;&gt;"",IF(ABS($F216)=ABS(V216),5*$Q216,-1*$Q216),0)</f>
        <v>0</v>
      </c>
      <c r="AE216" s="100">
        <f ca="1">IF(W216&lt;&gt;"",IF(ABS($F216)=ABS(W216),5*$Q216,-1*$Q216),0)</f>
        <v>0</v>
      </c>
      <c r="AF216" s="100">
        <f ca="1">IF(X216&lt;&gt;"",IF(ABS($F216)=ABS(X216),5*$Q216,-1*$Q216),0)</f>
        <v>0</v>
      </c>
      <c r="AG216" s="98">
        <f ca="1">IF(A216&lt;&gt;"",IF(OR($AJ215&lt;&gt;0,$AK215&lt;&gt;0),"0",SUM(AA216:AF216)),0)</f>
        <v>0</v>
      </c>
      <c r="AH216" s="11">
        <f ca="1">IF(A216&lt;&gt;"",IF(OR(AJ215&lt;&gt;0,AK215&lt;&gt;0),0,AG216),0)</f>
        <v>0</v>
      </c>
      <c r="AI216" s="79">
        <f ca="1">IF(A216&lt;&gt;"",AH216+AI215,0)</f>
        <v>0</v>
      </c>
      <c r="AJ216" s="43">
        <f t="shared" ca="1" si="183"/>
        <v>0</v>
      </c>
      <c r="AK216" s="43">
        <f t="shared" ca="1" si="184"/>
        <v>0</v>
      </c>
      <c r="AL216" s="80">
        <f t="shared" ca="1" si="165"/>
        <v>0</v>
      </c>
      <c r="AM216" s="24"/>
      <c r="AN216" s="24"/>
      <c r="AO216" s="24"/>
      <c r="AP216" s="24"/>
      <c r="AQ216" s="24"/>
      <c r="AR216" s="24"/>
      <c r="AS216" s="24"/>
      <c r="BA216" s="6"/>
      <c r="BH216" s="123">
        <f t="shared" ca="1" si="167"/>
        <v>14</v>
      </c>
    </row>
    <row r="217" spans="1:60">
      <c r="A217" s="123">
        <f t="shared" ca="1" si="166"/>
        <v>26</v>
      </c>
      <c r="B217" s="98" t="str">
        <f ca="1">IF(A217="","",IF(COUNTBLANK(AN218:AS218)=6,"DB",AN218&amp;AO218&amp;AP218&amp;AQ218&amp;AR218&amp;AS218))</f>
        <v>DB</v>
      </c>
      <c r="C217" s="97" t="str">
        <f t="shared" ca="1" si="158"/>
        <v/>
      </c>
      <c r="D217" s="102">
        <f t="shared" ca="1" si="159"/>
        <v>0</v>
      </c>
      <c r="E217" s="82" t="str">
        <f t="shared" ca="1" si="160"/>
        <v>1,</v>
      </c>
      <c r="F217" s="73">
        <f t="shared" ca="1" si="161"/>
        <v>5</v>
      </c>
      <c r="G217" s="98">
        <f t="shared" ca="1" si="169"/>
        <v>2</v>
      </c>
      <c r="H217" s="98">
        <f t="shared" ca="1" si="170"/>
        <v>4</v>
      </c>
      <c r="I217" s="98">
        <f t="shared" ca="1" si="171"/>
        <v>3</v>
      </c>
      <c r="J217" s="98">
        <f t="shared" ca="1" si="172"/>
        <v>10</v>
      </c>
      <c r="K217" s="98">
        <f t="shared" ca="1" si="173"/>
        <v>0</v>
      </c>
      <c r="L217" s="98">
        <f t="shared" ca="1" si="174"/>
        <v>11</v>
      </c>
      <c r="M217" s="74" t="str">
        <f t="shared" ca="1" si="175"/>
        <v/>
      </c>
      <c r="N217" s="74">
        <f t="shared" si="168"/>
        <v>213</v>
      </c>
      <c r="O217" s="74">
        <f t="shared" ca="1" si="162"/>
        <v>0</v>
      </c>
      <c r="P217" s="74">
        <f t="shared" ca="1" si="163"/>
        <v>0</v>
      </c>
      <c r="Q217" s="101">
        <f t="shared" ca="1" si="176"/>
        <v>1</v>
      </c>
      <c r="R217" s="101">
        <f t="shared" ca="1" si="164"/>
        <v>1</v>
      </c>
      <c r="S217" s="91" t="str">
        <f t="shared" ca="1" si="177"/>
        <v/>
      </c>
      <c r="T217" s="91" t="str">
        <f t="shared" ca="1" si="178"/>
        <v/>
      </c>
      <c r="U217" s="91" t="str">
        <f t="shared" ca="1" si="179"/>
        <v/>
      </c>
      <c r="V217" s="91" t="str">
        <f t="shared" ca="1" si="180"/>
        <v/>
      </c>
      <c r="W217" s="91" t="str">
        <f t="shared" ca="1" si="181"/>
        <v/>
      </c>
      <c r="X217" s="91" t="str">
        <f t="shared" ca="1" si="182"/>
        <v/>
      </c>
      <c r="Y217" s="75"/>
      <c r="Z217" s="100">
        <f ca="1">IF(Y217="W",0,IF(AND(A217&lt;&gt;0,A216&lt;&gt;0,Y216="L",Y217="L"),1,0))</f>
        <v>0</v>
      </c>
      <c r="AA217" s="100">
        <f ca="1">IF(S217&lt;&gt;"",IF(ABS($F217)=ABS(S217),5*$Q217,-1*$Q217),0)</f>
        <v>0</v>
      </c>
      <c r="AB217" s="100">
        <f ca="1">IF(T217&lt;&gt;"",IF(ABS($F217)=ABS(T217),5*$Q217,-1*$Q217),0)</f>
        <v>0</v>
      </c>
      <c r="AC217" s="100">
        <f ca="1">IF(U217&lt;&gt;"",IF(ABS($F217)=ABS(U217),5*$Q217,-1*$Q217),0)</f>
        <v>0</v>
      </c>
      <c r="AD217" s="100">
        <f ca="1">IF(V217&lt;&gt;"",IF(ABS($F217)=ABS(V217),5*$Q217,-1*$Q217),0)</f>
        <v>0</v>
      </c>
      <c r="AE217" s="100">
        <f ca="1">IF(W217&lt;&gt;"",IF(ABS($F217)=ABS(W217),5*$Q217,-1*$Q217),0)</f>
        <v>0</v>
      </c>
      <c r="AF217" s="100">
        <f ca="1">IF(X217&lt;&gt;"",IF(ABS($F217)=ABS(X217),5*$Q217,-1*$Q217),0)</f>
        <v>0</v>
      </c>
      <c r="AG217" s="98">
        <f ca="1">IF(A217&lt;&gt;"",IF(OR($AJ216&lt;&gt;0,$AK216&lt;&gt;0),"0",SUM(AA217:AF217)),0)</f>
        <v>0</v>
      </c>
      <c r="AH217" s="11">
        <f ca="1">IF(A217&lt;&gt;"",IF(OR(AJ216&lt;&gt;0,AK216&lt;&gt;0),0,AG217),0)</f>
        <v>0</v>
      </c>
      <c r="AI217" s="79">
        <f ca="1">IF(A217&lt;&gt;"",AH217+AI216,0)</f>
        <v>0</v>
      </c>
      <c r="AJ217" s="43">
        <f t="shared" ca="1" si="183"/>
        <v>0</v>
      </c>
      <c r="AK217" s="43">
        <f t="shared" ca="1" si="184"/>
        <v>0</v>
      </c>
      <c r="AL217" s="80">
        <f t="shared" ca="1" si="165"/>
        <v>0</v>
      </c>
      <c r="AM217" s="24"/>
      <c r="AN217" s="24"/>
      <c r="AO217" s="24"/>
      <c r="AP217" s="24"/>
      <c r="AQ217" s="24"/>
      <c r="AR217" s="24"/>
      <c r="AS217" s="24"/>
      <c r="BA217" s="6"/>
      <c r="BH217" s="123">
        <f t="shared" ca="1" si="167"/>
        <v>18</v>
      </c>
    </row>
    <row r="218" spans="1:60">
      <c r="A218" s="123">
        <f t="shared" ca="1" si="166"/>
        <v>12</v>
      </c>
      <c r="B218" s="98" t="str">
        <f ca="1">IF(A218="","",IF(COUNTBLANK(AN219:AS219)=6,"DB",AN219&amp;AO219&amp;AP219&amp;AQ219&amp;AR219&amp;AS219))</f>
        <v>DB</v>
      </c>
      <c r="C218" s="97" t="str">
        <f t="shared" ca="1" si="158"/>
        <v/>
      </c>
      <c r="D218" s="102">
        <f t="shared" ca="1" si="159"/>
        <v>0</v>
      </c>
      <c r="E218" s="82" t="str">
        <f t="shared" ca="1" si="160"/>
        <v>1,</v>
      </c>
      <c r="F218" s="73">
        <f t="shared" ca="1" si="161"/>
        <v>2</v>
      </c>
      <c r="G218" s="98">
        <f t="shared" ca="1" si="169"/>
        <v>3</v>
      </c>
      <c r="H218" s="98">
        <f t="shared" ca="1" si="170"/>
        <v>0</v>
      </c>
      <c r="I218" s="98">
        <f t="shared" ca="1" si="171"/>
        <v>4</v>
      </c>
      <c r="J218" s="98">
        <f t="shared" ca="1" si="172"/>
        <v>11</v>
      </c>
      <c r="K218" s="98">
        <f t="shared" ca="1" si="173"/>
        <v>1</v>
      </c>
      <c r="L218" s="98">
        <f t="shared" ca="1" si="174"/>
        <v>12</v>
      </c>
      <c r="M218" s="74" t="str">
        <f t="shared" ca="1" si="175"/>
        <v/>
      </c>
      <c r="N218" s="74">
        <f t="shared" si="168"/>
        <v>214</v>
      </c>
      <c r="O218" s="74">
        <f t="shared" ca="1" si="162"/>
        <v>0</v>
      </c>
      <c r="P218" s="74">
        <f t="shared" ca="1" si="163"/>
        <v>0</v>
      </c>
      <c r="Q218" s="101">
        <f t="shared" ca="1" si="176"/>
        <v>1</v>
      </c>
      <c r="R218" s="101">
        <f t="shared" ca="1" si="164"/>
        <v>1</v>
      </c>
      <c r="S218" s="91" t="str">
        <f t="shared" ca="1" si="177"/>
        <v/>
      </c>
      <c r="T218" s="91" t="str">
        <f t="shared" ca="1" si="178"/>
        <v/>
      </c>
      <c r="U218" s="91" t="str">
        <f t="shared" ca="1" si="179"/>
        <v/>
      </c>
      <c r="V218" s="91" t="str">
        <f t="shared" ca="1" si="180"/>
        <v/>
      </c>
      <c r="W218" s="91" t="str">
        <f t="shared" ca="1" si="181"/>
        <v/>
      </c>
      <c r="X218" s="91" t="str">
        <f t="shared" ca="1" si="182"/>
        <v/>
      </c>
      <c r="Y218" s="75"/>
      <c r="Z218" s="100">
        <f ca="1">IF(Y218="W",0,IF(AND(A218&lt;&gt;0,A217&lt;&gt;0,Y217="L",Y218="L"),1,0))</f>
        <v>0</v>
      </c>
      <c r="AA218" s="100">
        <f ca="1">IF(S218&lt;&gt;"",IF(ABS($F218)=ABS(S218),5*$Q218,-1*$Q218),0)</f>
        <v>0</v>
      </c>
      <c r="AB218" s="100">
        <f ca="1">IF(T218&lt;&gt;"",IF(ABS($F218)=ABS(T218),5*$Q218,-1*$Q218),0)</f>
        <v>0</v>
      </c>
      <c r="AC218" s="100">
        <f ca="1">IF(U218&lt;&gt;"",IF(ABS($F218)=ABS(U218),5*$Q218,-1*$Q218),0)</f>
        <v>0</v>
      </c>
      <c r="AD218" s="100">
        <f ca="1">IF(V218&lt;&gt;"",IF(ABS($F218)=ABS(V218),5*$Q218,-1*$Q218),0)</f>
        <v>0</v>
      </c>
      <c r="AE218" s="100">
        <f ca="1">IF(W218&lt;&gt;"",IF(ABS($F218)=ABS(W218),5*$Q218,-1*$Q218),0)</f>
        <v>0</v>
      </c>
      <c r="AF218" s="100">
        <f ca="1">IF(X218&lt;&gt;"",IF(ABS($F218)=ABS(X218),5*$Q218,-1*$Q218),0)</f>
        <v>0</v>
      </c>
      <c r="AG218" s="98">
        <f ca="1">IF(A218&lt;&gt;"",IF(OR($AJ217&lt;&gt;0,$AK217&lt;&gt;0),"0",SUM(AA218:AF218)),0)</f>
        <v>0</v>
      </c>
      <c r="AH218" s="11">
        <f ca="1">IF(A218&lt;&gt;"",IF(OR(AJ217&lt;&gt;0,AK217&lt;&gt;0),0,AG218),0)</f>
        <v>0</v>
      </c>
      <c r="AI218" s="79">
        <f ca="1">IF(A218&lt;&gt;"",AH218+AI217,0)</f>
        <v>0</v>
      </c>
      <c r="AJ218" s="43">
        <f t="shared" ca="1" si="183"/>
        <v>0</v>
      </c>
      <c r="AK218" s="43">
        <f t="shared" ca="1" si="184"/>
        <v>0</v>
      </c>
      <c r="AL218" s="80">
        <f t="shared" ca="1" si="165"/>
        <v>0</v>
      </c>
      <c r="AM218" s="24"/>
      <c r="AN218" s="24"/>
      <c r="AO218" s="24"/>
      <c r="AP218" s="24"/>
      <c r="AQ218" s="24"/>
      <c r="AR218" s="24"/>
      <c r="AS218" s="24"/>
      <c r="BA218" s="6"/>
      <c r="BH218" s="123">
        <f t="shared" ca="1" si="167"/>
        <v>7</v>
      </c>
    </row>
    <row r="219" spans="1:60">
      <c r="A219" s="123">
        <f t="shared" ca="1" si="166"/>
        <v>28</v>
      </c>
      <c r="B219" s="98" t="str">
        <f ca="1">IF(A219="","",IF(COUNTBLANK(AN220:AS220)=6,"DB",AN220&amp;AO220&amp;AP220&amp;AQ220&amp;AR220&amp;AS220))</f>
        <v>DB</v>
      </c>
      <c r="C219" s="97" t="str">
        <f t="shared" ca="1" si="158"/>
        <v/>
      </c>
      <c r="D219" s="102">
        <f t="shared" ca="1" si="159"/>
        <v>0</v>
      </c>
      <c r="E219" s="82" t="str">
        <f t="shared" ca="1" si="160"/>
        <v>1,</v>
      </c>
      <c r="F219" s="73">
        <f t="shared" ca="1" si="161"/>
        <v>5</v>
      </c>
      <c r="G219" s="98">
        <f t="shared" ca="1" si="169"/>
        <v>4</v>
      </c>
      <c r="H219" s="98">
        <f t="shared" ca="1" si="170"/>
        <v>1</v>
      </c>
      <c r="I219" s="98">
        <f t="shared" ca="1" si="171"/>
        <v>5</v>
      </c>
      <c r="J219" s="98">
        <f t="shared" ca="1" si="172"/>
        <v>12</v>
      </c>
      <c r="K219" s="98">
        <f t="shared" ca="1" si="173"/>
        <v>0</v>
      </c>
      <c r="L219" s="98">
        <f t="shared" ca="1" si="174"/>
        <v>13</v>
      </c>
      <c r="M219" s="74" t="str">
        <f t="shared" ca="1" si="175"/>
        <v/>
      </c>
      <c r="N219" s="74">
        <f t="shared" si="168"/>
        <v>215</v>
      </c>
      <c r="O219" s="74">
        <f t="shared" ca="1" si="162"/>
        <v>0</v>
      </c>
      <c r="P219" s="74">
        <f t="shared" ca="1" si="163"/>
        <v>0</v>
      </c>
      <c r="Q219" s="101">
        <f t="shared" ca="1" si="176"/>
        <v>1</v>
      </c>
      <c r="R219" s="101">
        <f t="shared" ca="1" si="164"/>
        <v>1</v>
      </c>
      <c r="S219" s="91" t="str">
        <f t="shared" ca="1" si="177"/>
        <v/>
      </c>
      <c r="T219" s="91" t="str">
        <f t="shared" ca="1" si="178"/>
        <v/>
      </c>
      <c r="U219" s="91" t="str">
        <f t="shared" ca="1" si="179"/>
        <v/>
      </c>
      <c r="V219" s="91" t="str">
        <f t="shared" ca="1" si="180"/>
        <v/>
      </c>
      <c r="W219" s="91" t="str">
        <f t="shared" ca="1" si="181"/>
        <v/>
      </c>
      <c r="X219" s="91" t="str">
        <f t="shared" ca="1" si="182"/>
        <v/>
      </c>
      <c r="Y219" s="75"/>
      <c r="Z219" s="100">
        <f ca="1">IF(Y219="W",0,IF(AND(A219&lt;&gt;0,A218&lt;&gt;0,Y218="L",Y219="L"),1,0))</f>
        <v>0</v>
      </c>
      <c r="AA219" s="100">
        <f ca="1">IF(S219&lt;&gt;"",IF(ABS($F219)=ABS(S219),5*$Q219,-1*$Q219),0)</f>
        <v>0</v>
      </c>
      <c r="AB219" s="100">
        <f ca="1">IF(T219&lt;&gt;"",IF(ABS($F219)=ABS(T219),5*$Q219,-1*$Q219),0)</f>
        <v>0</v>
      </c>
      <c r="AC219" s="100">
        <f ca="1">IF(U219&lt;&gt;"",IF(ABS($F219)=ABS(U219),5*$Q219,-1*$Q219),0)</f>
        <v>0</v>
      </c>
      <c r="AD219" s="100">
        <f ca="1">IF(V219&lt;&gt;"",IF(ABS($F219)=ABS(V219),5*$Q219,-1*$Q219),0)</f>
        <v>0</v>
      </c>
      <c r="AE219" s="100">
        <f ca="1">IF(W219&lt;&gt;"",IF(ABS($F219)=ABS(W219),5*$Q219,-1*$Q219),0)</f>
        <v>0</v>
      </c>
      <c r="AF219" s="100">
        <f ca="1">IF(X219&lt;&gt;"",IF(ABS($F219)=ABS(X219),5*$Q219,-1*$Q219),0)</f>
        <v>0</v>
      </c>
      <c r="AG219" s="98">
        <f ca="1">IF(A219&lt;&gt;"",IF(OR($AJ218&lt;&gt;0,$AK218&lt;&gt;0),"0",SUM(AA219:AF219)),0)</f>
        <v>0</v>
      </c>
      <c r="AH219" s="11">
        <f ca="1">IF(A219&lt;&gt;"",IF(OR(AJ218&lt;&gt;0,AK218&lt;&gt;0),0,AG219),0)</f>
        <v>0</v>
      </c>
      <c r="AI219" s="79">
        <f ca="1">IF(A219&lt;&gt;"",AH219+AI218,0)</f>
        <v>0</v>
      </c>
      <c r="AJ219" s="43">
        <f t="shared" ca="1" si="183"/>
        <v>0</v>
      </c>
      <c r="AK219" s="43">
        <f t="shared" ca="1" si="184"/>
        <v>0</v>
      </c>
      <c r="AL219" s="80">
        <f t="shared" ca="1" si="165"/>
        <v>0</v>
      </c>
      <c r="AM219" s="24"/>
      <c r="AN219" s="24"/>
      <c r="AO219" s="24"/>
      <c r="AP219" s="24"/>
      <c r="AQ219" s="24"/>
      <c r="AR219" s="24"/>
      <c r="AS219" s="24"/>
      <c r="BA219" s="6"/>
      <c r="BH219" s="123">
        <f t="shared" ca="1" si="167"/>
        <v>19</v>
      </c>
    </row>
    <row r="220" spans="1:60">
      <c r="A220" s="123">
        <f t="shared" ca="1" si="166"/>
        <v>1</v>
      </c>
      <c r="B220" s="98" t="str">
        <f ca="1">IF(A220="","",IF(COUNTBLANK(AN221:AS221)=6,"DB",AN221&amp;AO221&amp;AP221&amp;AQ221&amp;AR221&amp;AS221))</f>
        <v>DB</v>
      </c>
      <c r="C220" s="97" t="str">
        <f t="shared" ca="1" si="158"/>
        <v/>
      </c>
      <c r="D220" s="102">
        <f t="shared" ca="1" si="159"/>
        <v>0</v>
      </c>
      <c r="E220" s="82" t="str">
        <f t="shared" ca="1" si="160"/>
        <v>1,</v>
      </c>
      <c r="F220" s="73">
        <f t="shared" ca="1" si="161"/>
        <v>1</v>
      </c>
      <c r="G220" s="98">
        <f t="shared" ca="1" si="169"/>
        <v>0</v>
      </c>
      <c r="H220" s="98">
        <f t="shared" ca="1" si="170"/>
        <v>2</v>
      </c>
      <c r="I220" s="98">
        <f t="shared" ca="1" si="171"/>
        <v>6</v>
      </c>
      <c r="J220" s="98">
        <f t="shared" ca="1" si="172"/>
        <v>13</v>
      </c>
      <c r="K220" s="98">
        <f t="shared" ca="1" si="173"/>
        <v>1</v>
      </c>
      <c r="L220" s="98">
        <f t="shared" ca="1" si="174"/>
        <v>14</v>
      </c>
      <c r="M220" s="74" t="str">
        <f t="shared" ca="1" si="175"/>
        <v/>
      </c>
      <c r="N220" s="74">
        <f t="shared" si="168"/>
        <v>216</v>
      </c>
      <c r="O220" s="74">
        <f t="shared" ca="1" si="162"/>
        <v>0</v>
      </c>
      <c r="P220" s="74">
        <f t="shared" ca="1" si="163"/>
        <v>0</v>
      </c>
      <c r="Q220" s="101">
        <f t="shared" ca="1" si="176"/>
        <v>1</v>
      </c>
      <c r="R220" s="101">
        <f t="shared" ca="1" si="164"/>
        <v>1</v>
      </c>
      <c r="S220" s="91" t="str">
        <f t="shared" ca="1" si="177"/>
        <v/>
      </c>
      <c r="T220" s="91" t="str">
        <f t="shared" ca="1" si="178"/>
        <v/>
      </c>
      <c r="U220" s="91" t="str">
        <f t="shared" ca="1" si="179"/>
        <v/>
      </c>
      <c r="V220" s="91" t="str">
        <f t="shared" ca="1" si="180"/>
        <v/>
      </c>
      <c r="W220" s="91" t="str">
        <f t="shared" ca="1" si="181"/>
        <v/>
      </c>
      <c r="X220" s="91" t="str">
        <f t="shared" ca="1" si="182"/>
        <v/>
      </c>
      <c r="Y220" s="75"/>
      <c r="Z220" s="100">
        <f ca="1">IF(Y220="W",0,IF(AND(A220&lt;&gt;0,A219&lt;&gt;0,Y219="L",Y220="L"),1,0))</f>
        <v>0</v>
      </c>
      <c r="AA220" s="100">
        <f ca="1">IF(S220&lt;&gt;"",IF(ABS($F220)=ABS(S220),5*$Q220,-1*$Q220),0)</f>
        <v>0</v>
      </c>
      <c r="AB220" s="100">
        <f ca="1">IF(T220&lt;&gt;"",IF(ABS($F220)=ABS(T220),5*$Q220,-1*$Q220),0)</f>
        <v>0</v>
      </c>
      <c r="AC220" s="100">
        <f ca="1">IF(U220&lt;&gt;"",IF(ABS($F220)=ABS(U220),5*$Q220,-1*$Q220),0)</f>
        <v>0</v>
      </c>
      <c r="AD220" s="100">
        <f ca="1">IF(V220&lt;&gt;"",IF(ABS($F220)=ABS(V220),5*$Q220,-1*$Q220),0)</f>
        <v>0</v>
      </c>
      <c r="AE220" s="100">
        <f ca="1">IF(W220&lt;&gt;"",IF(ABS($F220)=ABS(W220),5*$Q220,-1*$Q220),0)</f>
        <v>0</v>
      </c>
      <c r="AF220" s="100">
        <f ca="1">IF(X220&lt;&gt;"",IF(ABS($F220)=ABS(X220),5*$Q220,-1*$Q220),0)</f>
        <v>0</v>
      </c>
      <c r="AG220" s="98">
        <f ca="1">IF(A220&lt;&gt;"",IF(OR($AJ219&lt;&gt;0,$AK219&lt;&gt;0),"0",SUM(AA220:AF220)),0)</f>
        <v>0</v>
      </c>
      <c r="AH220" s="11">
        <f ca="1">IF(A220&lt;&gt;"",IF(OR(AJ219&lt;&gt;0,AK219&lt;&gt;0),0,AG220),0)</f>
        <v>0</v>
      </c>
      <c r="AI220" s="79">
        <f ca="1">IF(A220&lt;&gt;"",AH220+AI219,0)</f>
        <v>0</v>
      </c>
      <c r="AJ220" s="43">
        <f t="shared" ca="1" si="183"/>
        <v>0</v>
      </c>
      <c r="AK220" s="43">
        <f t="shared" ca="1" si="184"/>
        <v>0</v>
      </c>
      <c r="AL220" s="80">
        <f t="shared" ca="1" si="165"/>
        <v>0</v>
      </c>
      <c r="AM220" s="24"/>
      <c r="AN220" s="24"/>
      <c r="AO220" s="24"/>
      <c r="AP220" s="24"/>
      <c r="AQ220" s="24"/>
      <c r="AR220" s="24"/>
      <c r="AS220" s="24"/>
      <c r="BA220" s="6"/>
      <c r="BH220" s="123">
        <f t="shared" ca="1" si="167"/>
        <v>19</v>
      </c>
    </row>
    <row r="221" spans="1:60">
      <c r="A221" s="123">
        <f t="shared" ca="1" si="166"/>
        <v>21</v>
      </c>
      <c r="B221" s="98" t="str">
        <f ca="1">IF(A221="","",IF(COUNTBLANK(AN222:AS222)=6,"DB",AN222&amp;AO222&amp;AP222&amp;AQ222&amp;AR222&amp;AS222))</f>
        <v>DB</v>
      </c>
      <c r="C221" s="97" t="str">
        <f t="shared" ca="1" si="158"/>
        <v/>
      </c>
      <c r="D221" s="102">
        <f t="shared" ca="1" si="159"/>
        <v>0</v>
      </c>
      <c r="E221" s="82" t="str">
        <f t="shared" ca="1" si="160"/>
        <v>1,</v>
      </c>
      <c r="F221" s="73">
        <f t="shared" ca="1" si="161"/>
        <v>4</v>
      </c>
      <c r="G221" s="98">
        <f t="shared" ca="1" si="169"/>
        <v>1</v>
      </c>
      <c r="H221" s="98">
        <f t="shared" ca="1" si="170"/>
        <v>3</v>
      </c>
      <c r="I221" s="98">
        <f t="shared" ca="1" si="171"/>
        <v>7</v>
      </c>
      <c r="J221" s="98">
        <f t="shared" ca="1" si="172"/>
        <v>0</v>
      </c>
      <c r="K221" s="98">
        <f t="shared" ca="1" si="173"/>
        <v>2</v>
      </c>
      <c r="L221" s="98">
        <f t="shared" ca="1" si="174"/>
        <v>15</v>
      </c>
      <c r="M221" s="74" t="str">
        <f t="shared" ca="1" si="175"/>
        <v/>
      </c>
      <c r="N221" s="74">
        <f t="shared" si="168"/>
        <v>217</v>
      </c>
      <c r="O221" s="74">
        <f t="shared" ca="1" si="162"/>
        <v>0</v>
      </c>
      <c r="P221" s="74">
        <f t="shared" ca="1" si="163"/>
        <v>0</v>
      </c>
      <c r="Q221" s="101">
        <f t="shared" ca="1" si="176"/>
        <v>1</v>
      </c>
      <c r="R221" s="101">
        <f t="shared" ca="1" si="164"/>
        <v>1</v>
      </c>
      <c r="S221" s="91" t="str">
        <f t="shared" ca="1" si="177"/>
        <v/>
      </c>
      <c r="T221" s="91" t="str">
        <f t="shared" ca="1" si="178"/>
        <v/>
      </c>
      <c r="U221" s="91" t="str">
        <f t="shared" ca="1" si="179"/>
        <v/>
      </c>
      <c r="V221" s="91" t="str">
        <f t="shared" ca="1" si="180"/>
        <v/>
      </c>
      <c r="W221" s="91" t="str">
        <f t="shared" ca="1" si="181"/>
        <v/>
      </c>
      <c r="X221" s="91" t="str">
        <f t="shared" ca="1" si="182"/>
        <v/>
      </c>
      <c r="Y221" s="75"/>
      <c r="Z221" s="100">
        <f ca="1">IF(Y221="W",0,IF(AND(A221&lt;&gt;0,A220&lt;&gt;0,Y220="L",Y221="L"),1,0))</f>
        <v>0</v>
      </c>
      <c r="AA221" s="100">
        <f ca="1">IF(S221&lt;&gt;"",IF(ABS($F221)=ABS(S221),5*$Q221,-1*$Q221),0)</f>
        <v>0</v>
      </c>
      <c r="AB221" s="100">
        <f ca="1">IF(T221&lt;&gt;"",IF(ABS($F221)=ABS(T221),5*$Q221,-1*$Q221),0)</f>
        <v>0</v>
      </c>
      <c r="AC221" s="100">
        <f ca="1">IF(U221&lt;&gt;"",IF(ABS($F221)=ABS(U221),5*$Q221,-1*$Q221),0)</f>
        <v>0</v>
      </c>
      <c r="AD221" s="100">
        <f ca="1">IF(V221&lt;&gt;"",IF(ABS($F221)=ABS(V221),5*$Q221,-1*$Q221),0)</f>
        <v>0</v>
      </c>
      <c r="AE221" s="100">
        <f ca="1">IF(W221&lt;&gt;"",IF(ABS($F221)=ABS(W221),5*$Q221,-1*$Q221),0)</f>
        <v>0</v>
      </c>
      <c r="AF221" s="100">
        <f ca="1">IF(X221&lt;&gt;"",IF(ABS($F221)=ABS(X221),5*$Q221,-1*$Q221),0)</f>
        <v>0</v>
      </c>
      <c r="AG221" s="98">
        <f ca="1">IF(A221&lt;&gt;"",IF(OR($AJ220&lt;&gt;0,$AK220&lt;&gt;0),"0",SUM(AA221:AF221)),0)</f>
        <v>0</v>
      </c>
      <c r="AH221" s="11">
        <f ca="1">IF(A221&lt;&gt;"",IF(OR(AJ220&lt;&gt;0,AK220&lt;&gt;0),0,AG221),0)</f>
        <v>0</v>
      </c>
      <c r="AI221" s="79">
        <f ca="1">IF(A221&lt;&gt;"",AH221+AI220,0)</f>
        <v>0</v>
      </c>
      <c r="AJ221" s="43">
        <f t="shared" ca="1" si="183"/>
        <v>0</v>
      </c>
      <c r="AK221" s="43">
        <f t="shared" ca="1" si="184"/>
        <v>0</v>
      </c>
      <c r="AL221" s="80">
        <f t="shared" ca="1" si="165"/>
        <v>0</v>
      </c>
      <c r="AM221" s="24"/>
      <c r="AN221" s="24"/>
      <c r="AO221" s="24"/>
      <c r="AP221" s="24"/>
      <c r="AQ221" s="24"/>
      <c r="AR221" s="24"/>
      <c r="AS221" s="24"/>
      <c r="BA221" s="6"/>
      <c r="BH221" s="123">
        <f t="shared" ca="1" si="167"/>
        <v>7</v>
      </c>
    </row>
    <row r="222" spans="1:60">
      <c r="A222" s="123">
        <f t="shared" ca="1" si="166"/>
        <v>5</v>
      </c>
      <c r="B222" s="98" t="str">
        <f ca="1">IF(A222="","",IF(COUNTBLANK(AN223:AS223)=6,"DB",AN223&amp;AO223&amp;AP223&amp;AQ223&amp;AR223&amp;AS223))</f>
        <v>DB</v>
      </c>
      <c r="C222" s="97" t="str">
        <f t="shared" ca="1" si="158"/>
        <v/>
      </c>
      <c r="D222" s="102">
        <f t="shared" ca="1" si="159"/>
        <v>0</v>
      </c>
      <c r="E222" s="82" t="str">
        <f t="shared" ca="1" si="160"/>
        <v>1,</v>
      </c>
      <c r="F222" s="73">
        <f t="shared" ca="1" si="161"/>
        <v>1</v>
      </c>
      <c r="G222" s="98">
        <f t="shared" ca="1" si="169"/>
        <v>0</v>
      </c>
      <c r="H222" s="98">
        <f t="shared" ca="1" si="170"/>
        <v>4</v>
      </c>
      <c r="I222" s="98">
        <f t="shared" ca="1" si="171"/>
        <v>8</v>
      </c>
      <c r="J222" s="98">
        <f t="shared" ca="1" si="172"/>
        <v>1</v>
      </c>
      <c r="K222" s="98">
        <f t="shared" ca="1" si="173"/>
        <v>3</v>
      </c>
      <c r="L222" s="98">
        <f t="shared" ca="1" si="174"/>
        <v>16</v>
      </c>
      <c r="M222" s="74" t="str">
        <f t="shared" ca="1" si="175"/>
        <v/>
      </c>
      <c r="N222" s="74">
        <f t="shared" si="168"/>
        <v>218</v>
      </c>
      <c r="O222" s="74">
        <f t="shared" ca="1" si="162"/>
        <v>0</v>
      </c>
      <c r="P222" s="74">
        <f t="shared" ca="1" si="163"/>
        <v>0</v>
      </c>
      <c r="Q222" s="101">
        <f t="shared" ca="1" si="176"/>
        <v>1</v>
      </c>
      <c r="R222" s="101">
        <f t="shared" ca="1" si="164"/>
        <v>1</v>
      </c>
      <c r="S222" s="91" t="str">
        <f t="shared" ca="1" si="177"/>
        <v/>
      </c>
      <c r="T222" s="91" t="str">
        <f t="shared" ca="1" si="178"/>
        <v/>
      </c>
      <c r="U222" s="91" t="str">
        <f t="shared" ca="1" si="179"/>
        <v/>
      </c>
      <c r="V222" s="91" t="str">
        <f t="shared" ca="1" si="180"/>
        <v/>
      </c>
      <c r="W222" s="91" t="str">
        <f t="shared" ca="1" si="181"/>
        <v/>
      </c>
      <c r="X222" s="91" t="str">
        <f t="shared" ca="1" si="182"/>
        <v/>
      </c>
      <c r="Y222" s="75"/>
      <c r="Z222" s="100">
        <f ca="1">IF(Y222="W",0,IF(AND(A222&lt;&gt;0,A221&lt;&gt;0,Y221="L",Y222="L"),1,0))</f>
        <v>0</v>
      </c>
      <c r="AA222" s="100">
        <f ca="1">IF(S222&lt;&gt;"",IF(ABS($F222)=ABS(S222),5*$Q222,-1*$Q222),0)</f>
        <v>0</v>
      </c>
      <c r="AB222" s="100">
        <f ca="1">IF(T222&lt;&gt;"",IF(ABS($F222)=ABS(T222),5*$Q222,-1*$Q222),0)</f>
        <v>0</v>
      </c>
      <c r="AC222" s="100">
        <f ca="1">IF(U222&lt;&gt;"",IF(ABS($F222)=ABS(U222),5*$Q222,-1*$Q222),0)</f>
        <v>0</v>
      </c>
      <c r="AD222" s="100">
        <f ca="1">IF(V222&lt;&gt;"",IF(ABS($F222)=ABS(V222),5*$Q222,-1*$Q222),0)</f>
        <v>0</v>
      </c>
      <c r="AE222" s="100">
        <f ca="1">IF(W222&lt;&gt;"",IF(ABS($F222)=ABS(W222),5*$Q222,-1*$Q222),0)</f>
        <v>0</v>
      </c>
      <c r="AF222" s="100">
        <f ca="1">IF(X222&lt;&gt;"",IF(ABS($F222)=ABS(X222),5*$Q222,-1*$Q222),0)</f>
        <v>0</v>
      </c>
      <c r="AG222" s="98">
        <f ca="1">IF(A222&lt;&gt;"",IF(OR($AJ221&lt;&gt;0,$AK221&lt;&gt;0),"0",SUM(AA222:AF222)),0)</f>
        <v>0</v>
      </c>
      <c r="AH222" s="11">
        <f ca="1">IF(A222&lt;&gt;"",IF(OR(AJ221&lt;&gt;0,AK221&lt;&gt;0),0,AG222),0)</f>
        <v>0</v>
      </c>
      <c r="AI222" s="79">
        <f ca="1">IF(A222&lt;&gt;"",AH222+AI221,0)</f>
        <v>0</v>
      </c>
      <c r="AJ222" s="43">
        <f t="shared" ca="1" si="183"/>
        <v>0</v>
      </c>
      <c r="AK222" s="43">
        <f t="shared" ca="1" si="184"/>
        <v>0</v>
      </c>
      <c r="AL222" s="80">
        <f t="shared" ca="1" si="165"/>
        <v>0</v>
      </c>
      <c r="AM222" s="24"/>
      <c r="AN222" s="24"/>
      <c r="AO222" s="24"/>
      <c r="AP222" s="24"/>
      <c r="AQ222" s="24"/>
      <c r="AR222" s="24"/>
      <c r="AS222" s="24"/>
      <c r="BA222" s="6"/>
      <c r="BH222" s="123">
        <f t="shared" ca="1" si="167"/>
        <v>14</v>
      </c>
    </row>
    <row r="223" spans="1:60">
      <c r="A223" s="123">
        <f t="shared" ca="1" si="166"/>
        <v>11</v>
      </c>
      <c r="B223" s="98" t="str">
        <f ca="1">IF(A223="","",IF(COUNTBLANK(AN224:AS224)=6,"DB",AN224&amp;AO224&amp;AP224&amp;AQ224&amp;AR224&amp;AS224))</f>
        <v>DB</v>
      </c>
      <c r="C223" s="97" t="str">
        <f t="shared" ca="1" si="158"/>
        <v/>
      </c>
      <c r="D223" s="102">
        <f t="shared" ca="1" si="159"/>
        <v>0</v>
      </c>
      <c r="E223" s="82" t="str">
        <f t="shared" ca="1" si="160"/>
        <v>1,</v>
      </c>
      <c r="F223" s="73">
        <f t="shared" ca="1" si="161"/>
        <v>2</v>
      </c>
      <c r="G223" s="98">
        <f t="shared" ca="1" si="169"/>
        <v>1</v>
      </c>
      <c r="H223" s="98">
        <f t="shared" ca="1" si="170"/>
        <v>0</v>
      </c>
      <c r="I223" s="98">
        <f t="shared" ca="1" si="171"/>
        <v>9</v>
      </c>
      <c r="J223" s="98">
        <f t="shared" ca="1" si="172"/>
        <v>2</v>
      </c>
      <c r="K223" s="98">
        <f t="shared" ca="1" si="173"/>
        <v>4</v>
      </c>
      <c r="L223" s="98">
        <f t="shared" ca="1" si="174"/>
        <v>17</v>
      </c>
      <c r="M223" s="74" t="str">
        <f t="shared" ca="1" si="175"/>
        <v/>
      </c>
      <c r="N223" s="74">
        <f t="shared" si="168"/>
        <v>219</v>
      </c>
      <c r="O223" s="74">
        <f t="shared" ca="1" si="162"/>
        <v>0</v>
      </c>
      <c r="P223" s="74">
        <f t="shared" ca="1" si="163"/>
        <v>0</v>
      </c>
      <c r="Q223" s="101">
        <f t="shared" ca="1" si="176"/>
        <v>1</v>
      </c>
      <c r="R223" s="101">
        <f t="shared" ca="1" si="164"/>
        <v>1</v>
      </c>
      <c r="S223" s="91" t="str">
        <f t="shared" ca="1" si="177"/>
        <v/>
      </c>
      <c r="T223" s="91" t="str">
        <f t="shared" ca="1" si="178"/>
        <v/>
      </c>
      <c r="U223" s="91" t="str">
        <f t="shared" ca="1" si="179"/>
        <v/>
      </c>
      <c r="V223" s="91" t="str">
        <f t="shared" ca="1" si="180"/>
        <v/>
      </c>
      <c r="W223" s="91" t="str">
        <f t="shared" ca="1" si="181"/>
        <v/>
      </c>
      <c r="X223" s="91" t="str">
        <f t="shared" ca="1" si="182"/>
        <v/>
      </c>
      <c r="Y223" s="75"/>
      <c r="Z223" s="100">
        <f ca="1">IF(Y223="W",0,IF(AND(A223&lt;&gt;0,A222&lt;&gt;0,Y222="L",Y223="L"),1,0))</f>
        <v>0</v>
      </c>
      <c r="AA223" s="100">
        <f ca="1">IF(S223&lt;&gt;"",IF(ABS($F223)=ABS(S223),5*$Q223,-1*$Q223),0)</f>
        <v>0</v>
      </c>
      <c r="AB223" s="100">
        <f ca="1">IF(T223&lt;&gt;"",IF(ABS($F223)=ABS(T223),5*$Q223,-1*$Q223),0)</f>
        <v>0</v>
      </c>
      <c r="AC223" s="100">
        <f ca="1">IF(U223&lt;&gt;"",IF(ABS($F223)=ABS(U223),5*$Q223,-1*$Q223),0)</f>
        <v>0</v>
      </c>
      <c r="AD223" s="100">
        <f ca="1">IF(V223&lt;&gt;"",IF(ABS($F223)=ABS(V223),5*$Q223,-1*$Q223),0)</f>
        <v>0</v>
      </c>
      <c r="AE223" s="100">
        <f ca="1">IF(W223&lt;&gt;"",IF(ABS($F223)=ABS(W223),5*$Q223,-1*$Q223),0)</f>
        <v>0</v>
      </c>
      <c r="AF223" s="100">
        <f ca="1">IF(X223&lt;&gt;"",IF(ABS($F223)=ABS(X223),5*$Q223,-1*$Q223),0)</f>
        <v>0</v>
      </c>
      <c r="AG223" s="98">
        <f ca="1">IF(A223&lt;&gt;"",IF(OR($AJ222&lt;&gt;0,$AK222&lt;&gt;0),"0",SUM(AA223:AF223)),0)</f>
        <v>0</v>
      </c>
      <c r="AH223" s="11">
        <f ca="1">IF(A223&lt;&gt;"",IF(OR(AJ222&lt;&gt;0,AK222&lt;&gt;0),0,AG223),0)</f>
        <v>0</v>
      </c>
      <c r="AI223" s="79">
        <f ca="1">IF(A223&lt;&gt;"",AH223+AI222,0)</f>
        <v>0</v>
      </c>
      <c r="AJ223" s="43">
        <f t="shared" ca="1" si="183"/>
        <v>0</v>
      </c>
      <c r="AK223" s="43">
        <f t="shared" ca="1" si="184"/>
        <v>0</v>
      </c>
      <c r="AL223" s="80">
        <f t="shared" ca="1" si="165"/>
        <v>0</v>
      </c>
      <c r="AM223" s="24"/>
      <c r="AN223" s="24"/>
      <c r="AO223" s="24"/>
      <c r="AP223" s="24"/>
      <c r="AQ223" s="24"/>
      <c r="AR223" s="24"/>
      <c r="AS223" s="24"/>
      <c r="BA223" s="6"/>
      <c r="BH223" s="123">
        <f t="shared" ca="1" si="167"/>
        <v>19</v>
      </c>
    </row>
    <row r="224" spans="1:60">
      <c r="A224" s="123">
        <f t="shared" ca="1" si="166"/>
        <v>22</v>
      </c>
      <c r="B224" s="98" t="str">
        <f ca="1">IF(A224="","",IF(COUNTBLANK(AN225:AS225)=6,"DB",AN225&amp;AO225&amp;AP225&amp;AQ225&amp;AR225&amp;AS225))</f>
        <v>DB</v>
      </c>
      <c r="C224" s="97" t="str">
        <f t="shared" ca="1" si="158"/>
        <v/>
      </c>
      <c r="D224" s="102">
        <f t="shared" ca="1" si="159"/>
        <v>0</v>
      </c>
      <c r="E224" s="82" t="str">
        <f t="shared" ca="1" si="160"/>
        <v>1,</v>
      </c>
      <c r="F224" s="73">
        <f t="shared" ca="1" si="161"/>
        <v>4</v>
      </c>
      <c r="G224" s="98">
        <f t="shared" ca="1" si="169"/>
        <v>2</v>
      </c>
      <c r="H224" s="98">
        <f t="shared" ca="1" si="170"/>
        <v>1</v>
      </c>
      <c r="I224" s="98">
        <f t="shared" ca="1" si="171"/>
        <v>10</v>
      </c>
      <c r="J224" s="98">
        <f t="shared" ca="1" si="172"/>
        <v>0</v>
      </c>
      <c r="K224" s="98">
        <f t="shared" ca="1" si="173"/>
        <v>5</v>
      </c>
      <c r="L224" s="98">
        <f t="shared" ca="1" si="174"/>
        <v>18</v>
      </c>
      <c r="M224" s="74" t="str">
        <f t="shared" ca="1" si="175"/>
        <v/>
      </c>
      <c r="N224" s="74">
        <f t="shared" si="168"/>
        <v>220</v>
      </c>
      <c r="O224" s="74">
        <f t="shared" ca="1" si="162"/>
        <v>0</v>
      </c>
      <c r="P224" s="74">
        <f t="shared" ca="1" si="163"/>
        <v>0</v>
      </c>
      <c r="Q224" s="101">
        <f t="shared" ca="1" si="176"/>
        <v>1</v>
      </c>
      <c r="R224" s="101">
        <f t="shared" ca="1" si="164"/>
        <v>1</v>
      </c>
      <c r="S224" s="91" t="str">
        <f t="shared" ca="1" si="177"/>
        <v/>
      </c>
      <c r="T224" s="91" t="str">
        <f t="shared" ca="1" si="178"/>
        <v/>
      </c>
      <c r="U224" s="91" t="str">
        <f t="shared" ca="1" si="179"/>
        <v/>
      </c>
      <c r="V224" s="91" t="str">
        <f t="shared" ca="1" si="180"/>
        <v/>
      </c>
      <c r="W224" s="91" t="str">
        <f t="shared" ca="1" si="181"/>
        <v/>
      </c>
      <c r="X224" s="91" t="str">
        <f t="shared" ca="1" si="182"/>
        <v/>
      </c>
      <c r="Y224" s="75"/>
      <c r="Z224" s="100">
        <f ca="1">IF(Y224="W",0,IF(AND(A224&lt;&gt;0,A223&lt;&gt;0,Y223="L",Y224="L"),1,0))</f>
        <v>0</v>
      </c>
      <c r="AA224" s="100">
        <f ca="1">IF(S224&lt;&gt;"",IF(ABS($F224)=ABS(S224),5*$Q224,-1*$Q224),0)</f>
        <v>0</v>
      </c>
      <c r="AB224" s="100">
        <f ca="1">IF(T224&lt;&gt;"",IF(ABS($F224)=ABS(T224),5*$Q224,-1*$Q224),0)</f>
        <v>0</v>
      </c>
      <c r="AC224" s="100">
        <f ca="1">IF(U224&lt;&gt;"",IF(ABS($F224)=ABS(U224),5*$Q224,-1*$Q224),0)</f>
        <v>0</v>
      </c>
      <c r="AD224" s="100">
        <f ca="1">IF(V224&lt;&gt;"",IF(ABS($F224)=ABS(V224),5*$Q224,-1*$Q224),0)</f>
        <v>0</v>
      </c>
      <c r="AE224" s="100">
        <f ca="1">IF(W224&lt;&gt;"",IF(ABS($F224)=ABS(W224),5*$Q224,-1*$Q224),0)</f>
        <v>0</v>
      </c>
      <c r="AF224" s="100">
        <f ca="1">IF(X224&lt;&gt;"",IF(ABS($F224)=ABS(X224),5*$Q224,-1*$Q224),0)</f>
        <v>0</v>
      </c>
      <c r="AG224" s="98">
        <f ca="1">IF(A224&lt;&gt;"",IF(OR($AJ223&lt;&gt;0,$AK223&lt;&gt;0),"0",SUM(AA224:AF224)),0)</f>
        <v>0</v>
      </c>
      <c r="AH224" s="11">
        <f ca="1">IF(A224&lt;&gt;"",IF(OR(AJ223&lt;&gt;0,AK223&lt;&gt;0),0,AG224),0)</f>
        <v>0</v>
      </c>
      <c r="AI224" s="79">
        <f ca="1">IF(A224&lt;&gt;"",AH224+AI223,0)</f>
        <v>0</v>
      </c>
      <c r="AJ224" s="43">
        <f t="shared" ca="1" si="183"/>
        <v>0</v>
      </c>
      <c r="AK224" s="43">
        <f t="shared" ca="1" si="184"/>
        <v>0</v>
      </c>
      <c r="AL224" s="80">
        <f t="shared" ca="1" si="165"/>
        <v>0</v>
      </c>
      <c r="AM224" s="24"/>
      <c r="AN224" s="24"/>
      <c r="AO224" s="24"/>
      <c r="AP224" s="24"/>
      <c r="AQ224" s="24"/>
      <c r="AR224" s="24"/>
      <c r="AS224" s="24"/>
      <c r="BA224" s="6"/>
      <c r="BH224" s="123">
        <f t="shared" ca="1" si="167"/>
        <v>33</v>
      </c>
    </row>
    <row r="225" spans="1:60">
      <c r="A225" s="123">
        <f t="shared" ca="1" si="166"/>
        <v>29</v>
      </c>
      <c r="B225" s="98" t="str">
        <f ca="1">IF(A225="","",IF(COUNTBLANK(AN226:AS226)=6,"DB",AN226&amp;AO226&amp;AP226&amp;AQ226&amp;AR226&amp;AS226))</f>
        <v>DB</v>
      </c>
      <c r="C225" s="97" t="str">
        <f t="shared" ca="1" si="158"/>
        <v/>
      </c>
      <c r="D225" s="102">
        <f t="shared" ca="1" si="159"/>
        <v>0</v>
      </c>
      <c r="E225" s="82" t="str">
        <f t="shared" ca="1" si="160"/>
        <v>1,</v>
      </c>
      <c r="F225" s="73">
        <f t="shared" ca="1" si="161"/>
        <v>5</v>
      </c>
      <c r="G225" s="98">
        <f t="shared" ca="1" si="169"/>
        <v>3</v>
      </c>
      <c r="H225" s="98">
        <f t="shared" ca="1" si="170"/>
        <v>2</v>
      </c>
      <c r="I225" s="98">
        <f t="shared" ca="1" si="171"/>
        <v>11</v>
      </c>
      <c r="J225" s="98">
        <f t="shared" ca="1" si="172"/>
        <v>1</v>
      </c>
      <c r="K225" s="98">
        <f t="shared" ca="1" si="173"/>
        <v>0</v>
      </c>
      <c r="L225" s="98">
        <f t="shared" ca="1" si="174"/>
        <v>19</v>
      </c>
      <c r="M225" s="74" t="str">
        <f t="shared" ca="1" si="175"/>
        <v/>
      </c>
      <c r="N225" s="74">
        <f t="shared" si="168"/>
        <v>221</v>
      </c>
      <c r="O225" s="74">
        <f t="shared" ca="1" si="162"/>
        <v>0</v>
      </c>
      <c r="P225" s="74">
        <f t="shared" ca="1" si="163"/>
        <v>0</v>
      </c>
      <c r="Q225" s="101">
        <f t="shared" ca="1" si="176"/>
        <v>1</v>
      </c>
      <c r="R225" s="101">
        <f t="shared" ca="1" si="164"/>
        <v>1</v>
      </c>
      <c r="S225" s="91" t="str">
        <f t="shared" ca="1" si="177"/>
        <v/>
      </c>
      <c r="T225" s="91" t="str">
        <f t="shared" ca="1" si="178"/>
        <v/>
      </c>
      <c r="U225" s="91" t="str">
        <f t="shared" ca="1" si="179"/>
        <v/>
      </c>
      <c r="V225" s="91" t="str">
        <f t="shared" ca="1" si="180"/>
        <v/>
      </c>
      <c r="W225" s="91" t="str">
        <f t="shared" ca="1" si="181"/>
        <v/>
      </c>
      <c r="X225" s="91" t="str">
        <f t="shared" ca="1" si="182"/>
        <v/>
      </c>
      <c r="Y225" s="75"/>
      <c r="Z225" s="100">
        <f ca="1">IF(Y225="W",0,IF(AND(A225&lt;&gt;0,A224&lt;&gt;0,Y224="L",Y225="L"),1,0))</f>
        <v>0</v>
      </c>
      <c r="AA225" s="100">
        <f ca="1">IF(S225&lt;&gt;"",IF(ABS($F225)=ABS(S225),5*$Q225,-1*$Q225),0)</f>
        <v>0</v>
      </c>
      <c r="AB225" s="100">
        <f ca="1">IF(T225&lt;&gt;"",IF(ABS($F225)=ABS(T225),5*$Q225,-1*$Q225),0)</f>
        <v>0</v>
      </c>
      <c r="AC225" s="100">
        <f ca="1">IF(U225&lt;&gt;"",IF(ABS($F225)=ABS(U225),5*$Q225,-1*$Q225),0)</f>
        <v>0</v>
      </c>
      <c r="AD225" s="100">
        <f ca="1">IF(V225&lt;&gt;"",IF(ABS($F225)=ABS(V225),5*$Q225,-1*$Q225),0)</f>
        <v>0</v>
      </c>
      <c r="AE225" s="100">
        <f ca="1">IF(W225&lt;&gt;"",IF(ABS($F225)=ABS(W225),5*$Q225,-1*$Q225),0)</f>
        <v>0</v>
      </c>
      <c r="AF225" s="100">
        <f ca="1">IF(X225&lt;&gt;"",IF(ABS($F225)=ABS(X225),5*$Q225,-1*$Q225),0)</f>
        <v>0</v>
      </c>
      <c r="AG225" s="98">
        <f ca="1">IF(A225&lt;&gt;"",IF(OR($AJ224&lt;&gt;0,$AK224&lt;&gt;0),"0",SUM(AA225:AF225)),0)</f>
        <v>0</v>
      </c>
      <c r="AH225" s="11">
        <f ca="1">IF(A225&lt;&gt;"",IF(OR(AJ224&lt;&gt;0,AK224&lt;&gt;0),0,AG225),0)</f>
        <v>0</v>
      </c>
      <c r="AI225" s="79">
        <f ca="1">IF(A225&lt;&gt;"",AH225+AI224,0)</f>
        <v>0</v>
      </c>
      <c r="AJ225" s="43">
        <f t="shared" ca="1" si="183"/>
        <v>0</v>
      </c>
      <c r="AK225" s="43">
        <f t="shared" ca="1" si="184"/>
        <v>0</v>
      </c>
      <c r="AL225" s="80">
        <f t="shared" ca="1" si="165"/>
        <v>0</v>
      </c>
      <c r="AM225" s="24"/>
      <c r="AN225" s="24"/>
      <c r="AO225" s="24"/>
      <c r="AP225" s="24"/>
      <c r="AQ225" s="24"/>
      <c r="AR225" s="24"/>
      <c r="AS225" s="24"/>
      <c r="BA225" s="6"/>
      <c r="BH225" s="123">
        <f t="shared" ca="1" si="167"/>
        <v>34</v>
      </c>
    </row>
    <row r="226" spans="1:60">
      <c r="A226" s="123">
        <f t="shared" ca="1" si="166"/>
        <v>7</v>
      </c>
      <c r="B226" s="98" t="str">
        <f ca="1">IF(A226="","",IF(COUNTBLANK(AN227:AS227)=6,"DB",AN227&amp;AO227&amp;AP227&amp;AQ227&amp;AR227&amp;AS227))</f>
        <v>DB</v>
      </c>
      <c r="C226" s="97" t="str">
        <f t="shared" ca="1" si="158"/>
        <v/>
      </c>
      <c r="D226" s="102">
        <f t="shared" ca="1" si="159"/>
        <v>0</v>
      </c>
      <c r="E226" s="82" t="str">
        <f t="shared" ca="1" si="160"/>
        <v>1,</v>
      </c>
      <c r="F226" s="73">
        <f t="shared" ca="1" si="161"/>
        <v>2</v>
      </c>
      <c r="G226" s="98">
        <f t="shared" ca="1" si="169"/>
        <v>4</v>
      </c>
      <c r="H226" s="98">
        <f t="shared" ca="1" si="170"/>
        <v>0</v>
      </c>
      <c r="I226" s="98">
        <f t="shared" ca="1" si="171"/>
        <v>12</v>
      </c>
      <c r="J226" s="98">
        <f t="shared" ca="1" si="172"/>
        <v>2</v>
      </c>
      <c r="K226" s="98">
        <f t="shared" ca="1" si="173"/>
        <v>1</v>
      </c>
      <c r="L226" s="98">
        <f t="shared" ca="1" si="174"/>
        <v>20</v>
      </c>
      <c r="M226" s="74" t="str">
        <f t="shared" ca="1" si="175"/>
        <v/>
      </c>
      <c r="N226" s="74">
        <f t="shared" si="168"/>
        <v>222</v>
      </c>
      <c r="O226" s="74">
        <f t="shared" ca="1" si="162"/>
        <v>0</v>
      </c>
      <c r="P226" s="74">
        <f t="shared" ca="1" si="163"/>
        <v>0</v>
      </c>
      <c r="Q226" s="101">
        <f t="shared" ca="1" si="176"/>
        <v>1</v>
      </c>
      <c r="R226" s="101">
        <f t="shared" ca="1" si="164"/>
        <v>1</v>
      </c>
      <c r="S226" s="91" t="str">
        <f t="shared" ca="1" si="177"/>
        <v/>
      </c>
      <c r="T226" s="91" t="str">
        <f t="shared" ca="1" si="178"/>
        <v/>
      </c>
      <c r="U226" s="91" t="str">
        <f t="shared" ca="1" si="179"/>
        <v/>
      </c>
      <c r="V226" s="91" t="str">
        <f t="shared" ca="1" si="180"/>
        <v/>
      </c>
      <c r="W226" s="91" t="str">
        <f t="shared" ca="1" si="181"/>
        <v/>
      </c>
      <c r="X226" s="91" t="str">
        <f t="shared" ca="1" si="182"/>
        <v/>
      </c>
      <c r="Y226" s="75"/>
      <c r="Z226" s="100">
        <f ca="1">IF(Y226="W",0,IF(AND(A226&lt;&gt;0,A225&lt;&gt;0,Y225="L",Y226="L"),1,0))</f>
        <v>0</v>
      </c>
      <c r="AA226" s="100">
        <f ca="1">IF(S226&lt;&gt;"",IF(ABS($F226)=ABS(S226),5*$Q226,-1*$Q226),0)</f>
        <v>0</v>
      </c>
      <c r="AB226" s="100">
        <f ca="1">IF(T226&lt;&gt;"",IF(ABS($F226)=ABS(T226),5*$Q226,-1*$Q226),0)</f>
        <v>0</v>
      </c>
      <c r="AC226" s="100">
        <f ca="1">IF(U226&lt;&gt;"",IF(ABS($F226)=ABS(U226),5*$Q226,-1*$Q226),0)</f>
        <v>0</v>
      </c>
      <c r="AD226" s="100">
        <f ca="1">IF(V226&lt;&gt;"",IF(ABS($F226)=ABS(V226),5*$Q226,-1*$Q226),0)</f>
        <v>0</v>
      </c>
      <c r="AE226" s="100">
        <f ca="1">IF(W226&lt;&gt;"",IF(ABS($F226)=ABS(W226),5*$Q226,-1*$Q226),0)</f>
        <v>0</v>
      </c>
      <c r="AF226" s="100">
        <f ca="1">IF(X226&lt;&gt;"",IF(ABS($F226)=ABS(X226),5*$Q226,-1*$Q226),0)</f>
        <v>0</v>
      </c>
      <c r="AG226" s="98">
        <f ca="1">IF(A226&lt;&gt;"",IF(OR($AJ225&lt;&gt;0,$AK225&lt;&gt;0),"0",SUM(AA226:AF226)),0)</f>
        <v>0</v>
      </c>
      <c r="AH226" s="11">
        <f ca="1">IF(A226&lt;&gt;"",IF(OR(AJ225&lt;&gt;0,AK225&lt;&gt;0),0,AG226),0)</f>
        <v>0</v>
      </c>
      <c r="AI226" s="79">
        <f ca="1">IF(A226&lt;&gt;"",AH226+AI225,0)</f>
        <v>0</v>
      </c>
      <c r="AJ226" s="43">
        <f t="shared" ca="1" si="183"/>
        <v>0</v>
      </c>
      <c r="AK226" s="43">
        <f t="shared" ca="1" si="184"/>
        <v>0</v>
      </c>
      <c r="AL226" s="80">
        <f t="shared" ca="1" si="165"/>
        <v>0</v>
      </c>
      <c r="AM226" s="24"/>
      <c r="AN226" s="24"/>
      <c r="AO226" s="24"/>
      <c r="AP226" s="24"/>
      <c r="AQ226" s="24"/>
      <c r="AR226" s="24"/>
      <c r="AS226" s="24"/>
      <c r="BA226" s="6"/>
      <c r="BH226" s="123">
        <f t="shared" ca="1" si="167"/>
        <v>27</v>
      </c>
    </row>
    <row r="227" spans="1:60">
      <c r="A227" s="123">
        <f t="shared" ca="1" si="166"/>
        <v>25</v>
      </c>
      <c r="B227" s="98" t="str">
        <f ca="1">IF(A227="","",IF(COUNTBLANK(AN228:AS228)=6,"DB",AN228&amp;AO228&amp;AP228&amp;AQ228&amp;AR228&amp;AS228))</f>
        <v>DB</v>
      </c>
      <c r="C227" s="97" t="str">
        <f t="shared" ca="1" si="158"/>
        <v/>
      </c>
      <c r="D227" s="102">
        <f t="shared" ca="1" si="159"/>
        <v>0</v>
      </c>
      <c r="E227" s="82" t="str">
        <f t="shared" ca="1" si="160"/>
        <v>1,</v>
      </c>
      <c r="F227" s="73">
        <f t="shared" ca="1" si="161"/>
        <v>5</v>
      </c>
      <c r="G227" s="98">
        <f t="shared" ca="1" si="169"/>
        <v>5</v>
      </c>
      <c r="H227" s="98">
        <f t="shared" ca="1" si="170"/>
        <v>1</v>
      </c>
      <c r="I227" s="98">
        <f t="shared" ca="1" si="171"/>
        <v>13</v>
      </c>
      <c r="J227" s="98">
        <f t="shared" ca="1" si="172"/>
        <v>3</v>
      </c>
      <c r="K227" s="98">
        <f t="shared" ca="1" si="173"/>
        <v>0</v>
      </c>
      <c r="L227" s="98">
        <f t="shared" ca="1" si="174"/>
        <v>21</v>
      </c>
      <c r="M227" s="74" t="str">
        <f t="shared" ca="1" si="175"/>
        <v/>
      </c>
      <c r="N227" s="74">
        <f t="shared" si="168"/>
        <v>223</v>
      </c>
      <c r="O227" s="74">
        <f t="shared" ca="1" si="162"/>
        <v>0</v>
      </c>
      <c r="P227" s="74">
        <f t="shared" ca="1" si="163"/>
        <v>0</v>
      </c>
      <c r="Q227" s="101">
        <f t="shared" ca="1" si="176"/>
        <v>1</v>
      </c>
      <c r="R227" s="101">
        <f t="shared" ca="1" si="164"/>
        <v>1</v>
      </c>
      <c r="S227" s="91" t="str">
        <f t="shared" ca="1" si="177"/>
        <v/>
      </c>
      <c r="T227" s="91" t="str">
        <f t="shared" ca="1" si="178"/>
        <v/>
      </c>
      <c r="U227" s="91" t="str">
        <f t="shared" ca="1" si="179"/>
        <v/>
      </c>
      <c r="V227" s="91" t="str">
        <f t="shared" ca="1" si="180"/>
        <v/>
      </c>
      <c r="W227" s="91" t="str">
        <f t="shared" ca="1" si="181"/>
        <v/>
      </c>
      <c r="X227" s="91" t="str">
        <f t="shared" ca="1" si="182"/>
        <v/>
      </c>
      <c r="Y227" s="75"/>
      <c r="Z227" s="100">
        <f ca="1">IF(Y227="W",0,IF(AND(A227&lt;&gt;0,A226&lt;&gt;0,Y226="L",Y227="L"),1,0))</f>
        <v>0</v>
      </c>
      <c r="AA227" s="100">
        <f ca="1">IF(S227&lt;&gt;"",IF(ABS($F227)=ABS(S227),5*$Q227,-1*$Q227),0)</f>
        <v>0</v>
      </c>
      <c r="AB227" s="100">
        <f ca="1">IF(T227&lt;&gt;"",IF(ABS($F227)=ABS(T227),5*$Q227,-1*$Q227),0)</f>
        <v>0</v>
      </c>
      <c r="AC227" s="100">
        <f ca="1">IF(U227&lt;&gt;"",IF(ABS($F227)=ABS(U227),5*$Q227,-1*$Q227),0)</f>
        <v>0</v>
      </c>
      <c r="AD227" s="100">
        <f ca="1">IF(V227&lt;&gt;"",IF(ABS($F227)=ABS(V227),5*$Q227,-1*$Q227),0)</f>
        <v>0</v>
      </c>
      <c r="AE227" s="100">
        <f ca="1">IF(W227&lt;&gt;"",IF(ABS($F227)=ABS(W227),5*$Q227,-1*$Q227),0)</f>
        <v>0</v>
      </c>
      <c r="AF227" s="100">
        <f ca="1">IF(X227&lt;&gt;"",IF(ABS($F227)=ABS(X227),5*$Q227,-1*$Q227),0)</f>
        <v>0</v>
      </c>
      <c r="AG227" s="98">
        <f ca="1">IF(A227&lt;&gt;"",IF(OR($AJ226&lt;&gt;0,$AK226&lt;&gt;0),"0",SUM(AA227:AF227)),0)</f>
        <v>0</v>
      </c>
      <c r="AH227" s="11">
        <f ca="1">IF(A227&lt;&gt;"",IF(OR(AJ226&lt;&gt;0,AK226&lt;&gt;0),0,AG227),0)</f>
        <v>0</v>
      </c>
      <c r="AI227" s="79">
        <f ca="1">IF(A227&lt;&gt;"",AH227+AI226,0)</f>
        <v>0</v>
      </c>
      <c r="AJ227" s="43">
        <f t="shared" ca="1" si="183"/>
        <v>0</v>
      </c>
      <c r="AK227" s="43">
        <f t="shared" ca="1" si="184"/>
        <v>0</v>
      </c>
      <c r="AL227" s="80">
        <f t="shared" ca="1" si="165"/>
        <v>0</v>
      </c>
      <c r="AM227" s="24"/>
      <c r="AN227" s="24"/>
      <c r="AO227" s="24"/>
      <c r="AP227" s="24"/>
      <c r="AQ227" s="24"/>
      <c r="AR227" s="24"/>
      <c r="AS227" s="24"/>
      <c r="BA227" s="6"/>
      <c r="BH227" s="123">
        <f t="shared" ca="1" si="167"/>
        <v>8</v>
      </c>
    </row>
    <row r="228" spans="1:60">
      <c r="A228" s="123">
        <f t="shared" ca="1" si="166"/>
        <v>13</v>
      </c>
      <c r="B228" s="98" t="str">
        <f ca="1">IF(A228="","",IF(COUNTBLANK(AN229:AS229)=6,"DB",AN229&amp;AO229&amp;AP229&amp;AQ229&amp;AR229&amp;AS229))</f>
        <v>DB</v>
      </c>
      <c r="C228" s="97" t="str">
        <f t="shared" ca="1" si="158"/>
        <v/>
      </c>
      <c r="D228" s="102">
        <f t="shared" ca="1" si="159"/>
        <v>0</v>
      </c>
      <c r="E228" s="82" t="str">
        <f t="shared" ca="1" si="160"/>
        <v>1,</v>
      </c>
      <c r="F228" s="73">
        <f t="shared" ca="1" si="161"/>
        <v>3</v>
      </c>
      <c r="G228" s="98">
        <f t="shared" ca="1" si="169"/>
        <v>6</v>
      </c>
      <c r="H228" s="98">
        <f t="shared" ca="1" si="170"/>
        <v>2</v>
      </c>
      <c r="I228" s="98">
        <f t="shared" ca="1" si="171"/>
        <v>0</v>
      </c>
      <c r="J228" s="98">
        <f t="shared" ca="1" si="172"/>
        <v>4</v>
      </c>
      <c r="K228" s="98">
        <f t="shared" ca="1" si="173"/>
        <v>1</v>
      </c>
      <c r="L228" s="98">
        <f t="shared" ca="1" si="174"/>
        <v>22</v>
      </c>
      <c r="M228" s="74" t="str">
        <f t="shared" ca="1" si="175"/>
        <v/>
      </c>
      <c r="N228" s="74">
        <f t="shared" si="168"/>
        <v>224</v>
      </c>
      <c r="O228" s="74">
        <f t="shared" ca="1" si="162"/>
        <v>0</v>
      </c>
      <c r="P228" s="74">
        <f t="shared" ca="1" si="163"/>
        <v>0</v>
      </c>
      <c r="Q228" s="101">
        <f t="shared" ca="1" si="176"/>
        <v>1</v>
      </c>
      <c r="R228" s="101">
        <f t="shared" ca="1" si="164"/>
        <v>1</v>
      </c>
      <c r="S228" s="91" t="str">
        <f t="shared" ca="1" si="177"/>
        <v/>
      </c>
      <c r="T228" s="91" t="str">
        <f t="shared" ca="1" si="178"/>
        <v/>
      </c>
      <c r="U228" s="91" t="str">
        <f t="shared" ca="1" si="179"/>
        <v/>
      </c>
      <c r="V228" s="91" t="str">
        <f t="shared" ca="1" si="180"/>
        <v/>
      </c>
      <c r="W228" s="91" t="str">
        <f t="shared" ca="1" si="181"/>
        <v/>
      </c>
      <c r="X228" s="91" t="str">
        <f t="shared" ca="1" si="182"/>
        <v/>
      </c>
      <c r="Y228" s="75"/>
      <c r="Z228" s="100">
        <f ca="1">IF(Y228="W",0,IF(AND(A228&lt;&gt;0,A227&lt;&gt;0,Y227="L",Y228="L"),1,0))</f>
        <v>0</v>
      </c>
      <c r="AA228" s="100">
        <f ca="1">IF(S228&lt;&gt;"",IF(ABS($F228)=ABS(S228),5*$Q228,-1*$Q228),0)</f>
        <v>0</v>
      </c>
      <c r="AB228" s="100">
        <f ca="1">IF(T228&lt;&gt;"",IF(ABS($F228)=ABS(T228),5*$Q228,-1*$Q228),0)</f>
        <v>0</v>
      </c>
      <c r="AC228" s="100">
        <f ca="1">IF(U228&lt;&gt;"",IF(ABS($F228)=ABS(U228),5*$Q228,-1*$Q228),0)</f>
        <v>0</v>
      </c>
      <c r="AD228" s="100">
        <f ca="1">IF(V228&lt;&gt;"",IF(ABS($F228)=ABS(V228),5*$Q228,-1*$Q228),0)</f>
        <v>0</v>
      </c>
      <c r="AE228" s="100">
        <f ca="1">IF(W228&lt;&gt;"",IF(ABS($F228)=ABS(W228),5*$Q228,-1*$Q228),0)</f>
        <v>0</v>
      </c>
      <c r="AF228" s="100">
        <f ca="1">IF(X228&lt;&gt;"",IF(ABS($F228)=ABS(X228),5*$Q228,-1*$Q228),0)</f>
        <v>0</v>
      </c>
      <c r="AG228" s="98">
        <f ca="1">IF(A228&lt;&gt;"",IF(OR($AJ227&lt;&gt;0,$AK227&lt;&gt;0),"0",SUM(AA228:AF228)),0)</f>
        <v>0</v>
      </c>
      <c r="AH228" s="11">
        <f ca="1">IF(A228&lt;&gt;"",IF(OR(AJ227&lt;&gt;0,AK227&lt;&gt;0),0,AG228),0)</f>
        <v>0</v>
      </c>
      <c r="AI228" s="79">
        <f ca="1">IF(A228&lt;&gt;"",AH228+AI227,0)</f>
        <v>0</v>
      </c>
      <c r="AJ228" s="43">
        <f t="shared" ca="1" si="183"/>
        <v>0</v>
      </c>
      <c r="AK228" s="43">
        <f t="shared" ca="1" si="184"/>
        <v>0</v>
      </c>
      <c r="AL228" s="80">
        <f t="shared" ca="1" si="165"/>
        <v>0</v>
      </c>
      <c r="AM228" s="24"/>
      <c r="AN228" s="24"/>
      <c r="AO228" s="24"/>
      <c r="AP228" s="24"/>
      <c r="AQ228" s="24"/>
      <c r="AR228" s="24"/>
      <c r="AS228" s="24"/>
      <c r="BA228" s="6"/>
      <c r="BH228" s="123">
        <f t="shared" ca="1" si="167"/>
        <v>24</v>
      </c>
    </row>
    <row r="229" spans="1:60">
      <c r="A229" s="123">
        <f t="shared" ca="1" si="166"/>
        <v>36</v>
      </c>
      <c r="B229" s="98" t="str">
        <f ca="1">IF(A229="","",IF(COUNTBLANK(AN230:AS230)=6,"DB",AN230&amp;AO230&amp;AP230&amp;AQ230&amp;AR230&amp;AS230))</f>
        <v>DB</v>
      </c>
      <c r="C229" s="97" t="str">
        <f t="shared" ca="1" si="158"/>
        <v/>
      </c>
      <c r="D229" s="102">
        <f t="shared" ca="1" si="159"/>
        <v>0</v>
      </c>
      <c r="E229" s="82" t="str">
        <f t="shared" ca="1" si="160"/>
        <v>1,</v>
      </c>
      <c r="F229" s="73">
        <f t="shared" ca="1" si="161"/>
        <v>6</v>
      </c>
      <c r="G229" s="98">
        <f t="shared" ca="1" si="169"/>
        <v>7</v>
      </c>
      <c r="H229" s="98">
        <f t="shared" ca="1" si="170"/>
        <v>3</v>
      </c>
      <c r="I229" s="98">
        <f t="shared" ca="1" si="171"/>
        <v>1</v>
      </c>
      <c r="J229" s="98">
        <f t="shared" ca="1" si="172"/>
        <v>5</v>
      </c>
      <c r="K229" s="98">
        <f t="shared" ca="1" si="173"/>
        <v>2</v>
      </c>
      <c r="L229" s="98">
        <f t="shared" ca="1" si="174"/>
        <v>0</v>
      </c>
      <c r="M229" s="74" t="str">
        <f t="shared" ca="1" si="175"/>
        <v/>
      </c>
      <c r="N229" s="74">
        <f t="shared" si="168"/>
        <v>225</v>
      </c>
      <c r="O229" s="74">
        <f t="shared" ca="1" si="162"/>
        <v>0</v>
      </c>
      <c r="P229" s="74">
        <f t="shared" ca="1" si="163"/>
        <v>0</v>
      </c>
      <c r="Q229" s="101">
        <f t="shared" ca="1" si="176"/>
        <v>1</v>
      </c>
      <c r="R229" s="101">
        <f t="shared" ca="1" si="164"/>
        <v>1</v>
      </c>
      <c r="S229" s="91" t="str">
        <f t="shared" ca="1" si="177"/>
        <v/>
      </c>
      <c r="T229" s="91" t="str">
        <f t="shared" ca="1" si="178"/>
        <v/>
      </c>
      <c r="U229" s="91" t="str">
        <f t="shared" ca="1" si="179"/>
        <v/>
      </c>
      <c r="V229" s="91" t="str">
        <f t="shared" ca="1" si="180"/>
        <v/>
      </c>
      <c r="W229" s="91" t="str">
        <f t="shared" ca="1" si="181"/>
        <v/>
      </c>
      <c r="X229" s="91" t="str">
        <f t="shared" ca="1" si="182"/>
        <v/>
      </c>
      <c r="Y229" s="75"/>
      <c r="Z229" s="100">
        <f ca="1">IF(Y229="W",0,IF(AND(A229&lt;&gt;0,A228&lt;&gt;0,Y228="L",Y229="L"),1,0))</f>
        <v>0</v>
      </c>
      <c r="AA229" s="100">
        <f ca="1">IF(S229&lt;&gt;"",IF(ABS($F229)=ABS(S229),5*$Q229,-1*$Q229),0)</f>
        <v>0</v>
      </c>
      <c r="AB229" s="100">
        <f ca="1">IF(T229&lt;&gt;"",IF(ABS($F229)=ABS(T229),5*$Q229,-1*$Q229),0)</f>
        <v>0</v>
      </c>
      <c r="AC229" s="100">
        <f ca="1">IF(U229&lt;&gt;"",IF(ABS($F229)=ABS(U229),5*$Q229,-1*$Q229),0)</f>
        <v>0</v>
      </c>
      <c r="AD229" s="100">
        <f ca="1">IF(V229&lt;&gt;"",IF(ABS($F229)=ABS(V229),5*$Q229,-1*$Q229),0)</f>
        <v>0</v>
      </c>
      <c r="AE229" s="100">
        <f ca="1">IF(W229&lt;&gt;"",IF(ABS($F229)=ABS(W229),5*$Q229,-1*$Q229),0)</f>
        <v>0</v>
      </c>
      <c r="AF229" s="100">
        <f ca="1">IF(X229&lt;&gt;"",IF(ABS($F229)=ABS(X229),5*$Q229,-1*$Q229),0)</f>
        <v>0</v>
      </c>
      <c r="AG229" s="98">
        <f ca="1">IF(A229&lt;&gt;"",IF(OR($AJ228&lt;&gt;0,$AK228&lt;&gt;0),"0",SUM(AA229:AF229)),0)</f>
        <v>0</v>
      </c>
      <c r="AH229" s="11">
        <f ca="1">IF(A229&lt;&gt;"",IF(OR(AJ228&lt;&gt;0,AK228&lt;&gt;0),0,AG229),0)</f>
        <v>0</v>
      </c>
      <c r="AI229" s="79">
        <f ca="1">IF(A229&lt;&gt;"",AH229+AI228,0)</f>
        <v>0</v>
      </c>
      <c r="AJ229" s="43">
        <f t="shared" ca="1" si="183"/>
        <v>0</v>
      </c>
      <c r="AK229" s="43">
        <f t="shared" ca="1" si="184"/>
        <v>0</v>
      </c>
      <c r="AL229" s="80">
        <f t="shared" ca="1" si="165"/>
        <v>0</v>
      </c>
      <c r="AM229" s="24"/>
      <c r="AN229" s="24"/>
      <c r="AO229" s="24"/>
      <c r="AP229" s="24"/>
      <c r="AQ229" s="24"/>
      <c r="AR229" s="24"/>
      <c r="AS229" s="24"/>
      <c r="BA229" s="6"/>
      <c r="BH229" s="123">
        <f t="shared" ca="1" si="167"/>
        <v>6</v>
      </c>
    </row>
    <row r="230" spans="1:60">
      <c r="A230" s="123">
        <f t="shared" ca="1" si="166"/>
        <v>3</v>
      </c>
      <c r="B230" s="98" t="str">
        <f ca="1">IF(A230="","",IF(COUNTBLANK(AN231:AS231)=6,"DB",AN231&amp;AO231&amp;AP231&amp;AQ231&amp;AR231&amp;AS231))</f>
        <v>DB</v>
      </c>
      <c r="C230" s="97" t="str">
        <f t="shared" ca="1" si="158"/>
        <v/>
      </c>
      <c r="D230" s="102">
        <f t="shared" ca="1" si="159"/>
        <v>0</v>
      </c>
      <c r="E230" s="82" t="str">
        <f t="shared" ca="1" si="160"/>
        <v>1,</v>
      </c>
      <c r="F230" s="73">
        <f t="shared" ca="1" si="161"/>
        <v>1</v>
      </c>
      <c r="G230" s="98">
        <f t="shared" ca="1" si="169"/>
        <v>0</v>
      </c>
      <c r="H230" s="98">
        <f t="shared" ca="1" si="170"/>
        <v>4</v>
      </c>
      <c r="I230" s="98">
        <f t="shared" ca="1" si="171"/>
        <v>2</v>
      </c>
      <c r="J230" s="98">
        <f t="shared" ca="1" si="172"/>
        <v>6</v>
      </c>
      <c r="K230" s="98">
        <f t="shared" ca="1" si="173"/>
        <v>3</v>
      </c>
      <c r="L230" s="98">
        <f t="shared" ca="1" si="174"/>
        <v>1</v>
      </c>
      <c r="M230" s="74" t="str">
        <f t="shared" ca="1" si="175"/>
        <v/>
      </c>
      <c r="N230" s="74">
        <f t="shared" si="168"/>
        <v>226</v>
      </c>
      <c r="O230" s="74">
        <f t="shared" ca="1" si="162"/>
        <v>0</v>
      </c>
      <c r="P230" s="74">
        <f t="shared" ca="1" si="163"/>
        <v>0</v>
      </c>
      <c r="Q230" s="101">
        <f t="shared" ca="1" si="176"/>
        <v>1</v>
      </c>
      <c r="R230" s="101">
        <f t="shared" ca="1" si="164"/>
        <v>1</v>
      </c>
      <c r="S230" s="91" t="str">
        <f t="shared" ca="1" si="177"/>
        <v/>
      </c>
      <c r="T230" s="91" t="str">
        <f t="shared" ca="1" si="178"/>
        <v/>
      </c>
      <c r="U230" s="91" t="str">
        <f t="shared" ca="1" si="179"/>
        <v/>
      </c>
      <c r="V230" s="91" t="str">
        <f t="shared" ca="1" si="180"/>
        <v/>
      </c>
      <c r="W230" s="91" t="str">
        <f t="shared" ca="1" si="181"/>
        <v/>
      </c>
      <c r="X230" s="91" t="str">
        <f t="shared" ca="1" si="182"/>
        <v/>
      </c>
      <c r="Y230" s="75"/>
      <c r="Z230" s="100">
        <f ca="1">IF(Y230="W",0,IF(AND(A230&lt;&gt;0,A229&lt;&gt;0,Y229="L",Y230="L"),1,0))</f>
        <v>0</v>
      </c>
      <c r="AA230" s="100">
        <f ca="1">IF(S230&lt;&gt;"",IF(ABS($F230)=ABS(S230),5*$Q230,-1*$Q230),0)</f>
        <v>0</v>
      </c>
      <c r="AB230" s="100">
        <f ca="1">IF(T230&lt;&gt;"",IF(ABS($F230)=ABS(T230),5*$Q230,-1*$Q230),0)</f>
        <v>0</v>
      </c>
      <c r="AC230" s="100">
        <f ca="1">IF(U230&lt;&gt;"",IF(ABS($F230)=ABS(U230),5*$Q230,-1*$Q230),0)</f>
        <v>0</v>
      </c>
      <c r="AD230" s="100">
        <f ca="1">IF(V230&lt;&gt;"",IF(ABS($F230)=ABS(V230),5*$Q230,-1*$Q230),0)</f>
        <v>0</v>
      </c>
      <c r="AE230" s="100">
        <f ca="1">IF(W230&lt;&gt;"",IF(ABS($F230)=ABS(W230),5*$Q230,-1*$Q230),0)</f>
        <v>0</v>
      </c>
      <c r="AF230" s="100">
        <f ca="1">IF(X230&lt;&gt;"",IF(ABS($F230)=ABS(X230),5*$Q230,-1*$Q230),0)</f>
        <v>0</v>
      </c>
      <c r="AG230" s="98">
        <f ca="1">IF(A230&lt;&gt;"",IF(OR($AJ229&lt;&gt;0,$AK229&lt;&gt;0),"0",SUM(AA230:AF230)),0)</f>
        <v>0</v>
      </c>
      <c r="AH230" s="11">
        <f ca="1">IF(A230&lt;&gt;"",IF(OR(AJ229&lt;&gt;0,AK229&lt;&gt;0),0,AG230),0)</f>
        <v>0</v>
      </c>
      <c r="AI230" s="79">
        <f ca="1">IF(A230&lt;&gt;"",AH230+AI229,0)</f>
        <v>0</v>
      </c>
      <c r="AJ230" s="43">
        <f t="shared" ca="1" si="183"/>
        <v>0</v>
      </c>
      <c r="AK230" s="43">
        <f t="shared" ca="1" si="184"/>
        <v>0</v>
      </c>
      <c r="AL230" s="80">
        <f t="shared" ca="1" si="165"/>
        <v>0</v>
      </c>
      <c r="AM230" s="24"/>
      <c r="AN230" s="24"/>
      <c r="AO230" s="24"/>
      <c r="AP230" s="24"/>
      <c r="AQ230" s="24"/>
      <c r="AR230" s="24"/>
      <c r="AS230" s="24"/>
      <c r="BA230" s="6"/>
      <c r="BH230" s="123">
        <f t="shared" ca="1" si="167"/>
        <v>17</v>
      </c>
    </row>
    <row r="231" spans="1:60">
      <c r="A231" s="123">
        <f t="shared" ca="1" si="166"/>
        <v>8</v>
      </c>
      <c r="B231" s="98" t="str">
        <f ca="1">IF(A231="","",IF(COUNTBLANK(AN232:AS232)=6,"DB",AN232&amp;AO232&amp;AP232&amp;AQ232&amp;AR232&amp;AS232))</f>
        <v>DB</v>
      </c>
      <c r="C231" s="97" t="str">
        <f t="shared" ca="1" si="158"/>
        <v/>
      </c>
      <c r="D231" s="102">
        <f t="shared" ca="1" si="159"/>
        <v>0</v>
      </c>
      <c r="E231" s="82" t="str">
        <f t="shared" ca="1" si="160"/>
        <v>1,</v>
      </c>
      <c r="F231" s="73">
        <f t="shared" ca="1" si="161"/>
        <v>2</v>
      </c>
      <c r="G231" s="98">
        <f t="shared" ca="1" si="169"/>
        <v>1</v>
      </c>
      <c r="H231" s="98">
        <f t="shared" ca="1" si="170"/>
        <v>0</v>
      </c>
      <c r="I231" s="98">
        <f t="shared" ca="1" si="171"/>
        <v>3</v>
      </c>
      <c r="J231" s="98">
        <f t="shared" ca="1" si="172"/>
        <v>7</v>
      </c>
      <c r="K231" s="98">
        <f t="shared" ca="1" si="173"/>
        <v>4</v>
      </c>
      <c r="L231" s="98">
        <f t="shared" ca="1" si="174"/>
        <v>2</v>
      </c>
      <c r="M231" s="74" t="str">
        <f t="shared" ca="1" si="175"/>
        <v/>
      </c>
      <c r="N231" s="74">
        <f t="shared" si="168"/>
        <v>227</v>
      </c>
      <c r="O231" s="74">
        <f t="shared" ca="1" si="162"/>
        <v>0</v>
      </c>
      <c r="P231" s="74">
        <f t="shared" ca="1" si="163"/>
        <v>0</v>
      </c>
      <c r="Q231" s="101">
        <f t="shared" ca="1" si="176"/>
        <v>1</v>
      </c>
      <c r="R231" s="101">
        <f t="shared" ca="1" si="164"/>
        <v>1</v>
      </c>
      <c r="S231" s="91" t="str">
        <f t="shared" ca="1" si="177"/>
        <v/>
      </c>
      <c r="T231" s="91" t="str">
        <f t="shared" ca="1" si="178"/>
        <v/>
      </c>
      <c r="U231" s="91" t="str">
        <f t="shared" ca="1" si="179"/>
        <v/>
      </c>
      <c r="V231" s="91" t="str">
        <f t="shared" ca="1" si="180"/>
        <v/>
      </c>
      <c r="W231" s="91" t="str">
        <f t="shared" ca="1" si="181"/>
        <v/>
      </c>
      <c r="X231" s="91" t="str">
        <f t="shared" ca="1" si="182"/>
        <v/>
      </c>
      <c r="Y231" s="75"/>
      <c r="Z231" s="100">
        <f ca="1">IF(Y231="W",0,IF(AND(A231&lt;&gt;0,A230&lt;&gt;0,Y230="L",Y231="L"),1,0))</f>
        <v>0</v>
      </c>
      <c r="AA231" s="100">
        <f ca="1">IF(S231&lt;&gt;"",IF(ABS($F231)=ABS(S231),5*$Q231,-1*$Q231),0)</f>
        <v>0</v>
      </c>
      <c r="AB231" s="100">
        <f ca="1">IF(T231&lt;&gt;"",IF(ABS($F231)=ABS(T231),5*$Q231,-1*$Q231),0)</f>
        <v>0</v>
      </c>
      <c r="AC231" s="100">
        <f ca="1">IF(U231&lt;&gt;"",IF(ABS($F231)=ABS(U231),5*$Q231,-1*$Q231),0)</f>
        <v>0</v>
      </c>
      <c r="AD231" s="100">
        <f ca="1">IF(V231&lt;&gt;"",IF(ABS($F231)=ABS(V231),5*$Q231,-1*$Q231),0)</f>
        <v>0</v>
      </c>
      <c r="AE231" s="100">
        <f ca="1">IF(W231&lt;&gt;"",IF(ABS($F231)=ABS(W231),5*$Q231,-1*$Q231),0)</f>
        <v>0</v>
      </c>
      <c r="AF231" s="100">
        <f ca="1">IF(X231&lt;&gt;"",IF(ABS($F231)=ABS(X231),5*$Q231,-1*$Q231),0)</f>
        <v>0</v>
      </c>
      <c r="AG231" s="98">
        <f ca="1">IF(A231&lt;&gt;"",IF(OR($AJ230&lt;&gt;0,$AK230&lt;&gt;0),"0",SUM(AA231:AF231)),0)</f>
        <v>0</v>
      </c>
      <c r="AH231" s="11">
        <f ca="1">IF(A231&lt;&gt;"",IF(OR(AJ230&lt;&gt;0,AK230&lt;&gt;0),0,AG231),0)</f>
        <v>0</v>
      </c>
      <c r="AI231" s="79">
        <f ca="1">IF(A231&lt;&gt;"",AH231+AI230,0)</f>
        <v>0</v>
      </c>
      <c r="AJ231" s="43">
        <f t="shared" ca="1" si="183"/>
        <v>0</v>
      </c>
      <c r="AK231" s="43">
        <f t="shared" ca="1" si="184"/>
        <v>0</v>
      </c>
      <c r="AL231" s="80">
        <f t="shared" ca="1" si="165"/>
        <v>0</v>
      </c>
      <c r="AM231" s="24"/>
      <c r="AN231" s="24"/>
      <c r="AO231" s="24"/>
      <c r="AP231" s="24"/>
      <c r="AQ231" s="24"/>
      <c r="AR231" s="24"/>
      <c r="AS231" s="24"/>
      <c r="BA231" s="6"/>
      <c r="BH231" s="123">
        <f t="shared" ca="1" si="167"/>
        <v>21</v>
      </c>
    </row>
    <row r="232" spans="1:60">
      <c r="A232" s="123">
        <f t="shared" ca="1" si="166"/>
        <v>3</v>
      </c>
      <c r="B232" s="98" t="str">
        <f ca="1">IF(A232="","",IF(COUNTBLANK(AN233:AS233)=6,"DB",AN233&amp;AO233&amp;AP233&amp;AQ233&amp;AR233&amp;AS233))</f>
        <v>DB</v>
      </c>
      <c r="C232" s="97" t="str">
        <f t="shared" ca="1" si="158"/>
        <v/>
      </c>
      <c r="D232" s="102">
        <f t="shared" ca="1" si="159"/>
        <v>0</v>
      </c>
      <c r="E232" s="82" t="str">
        <f t="shared" ca="1" si="160"/>
        <v>1,</v>
      </c>
      <c r="F232" s="73">
        <f t="shared" ca="1" si="161"/>
        <v>1</v>
      </c>
      <c r="G232" s="98">
        <f t="shared" ca="1" si="169"/>
        <v>0</v>
      </c>
      <c r="H232" s="98">
        <f t="shared" ca="1" si="170"/>
        <v>1</v>
      </c>
      <c r="I232" s="98">
        <f t="shared" ca="1" si="171"/>
        <v>4</v>
      </c>
      <c r="J232" s="98">
        <f t="shared" ca="1" si="172"/>
        <v>8</v>
      </c>
      <c r="K232" s="98">
        <f t="shared" ca="1" si="173"/>
        <v>5</v>
      </c>
      <c r="L232" s="98">
        <f t="shared" ca="1" si="174"/>
        <v>3</v>
      </c>
      <c r="M232" s="74" t="str">
        <f t="shared" ca="1" si="175"/>
        <v/>
      </c>
      <c r="N232" s="74">
        <f t="shared" si="168"/>
        <v>228</v>
      </c>
      <c r="O232" s="74">
        <f t="shared" ca="1" si="162"/>
        <v>0</v>
      </c>
      <c r="P232" s="74">
        <f t="shared" ca="1" si="163"/>
        <v>0</v>
      </c>
      <c r="Q232" s="101">
        <f t="shared" ca="1" si="176"/>
        <v>1</v>
      </c>
      <c r="R232" s="101">
        <f t="shared" ca="1" si="164"/>
        <v>1</v>
      </c>
      <c r="S232" s="91" t="str">
        <f t="shared" ca="1" si="177"/>
        <v/>
      </c>
      <c r="T232" s="91" t="str">
        <f t="shared" ca="1" si="178"/>
        <v/>
      </c>
      <c r="U232" s="91" t="str">
        <f t="shared" ca="1" si="179"/>
        <v/>
      </c>
      <c r="V232" s="91" t="str">
        <f t="shared" ca="1" si="180"/>
        <v/>
      </c>
      <c r="W232" s="91" t="str">
        <f t="shared" ca="1" si="181"/>
        <v/>
      </c>
      <c r="X232" s="91" t="str">
        <f t="shared" ca="1" si="182"/>
        <v/>
      </c>
      <c r="Y232" s="75"/>
      <c r="Z232" s="100">
        <f ca="1">IF(Y232="W",0,IF(AND(A232&lt;&gt;0,A231&lt;&gt;0,Y231="L",Y232="L"),1,0))</f>
        <v>0</v>
      </c>
      <c r="AA232" s="100">
        <f ca="1">IF(S232&lt;&gt;"",IF(ABS($F232)=ABS(S232),5*$Q232,-1*$Q232),0)</f>
        <v>0</v>
      </c>
      <c r="AB232" s="100">
        <f ca="1">IF(T232&lt;&gt;"",IF(ABS($F232)=ABS(T232),5*$Q232,-1*$Q232),0)</f>
        <v>0</v>
      </c>
      <c r="AC232" s="100">
        <f ca="1">IF(U232&lt;&gt;"",IF(ABS($F232)=ABS(U232),5*$Q232,-1*$Q232),0)</f>
        <v>0</v>
      </c>
      <c r="AD232" s="100">
        <f ca="1">IF(V232&lt;&gt;"",IF(ABS($F232)=ABS(V232),5*$Q232,-1*$Q232),0)</f>
        <v>0</v>
      </c>
      <c r="AE232" s="100">
        <f ca="1">IF(W232&lt;&gt;"",IF(ABS($F232)=ABS(W232),5*$Q232,-1*$Q232),0)</f>
        <v>0</v>
      </c>
      <c r="AF232" s="100">
        <f ca="1">IF(X232&lt;&gt;"",IF(ABS($F232)=ABS(X232),5*$Q232,-1*$Q232),0)</f>
        <v>0</v>
      </c>
      <c r="AG232" s="98">
        <f ca="1">IF(A232&lt;&gt;"",IF(OR($AJ231&lt;&gt;0,$AK231&lt;&gt;0),"0",SUM(AA232:AF232)),0)</f>
        <v>0</v>
      </c>
      <c r="AH232" s="11">
        <f ca="1">IF(A232&lt;&gt;"",IF(OR(AJ231&lt;&gt;0,AK231&lt;&gt;0),0,AG232),0)</f>
        <v>0</v>
      </c>
      <c r="AI232" s="79">
        <f ca="1">IF(A232&lt;&gt;"",AH232+AI231,0)</f>
        <v>0</v>
      </c>
      <c r="AJ232" s="43">
        <f t="shared" ca="1" si="183"/>
        <v>0</v>
      </c>
      <c r="AK232" s="43">
        <f t="shared" ca="1" si="184"/>
        <v>0</v>
      </c>
      <c r="AL232" s="80">
        <f t="shared" ca="1" si="165"/>
        <v>0</v>
      </c>
      <c r="AM232" s="24"/>
      <c r="AN232" s="24"/>
      <c r="AO232" s="24"/>
      <c r="AP232" s="24"/>
      <c r="AQ232" s="24"/>
      <c r="AR232" s="24"/>
      <c r="AS232" s="24"/>
      <c r="BA232" s="6"/>
      <c r="BH232" s="123">
        <f t="shared" ca="1" si="167"/>
        <v>22</v>
      </c>
    </row>
    <row r="233" spans="1:60">
      <c r="A233" s="123">
        <f t="shared" ca="1" si="166"/>
        <v>35</v>
      </c>
      <c r="B233" s="98" t="str">
        <f ca="1">IF(A233="","",IF(COUNTBLANK(AN234:AS234)=6,"DB",AN234&amp;AO234&amp;AP234&amp;AQ234&amp;AR234&amp;AS234))</f>
        <v>DB</v>
      </c>
      <c r="C233" s="97" t="str">
        <f t="shared" ca="1" si="158"/>
        <v/>
      </c>
      <c r="D233" s="102">
        <f t="shared" ca="1" si="159"/>
        <v>0</v>
      </c>
      <c r="E233" s="82" t="str">
        <f t="shared" ca="1" si="160"/>
        <v>1,</v>
      </c>
      <c r="F233" s="73">
        <f t="shared" ca="1" si="161"/>
        <v>6</v>
      </c>
      <c r="G233" s="98">
        <f t="shared" ca="1" si="169"/>
        <v>1</v>
      </c>
      <c r="H233" s="98">
        <f t="shared" ca="1" si="170"/>
        <v>2</v>
      </c>
      <c r="I233" s="98">
        <f t="shared" ca="1" si="171"/>
        <v>5</v>
      </c>
      <c r="J233" s="98">
        <f t="shared" ca="1" si="172"/>
        <v>9</v>
      </c>
      <c r="K233" s="98">
        <f t="shared" ca="1" si="173"/>
        <v>6</v>
      </c>
      <c r="L233" s="98">
        <f t="shared" ca="1" si="174"/>
        <v>0</v>
      </c>
      <c r="M233" s="74" t="str">
        <f t="shared" ca="1" si="175"/>
        <v/>
      </c>
      <c r="N233" s="74">
        <f t="shared" si="168"/>
        <v>229</v>
      </c>
      <c r="O233" s="74">
        <f t="shared" ca="1" si="162"/>
        <v>0</v>
      </c>
      <c r="P233" s="74">
        <f t="shared" ca="1" si="163"/>
        <v>0</v>
      </c>
      <c r="Q233" s="101">
        <f t="shared" ca="1" si="176"/>
        <v>1</v>
      </c>
      <c r="R233" s="101">
        <f t="shared" ca="1" si="164"/>
        <v>1</v>
      </c>
      <c r="S233" s="91" t="str">
        <f t="shared" ca="1" si="177"/>
        <v/>
      </c>
      <c r="T233" s="91" t="str">
        <f t="shared" ca="1" si="178"/>
        <v/>
      </c>
      <c r="U233" s="91" t="str">
        <f t="shared" ca="1" si="179"/>
        <v/>
      </c>
      <c r="V233" s="91" t="str">
        <f t="shared" ca="1" si="180"/>
        <v/>
      </c>
      <c r="W233" s="91" t="str">
        <f t="shared" ca="1" si="181"/>
        <v/>
      </c>
      <c r="X233" s="91" t="str">
        <f t="shared" ca="1" si="182"/>
        <v/>
      </c>
      <c r="Y233" s="75"/>
      <c r="Z233" s="100">
        <f ca="1">IF(Y233="W",0,IF(AND(A233&lt;&gt;0,A232&lt;&gt;0,Y232="L",Y233="L"),1,0))</f>
        <v>0</v>
      </c>
      <c r="AA233" s="100">
        <f ca="1">IF(S233&lt;&gt;"",IF(ABS($F233)=ABS(S233),5*$Q233,-1*$Q233),0)</f>
        <v>0</v>
      </c>
      <c r="AB233" s="100">
        <f ca="1">IF(T233&lt;&gt;"",IF(ABS($F233)=ABS(T233),5*$Q233,-1*$Q233),0)</f>
        <v>0</v>
      </c>
      <c r="AC233" s="100">
        <f ca="1">IF(U233&lt;&gt;"",IF(ABS($F233)=ABS(U233),5*$Q233,-1*$Q233),0)</f>
        <v>0</v>
      </c>
      <c r="AD233" s="100">
        <f ca="1">IF(V233&lt;&gt;"",IF(ABS($F233)=ABS(V233),5*$Q233,-1*$Q233),0)</f>
        <v>0</v>
      </c>
      <c r="AE233" s="100">
        <f ca="1">IF(W233&lt;&gt;"",IF(ABS($F233)=ABS(W233),5*$Q233,-1*$Q233),0)</f>
        <v>0</v>
      </c>
      <c r="AF233" s="100">
        <f ca="1">IF(X233&lt;&gt;"",IF(ABS($F233)=ABS(X233),5*$Q233,-1*$Q233),0)</f>
        <v>0</v>
      </c>
      <c r="AG233" s="98">
        <f ca="1">IF(A233&lt;&gt;"",IF(OR($AJ232&lt;&gt;0,$AK232&lt;&gt;0),"0",SUM(AA233:AF233)),0)</f>
        <v>0</v>
      </c>
      <c r="AH233" s="11">
        <f ca="1">IF(A233&lt;&gt;"",IF(OR(AJ232&lt;&gt;0,AK232&lt;&gt;0),0,AG233),0)</f>
        <v>0</v>
      </c>
      <c r="AI233" s="79">
        <f ca="1">IF(A233&lt;&gt;"",AH233+AI232,0)</f>
        <v>0</v>
      </c>
      <c r="AJ233" s="43">
        <f t="shared" ca="1" si="183"/>
        <v>0</v>
      </c>
      <c r="AK233" s="43">
        <f t="shared" ca="1" si="184"/>
        <v>0</v>
      </c>
      <c r="AL233" s="80">
        <f t="shared" ca="1" si="165"/>
        <v>0</v>
      </c>
      <c r="AM233" s="24"/>
      <c r="AN233" s="24"/>
      <c r="AO233" s="24"/>
      <c r="AP233" s="24"/>
      <c r="AQ233" s="24"/>
      <c r="AR233" s="24"/>
      <c r="AS233" s="24"/>
      <c r="BA233" s="6"/>
      <c r="BH233" s="123">
        <f t="shared" ca="1" si="167"/>
        <v>22</v>
      </c>
    </row>
    <row r="234" spans="1:60">
      <c r="A234" s="123">
        <f t="shared" ca="1" si="166"/>
        <v>34</v>
      </c>
      <c r="B234" s="98" t="str">
        <f ca="1">IF(A234="","",IF(COUNTBLANK(AN235:AS235)=6,"DB",AN235&amp;AO235&amp;AP235&amp;AQ235&amp;AR235&amp;AS235))</f>
        <v>DB</v>
      </c>
      <c r="C234" s="97" t="str">
        <f t="shared" ref="C234:C297" ca="1" si="185">IF(AND(AJ234=0,AK234=0),"",IF(AJ234="Profit Target","profit target",IF(AK234="Stop Loss","stop loss","")))</f>
        <v/>
      </c>
      <c r="D234" s="102">
        <f t="shared" ref="D234:D297" ca="1" si="186">AH234</f>
        <v>0</v>
      </c>
      <c r="E234" s="82" t="str">
        <f t="shared" ref="E234:E297" ca="1" si="187">Q235&amp;","</f>
        <v>1,</v>
      </c>
      <c r="F234" s="73">
        <f t="shared" ref="F234:F297" ca="1" si="188">VLOOKUP(A234,$AX$107:$BF$144,7,0)</f>
        <v>6</v>
      </c>
      <c r="G234" s="98">
        <f t="shared" ca="1" si="169"/>
        <v>2</v>
      </c>
      <c r="H234" s="98">
        <f t="shared" ca="1" si="170"/>
        <v>3</v>
      </c>
      <c r="I234" s="98">
        <f t="shared" ca="1" si="171"/>
        <v>6</v>
      </c>
      <c r="J234" s="98">
        <f t="shared" ca="1" si="172"/>
        <v>10</v>
      </c>
      <c r="K234" s="98">
        <f t="shared" ca="1" si="173"/>
        <v>7</v>
      </c>
      <c r="L234" s="98">
        <f t="shared" ca="1" si="174"/>
        <v>0</v>
      </c>
      <c r="M234" s="74" t="str">
        <f t="shared" ca="1" si="175"/>
        <v/>
      </c>
      <c r="N234" s="74">
        <f t="shared" si="168"/>
        <v>230</v>
      </c>
      <c r="O234" s="74">
        <f t="shared" ref="O234:O297" ca="1" si="189">IF(COUNTBLANK(S234:X234)&lt;&gt;6,O233+1,0)</f>
        <v>0</v>
      </c>
      <c r="P234" s="74">
        <f t="shared" ref="P234:P297" ca="1" si="190">IF(M233&lt;&gt;2,0,P233+1)</f>
        <v>0</v>
      </c>
      <c r="Q234" s="101">
        <f t="shared" ca="1" si="176"/>
        <v>1</v>
      </c>
      <c r="R234" s="101">
        <f t="shared" ref="R234:R297" ca="1" si="191">IF($AG234&lt;0,R233+1,IF(AG234&gt;0,1,1))</f>
        <v>1</v>
      </c>
      <c r="S234" s="91" t="str">
        <f t="shared" ca="1" si="177"/>
        <v/>
      </c>
      <c r="T234" s="91" t="str">
        <f t="shared" ca="1" si="178"/>
        <v/>
      </c>
      <c r="U234" s="91" t="str">
        <f t="shared" ca="1" si="179"/>
        <v/>
      </c>
      <c r="V234" s="91" t="str">
        <f t="shared" ca="1" si="180"/>
        <v/>
      </c>
      <c r="W234" s="91" t="str">
        <f t="shared" ca="1" si="181"/>
        <v/>
      </c>
      <c r="X234" s="91" t="str">
        <f t="shared" ca="1" si="182"/>
        <v/>
      </c>
      <c r="Y234" s="75"/>
      <c r="Z234" s="100">
        <f ca="1">IF(Y234="W",0,IF(AND(A234&lt;&gt;0,A233&lt;&gt;0,Y233="L",Y234="L"),1,0))</f>
        <v>0</v>
      </c>
      <c r="AA234" s="100">
        <f ca="1">IF(S234&lt;&gt;"",IF(ABS($F234)=ABS(S234),5*$Q234,-1*$Q234),0)</f>
        <v>0</v>
      </c>
      <c r="AB234" s="100">
        <f ca="1">IF(T234&lt;&gt;"",IF(ABS($F234)=ABS(T234),5*$Q234,-1*$Q234),0)</f>
        <v>0</v>
      </c>
      <c r="AC234" s="100">
        <f ca="1">IF(U234&lt;&gt;"",IF(ABS($F234)=ABS(U234),5*$Q234,-1*$Q234),0)</f>
        <v>0</v>
      </c>
      <c r="AD234" s="100">
        <f ca="1">IF(V234&lt;&gt;"",IF(ABS($F234)=ABS(V234),5*$Q234,-1*$Q234),0)</f>
        <v>0</v>
      </c>
      <c r="AE234" s="100">
        <f ca="1">IF(W234&lt;&gt;"",IF(ABS($F234)=ABS(W234),5*$Q234,-1*$Q234),0)</f>
        <v>0</v>
      </c>
      <c r="AF234" s="100">
        <f ca="1">IF(X234&lt;&gt;"",IF(ABS($F234)=ABS(X234),5*$Q234,-1*$Q234),0)</f>
        <v>0</v>
      </c>
      <c r="AG234" s="98">
        <f ca="1">IF(A234&lt;&gt;"",IF(OR($AJ233&lt;&gt;0,$AK233&lt;&gt;0),"0",SUM(AA234:AF234)),0)</f>
        <v>0</v>
      </c>
      <c r="AH234" s="11">
        <f ca="1">IF(A234&lt;&gt;"",IF(OR(AJ233&lt;&gt;0,AK233&lt;&gt;0),0,AG234),0)</f>
        <v>0</v>
      </c>
      <c r="AI234" s="79">
        <f ca="1">IF(A234&lt;&gt;"",AH234+AI233,0)</f>
        <v>0</v>
      </c>
      <c r="AJ234" s="43">
        <f t="shared" ca="1" si="183"/>
        <v>0</v>
      </c>
      <c r="AK234" s="43">
        <f t="shared" ca="1" si="184"/>
        <v>0</v>
      </c>
      <c r="AL234" s="80">
        <f t="shared" ref="AL234:AL297" ca="1" si="192">IF(AI234&gt;AL233,AI234,AL233)</f>
        <v>0</v>
      </c>
      <c r="AM234" s="24"/>
      <c r="AN234" s="24"/>
      <c r="AO234" s="24"/>
      <c r="AP234" s="24"/>
      <c r="AQ234" s="24"/>
      <c r="AR234" s="24"/>
      <c r="AS234" s="24"/>
      <c r="BA234" s="6"/>
      <c r="BH234" s="123">
        <f t="shared" ca="1" si="167"/>
        <v>14</v>
      </c>
    </row>
    <row r="235" spans="1:60">
      <c r="A235" s="123">
        <f t="shared" ca="1" si="166"/>
        <v>28</v>
      </c>
      <c r="B235" s="98" t="str">
        <f ca="1">IF(A235="","",IF(COUNTBLANK(AN236:AS236)=6,"DB",AN236&amp;AO236&amp;AP236&amp;AQ236&amp;AR236&amp;AS236))</f>
        <v>DB</v>
      </c>
      <c r="C235" s="97" t="str">
        <f t="shared" ca="1" si="185"/>
        <v/>
      </c>
      <c r="D235" s="102">
        <f t="shared" ca="1" si="186"/>
        <v>0</v>
      </c>
      <c r="E235" s="82" t="str">
        <f t="shared" ca="1" si="187"/>
        <v>1,</v>
      </c>
      <c r="F235" s="73">
        <f t="shared" ca="1" si="188"/>
        <v>5</v>
      </c>
      <c r="G235" s="98">
        <f t="shared" ca="1" si="169"/>
        <v>3</v>
      </c>
      <c r="H235" s="98">
        <f t="shared" ca="1" si="170"/>
        <v>4</v>
      </c>
      <c r="I235" s="98">
        <f t="shared" ca="1" si="171"/>
        <v>7</v>
      </c>
      <c r="J235" s="98">
        <f t="shared" ca="1" si="172"/>
        <v>11</v>
      </c>
      <c r="K235" s="98">
        <f t="shared" ca="1" si="173"/>
        <v>0</v>
      </c>
      <c r="L235" s="98">
        <f t="shared" ca="1" si="174"/>
        <v>1</v>
      </c>
      <c r="M235" s="74" t="str">
        <f t="shared" ca="1" si="175"/>
        <v/>
      </c>
      <c r="N235" s="74">
        <f t="shared" si="168"/>
        <v>231</v>
      </c>
      <c r="O235" s="74">
        <f t="shared" ca="1" si="189"/>
        <v>0</v>
      </c>
      <c r="P235" s="74">
        <f t="shared" ca="1" si="190"/>
        <v>0</v>
      </c>
      <c r="Q235" s="101">
        <f t="shared" ca="1" si="176"/>
        <v>1</v>
      </c>
      <c r="R235" s="101">
        <f t="shared" ca="1" si="191"/>
        <v>1</v>
      </c>
      <c r="S235" s="91" t="str">
        <f t="shared" ca="1" si="177"/>
        <v/>
      </c>
      <c r="T235" s="91" t="str">
        <f t="shared" ca="1" si="178"/>
        <v/>
      </c>
      <c r="U235" s="91" t="str">
        <f t="shared" ca="1" si="179"/>
        <v/>
      </c>
      <c r="V235" s="91" t="str">
        <f t="shared" ca="1" si="180"/>
        <v/>
      </c>
      <c r="W235" s="91" t="str">
        <f t="shared" ca="1" si="181"/>
        <v/>
      </c>
      <c r="X235" s="91" t="str">
        <f t="shared" ca="1" si="182"/>
        <v/>
      </c>
      <c r="Y235" s="75"/>
      <c r="Z235" s="100">
        <f ca="1">IF(Y235="W",0,IF(AND(A235&lt;&gt;0,A234&lt;&gt;0,Y234="L",Y235="L"),1,0))</f>
        <v>0</v>
      </c>
      <c r="AA235" s="100">
        <f ca="1">IF(S235&lt;&gt;"",IF(ABS($F235)=ABS(S235),5*$Q235,-1*$Q235),0)</f>
        <v>0</v>
      </c>
      <c r="AB235" s="100">
        <f ca="1">IF(T235&lt;&gt;"",IF(ABS($F235)=ABS(T235),5*$Q235,-1*$Q235),0)</f>
        <v>0</v>
      </c>
      <c r="AC235" s="100">
        <f ca="1">IF(U235&lt;&gt;"",IF(ABS($F235)=ABS(U235),5*$Q235,-1*$Q235),0)</f>
        <v>0</v>
      </c>
      <c r="AD235" s="100">
        <f ca="1">IF(V235&lt;&gt;"",IF(ABS($F235)=ABS(V235),5*$Q235,-1*$Q235),0)</f>
        <v>0</v>
      </c>
      <c r="AE235" s="100">
        <f ca="1">IF(W235&lt;&gt;"",IF(ABS($F235)=ABS(W235),5*$Q235,-1*$Q235),0)</f>
        <v>0</v>
      </c>
      <c r="AF235" s="100">
        <f ca="1">IF(X235&lt;&gt;"",IF(ABS($F235)=ABS(X235),5*$Q235,-1*$Q235),0)</f>
        <v>0</v>
      </c>
      <c r="AG235" s="98">
        <f ca="1">IF(A235&lt;&gt;"",IF(OR($AJ234&lt;&gt;0,$AK234&lt;&gt;0),"0",SUM(AA235:AF235)),0)</f>
        <v>0</v>
      </c>
      <c r="AH235" s="11">
        <f ca="1">IF(A235&lt;&gt;"",IF(OR(AJ234&lt;&gt;0,AK234&lt;&gt;0),0,AG235),0)</f>
        <v>0</v>
      </c>
      <c r="AI235" s="79">
        <f ca="1">IF(A235&lt;&gt;"",AH235+AI234,0)</f>
        <v>0</v>
      </c>
      <c r="AJ235" s="43">
        <f t="shared" ca="1" si="183"/>
        <v>0</v>
      </c>
      <c r="AK235" s="43">
        <f t="shared" ca="1" si="184"/>
        <v>0</v>
      </c>
      <c r="AL235" s="80">
        <f t="shared" ca="1" si="192"/>
        <v>0</v>
      </c>
      <c r="AM235" s="24"/>
      <c r="AN235" s="24"/>
      <c r="AO235" s="24"/>
      <c r="AP235" s="24"/>
      <c r="AQ235" s="24"/>
      <c r="AR235" s="24"/>
      <c r="AS235" s="24"/>
      <c r="BA235" s="6"/>
      <c r="BH235" s="123">
        <f t="shared" ca="1" si="167"/>
        <v>27</v>
      </c>
    </row>
    <row r="236" spans="1:60">
      <c r="A236" s="123">
        <f t="shared" ca="1" si="166"/>
        <v>0</v>
      </c>
      <c r="B236" s="98" t="str">
        <f ca="1">IF(A236="","",IF(COUNTBLANK(AN237:AS237)=6,"DB",AN237&amp;AO237&amp;AP237&amp;AQ237&amp;AR237&amp;AS237))</f>
        <v>DB</v>
      </c>
      <c r="C236" s="97" t="str">
        <f t="shared" ca="1" si="185"/>
        <v/>
      </c>
      <c r="D236" s="102">
        <f t="shared" ca="1" si="186"/>
        <v>0</v>
      </c>
      <c r="E236" s="82" t="str">
        <f t="shared" ca="1" si="187"/>
        <v>1,</v>
      </c>
      <c r="F236" s="73">
        <f t="shared" ca="1" si="188"/>
        <v>0</v>
      </c>
      <c r="G236" s="98">
        <f t="shared" ca="1" si="169"/>
        <v>4</v>
      </c>
      <c r="H236" s="98">
        <f t="shared" ca="1" si="170"/>
        <v>5</v>
      </c>
      <c r="I236" s="98">
        <f t="shared" ca="1" si="171"/>
        <v>8</v>
      </c>
      <c r="J236" s="98">
        <f t="shared" ca="1" si="172"/>
        <v>12</v>
      </c>
      <c r="K236" s="98">
        <f t="shared" ca="1" si="173"/>
        <v>1</v>
      </c>
      <c r="L236" s="98">
        <f t="shared" ca="1" si="174"/>
        <v>2</v>
      </c>
      <c r="M236" s="74" t="str">
        <f t="shared" ca="1" si="175"/>
        <v/>
      </c>
      <c r="N236" s="74">
        <f t="shared" si="168"/>
        <v>232</v>
      </c>
      <c r="O236" s="74">
        <f t="shared" ca="1" si="189"/>
        <v>0</v>
      </c>
      <c r="P236" s="74">
        <f t="shared" ca="1" si="190"/>
        <v>0</v>
      </c>
      <c r="Q236" s="101">
        <f t="shared" ca="1" si="176"/>
        <v>1</v>
      </c>
      <c r="R236" s="101">
        <f t="shared" ca="1" si="191"/>
        <v>1</v>
      </c>
      <c r="S236" s="91" t="str">
        <f t="shared" ca="1" si="177"/>
        <v/>
      </c>
      <c r="T236" s="91" t="str">
        <f t="shared" ca="1" si="178"/>
        <v/>
      </c>
      <c r="U236" s="91" t="str">
        <f t="shared" ca="1" si="179"/>
        <v/>
      </c>
      <c r="V236" s="91" t="str">
        <f t="shared" ca="1" si="180"/>
        <v/>
      </c>
      <c r="W236" s="91" t="str">
        <f t="shared" ca="1" si="181"/>
        <v/>
      </c>
      <c r="X236" s="91" t="str">
        <f t="shared" ca="1" si="182"/>
        <v/>
      </c>
      <c r="Y236" s="75"/>
      <c r="Z236" s="100">
        <f ca="1">IF(Y236="W",0,IF(AND(A236&lt;&gt;0,A235&lt;&gt;0,Y235="L",Y236="L"),1,0))</f>
        <v>0</v>
      </c>
      <c r="AA236" s="100">
        <f ca="1">IF(S236&lt;&gt;"",IF(ABS($F236)=ABS(S236),5*$Q236,-1*$Q236),0)</f>
        <v>0</v>
      </c>
      <c r="AB236" s="100">
        <f ca="1">IF(T236&lt;&gt;"",IF(ABS($F236)=ABS(T236),5*$Q236,-1*$Q236),0)</f>
        <v>0</v>
      </c>
      <c r="AC236" s="100">
        <f ca="1">IF(U236&lt;&gt;"",IF(ABS($F236)=ABS(U236),5*$Q236,-1*$Q236),0)</f>
        <v>0</v>
      </c>
      <c r="AD236" s="100">
        <f ca="1">IF(V236&lt;&gt;"",IF(ABS($F236)=ABS(V236),5*$Q236,-1*$Q236),0)</f>
        <v>0</v>
      </c>
      <c r="AE236" s="100">
        <f ca="1">IF(W236&lt;&gt;"",IF(ABS($F236)=ABS(W236),5*$Q236,-1*$Q236),0)</f>
        <v>0</v>
      </c>
      <c r="AF236" s="100">
        <f ca="1">IF(X236&lt;&gt;"",IF(ABS($F236)=ABS(X236),5*$Q236,-1*$Q236),0)</f>
        <v>0</v>
      </c>
      <c r="AG236" s="98">
        <f ca="1">IF(A236&lt;&gt;"",IF(OR($AJ235&lt;&gt;0,$AK235&lt;&gt;0),"0",SUM(AA236:AF236)),0)</f>
        <v>0</v>
      </c>
      <c r="AH236" s="11">
        <f ca="1">IF(A236&lt;&gt;"",IF(OR(AJ235&lt;&gt;0,AK235&lt;&gt;0),0,AG236),0)</f>
        <v>0</v>
      </c>
      <c r="AI236" s="79">
        <f ca="1">IF(A236&lt;&gt;"",AH236+AI235,0)</f>
        <v>0</v>
      </c>
      <c r="AJ236" s="43">
        <f t="shared" ca="1" si="183"/>
        <v>0</v>
      </c>
      <c r="AK236" s="43">
        <f t="shared" ca="1" si="184"/>
        <v>0</v>
      </c>
      <c r="AL236" s="80">
        <f t="shared" ca="1" si="192"/>
        <v>0</v>
      </c>
      <c r="AM236" s="24"/>
      <c r="AN236" s="24"/>
      <c r="AO236" s="24"/>
      <c r="AP236" s="24"/>
      <c r="AQ236" s="24"/>
      <c r="AR236" s="24"/>
      <c r="AS236" s="24"/>
      <c r="BA236" s="6"/>
      <c r="BH236" s="123">
        <f t="shared" ca="1" si="167"/>
        <v>34</v>
      </c>
    </row>
    <row r="237" spans="1:60">
      <c r="A237" s="123">
        <f t="shared" ca="1" si="166"/>
        <v>29</v>
      </c>
      <c r="B237" s="98" t="str">
        <f ca="1">IF(A237="","",IF(COUNTBLANK(AN238:AS238)=6,"DB",AN238&amp;AO238&amp;AP238&amp;AQ238&amp;AR238&amp;AS238))</f>
        <v>DB</v>
      </c>
      <c r="C237" s="97" t="str">
        <f t="shared" ca="1" si="185"/>
        <v/>
      </c>
      <c r="D237" s="102">
        <f t="shared" ca="1" si="186"/>
        <v>0</v>
      </c>
      <c r="E237" s="82" t="str">
        <f t="shared" ca="1" si="187"/>
        <v>1,</v>
      </c>
      <c r="F237" s="73">
        <f t="shared" ca="1" si="188"/>
        <v>5</v>
      </c>
      <c r="G237" s="98">
        <f t="shared" ca="1" si="169"/>
        <v>5</v>
      </c>
      <c r="H237" s="98">
        <f t="shared" ca="1" si="170"/>
        <v>6</v>
      </c>
      <c r="I237" s="98">
        <f t="shared" ca="1" si="171"/>
        <v>9</v>
      </c>
      <c r="J237" s="98">
        <f t="shared" ca="1" si="172"/>
        <v>13</v>
      </c>
      <c r="K237" s="98">
        <f t="shared" ca="1" si="173"/>
        <v>0</v>
      </c>
      <c r="L237" s="98">
        <f t="shared" ca="1" si="174"/>
        <v>3</v>
      </c>
      <c r="M237" s="74" t="str">
        <f t="shared" ca="1" si="175"/>
        <v/>
      </c>
      <c r="N237" s="74">
        <f t="shared" si="168"/>
        <v>233</v>
      </c>
      <c r="O237" s="74">
        <f t="shared" ca="1" si="189"/>
        <v>0</v>
      </c>
      <c r="P237" s="74">
        <f t="shared" ca="1" si="190"/>
        <v>0</v>
      </c>
      <c r="Q237" s="101">
        <f t="shared" ca="1" si="176"/>
        <v>1</v>
      </c>
      <c r="R237" s="101">
        <f t="shared" ca="1" si="191"/>
        <v>1</v>
      </c>
      <c r="S237" s="91" t="str">
        <f t="shared" ca="1" si="177"/>
        <v/>
      </c>
      <c r="T237" s="91" t="str">
        <f t="shared" ca="1" si="178"/>
        <v/>
      </c>
      <c r="U237" s="91" t="str">
        <f t="shared" ca="1" si="179"/>
        <v/>
      </c>
      <c r="V237" s="91" t="str">
        <f t="shared" ca="1" si="180"/>
        <v/>
      </c>
      <c r="W237" s="91" t="str">
        <f t="shared" ca="1" si="181"/>
        <v/>
      </c>
      <c r="X237" s="91" t="str">
        <f t="shared" ca="1" si="182"/>
        <v/>
      </c>
      <c r="Y237" s="75"/>
      <c r="Z237" s="100">
        <f ca="1">IF(Y237="W",0,IF(AND(A237&lt;&gt;0,A236&lt;&gt;0,Y236="L",Y237="L"),1,0))</f>
        <v>0</v>
      </c>
      <c r="AA237" s="100">
        <f ca="1">IF(S237&lt;&gt;"",IF(ABS($F237)=ABS(S237),5*$Q237,-1*$Q237),0)</f>
        <v>0</v>
      </c>
      <c r="AB237" s="100">
        <f ca="1">IF(T237&lt;&gt;"",IF(ABS($F237)=ABS(T237),5*$Q237,-1*$Q237),0)</f>
        <v>0</v>
      </c>
      <c r="AC237" s="100">
        <f ca="1">IF(U237&lt;&gt;"",IF(ABS($F237)=ABS(U237),5*$Q237,-1*$Q237),0)</f>
        <v>0</v>
      </c>
      <c r="AD237" s="100">
        <f ca="1">IF(V237&lt;&gt;"",IF(ABS($F237)=ABS(V237),5*$Q237,-1*$Q237),0)</f>
        <v>0</v>
      </c>
      <c r="AE237" s="100">
        <f ca="1">IF(W237&lt;&gt;"",IF(ABS($F237)=ABS(W237),5*$Q237,-1*$Q237),0)</f>
        <v>0</v>
      </c>
      <c r="AF237" s="100">
        <f ca="1">IF(X237&lt;&gt;"",IF(ABS($F237)=ABS(X237),5*$Q237,-1*$Q237),0)</f>
        <v>0</v>
      </c>
      <c r="AG237" s="98">
        <f ca="1">IF(A237&lt;&gt;"",IF(OR($AJ236&lt;&gt;0,$AK236&lt;&gt;0),"0",SUM(AA237:AF237)),0)</f>
        <v>0</v>
      </c>
      <c r="AH237" s="11">
        <f ca="1">IF(A237&lt;&gt;"",IF(OR(AJ236&lt;&gt;0,AK236&lt;&gt;0),0,AG237),0)</f>
        <v>0</v>
      </c>
      <c r="AI237" s="79">
        <f ca="1">IF(A237&lt;&gt;"",AH237+AI236,0)</f>
        <v>0</v>
      </c>
      <c r="AJ237" s="43">
        <f t="shared" ca="1" si="183"/>
        <v>0</v>
      </c>
      <c r="AK237" s="43">
        <f t="shared" ca="1" si="184"/>
        <v>0</v>
      </c>
      <c r="AL237" s="80">
        <f t="shared" ca="1" si="192"/>
        <v>0</v>
      </c>
      <c r="AM237" s="24"/>
      <c r="AN237" s="24"/>
      <c r="AO237" s="24"/>
      <c r="AP237" s="24"/>
      <c r="AQ237" s="24"/>
      <c r="AR237" s="24"/>
      <c r="AS237" s="24"/>
      <c r="BA237" s="6"/>
      <c r="BH237" s="123">
        <f t="shared" ca="1" si="167"/>
        <v>16</v>
      </c>
    </row>
    <row r="238" spans="1:60">
      <c r="A238" s="123">
        <f t="shared" ca="1" si="166"/>
        <v>14</v>
      </c>
      <c r="B238" s="98" t="str">
        <f ca="1">IF(A238="","",IF(COUNTBLANK(AN239:AS239)=6,"DB",AN239&amp;AO239&amp;AP239&amp;AQ239&amp;AR239&amp;AS239))</f>
        <v>DB</v>
      </c>
      <c r="C238" s="97" t="str">
        <f t="shared" ca="1" si="185"/>
        <v/>
      </c>
      <c r="D238" s="102">
        <f t="shared" ca="1" si="186"/>
        <v>0</v>
      </c>
      <c r="E238" s="82" t="str">
        <f t="shared" ca="1" si="187"/>
        <v>1,</v>
      </c>
      <c r="F238" s="73">
        <f t="shared" ca="1" si="188"/>
        <v>3</v>
      </c>
      <c r="G238" s="98">
        <f t="shared" ca="1" si="169"/>
        <v>6</v>
      </c>
      <c r="H238" s="98">
        <f t="shared" ca="1" si="170"/>
        <v>7</v>
      </c>
      <c r="I238" s="98">
        <f t="shared" ca="1" si="171"/>
        <v>0</v>
      </c>
      <c r="J238" s="98">
        <f t="shared" ca="1" si="172"/>
        <v>14</v>
      </c>
      <c r="K238" s="98">
        <f t="shared" ca="1" si="173"/>
        <v>1</v>
      </c>
      <c r="L238" s="98">
        <f t="shared" ca="1" si="174"/>
        <v>4</v>
      </c>
      <c r="M238" s="74" t="str">
        <f t="shared" ca="1" si="175"/>
        <v/>
      </c>
      <c r="N238" s="74">
        <f t="shared" si="168"/>
        <v>234</v>
      </c>
      <c r="O238" s="74">
        <f t="shared" ca="1" si="189"/>
        <v>0</v>
      </c>
      <c r="P238" s="74">
        <f t="shared" ca="1" si="190"/>
        <v>0</v>
      </c>
      <c r="Q238" s="101">
        <f t="shared" ca="1" si="176"/>
        <v>1</v>
      </c>
      <c r="R238" s="101">
        <f t="shared" ca="1" si="191"/>
        <v>1</v>
      </c>
      <c r="S238" s="91" t="str">
        <f t="shared" ca="1" si="177"/>
        <v/>
      </c>
      <c r="T238" s="91" t="str">
        <f t="shared" ca="1" si="178"/>
        <v/>
      </c>
      <c r="U238" s="91" t="str">
        <f t="shared" ca="1" si="179"/>
        <v/>
      </c>
      <c r="V238" s="91" t="str">
        <f t="shared" ca="1" si="180"/>
        <v/>
      </c>
      <c r="W238" s="91" t="str">
        <f t="shared" ca="1" si="181"/>
        <v/>
      </c>
      <c r="X238" s="91" t="str">
        <f t="shared" ca="1" si="182"/>
        <v/>
      </c>
      <c r="Y238" s="75"/>
      <c r="Z238" s="100">
        <f ca="1">IF(Y238="W",0,IF(AND(A238&lt;&gt;0,A237&lt;&gt;0,Y237="L",Y238="L"),1,0))</f>
        <v>0</v>
      </c>
      <c r="AA238" s="100">
        <f ca="1">IF(S238&lt;&gt;"",IF(ABS($F238)=ABS(S238),5*$Q238,-1*$Q238),0)</f>
        <v>0</v>
      </c>
      <c r="AB238" s="100">
        <f ca="1">IF(T238&lt;&gt;"",IF(ABS($F238)=ABS(T238),5*$Q238,-1*$Q238),0)</f>
        <v>0</v>
      </c>
      <c r="AC238" s="100">
        <f ca="1">IF(U238&lt;&gt;"",IF(ABS($F238)=ABS(U238),5*$Q238,-1*$Q238),0)</f>
        <v>0</v>
      </c>
      <c r="AD238" s="100">
        <f ca="1">IF(V238&lt;&gt;"",IF(ABS($F238)=ABS(V238),5*$Q238,-1*$Q238),0)</f>
        <v>0</v>
      </c>
      <c r="AE238" s="100">
        <f ca="1">IF(W238&lt;&gt;"",IF(ABS($F238)=ABS(W238),5*$Q238,-1*$Q238),0)</f>
        <v>0</v>
      </c>
      <c r="AF238" s="100">
        <f ca="1">IF(X238&lt;&gt;"",IF(ABS($F238)=ABS(X238),5*$Q238,-1*$Q238),0)</f>
        <v>0</v>
      </c>
      <c r="AG238" s="98">
        <f ca="1">IF(A238&lt;&gt;"",IF(OR($AJ237&lt;&gt;0,$AK237&lt;&gt;0),"0",SUM(AA238:AF238)),0)</f>
        <v>0</v>
      </c>
      <c r="AH238" s="11">
        <f ca="1">IF(A238&lt;&gt;"",IF(OR(AJ237&lt;&gt;0,AK237&lt;&gt;0),0,AG238),0)</f>
        <v>0</v>
      </c>
      <c r="AI238" s="79">
        <f ca="1">IF(A238&lt;&gt;"",AH238+AI237,0)</f>
        <v>0</v>
      </c>
      <c r="AJ238" s="43">
        <f t="shared" ca="1" si="183"/>
        <v>0</v>
      </c>
      <c r="AK238" s="43">
        <f t="shared" ca="1" si="184"/>
        <v>0</v>
      </c>
      <c r="AL238" s="80">
        <f t="shared" ca="1" si="192"/>
        <v>0</v>
      </c>
      <c r="AM238" s="24"/>
      <c r="AN238" s="24"/>
      <c r="AO238" s="24"/>
      <c r="AP238" s="24"/>
      <c r="AQ238" s="24"/>
      <c r="AR238" s="24"/>
      <c r="AS238" s="24"/>
      <c r="BA238" s="6"/>
      <c r="BH238" s="123">
        <f t="shared" ca="1" si="167"/>
        <v>12</v>
      </c>
    </row>
    <row r="239" spans="1:60">
      <c r="A239" s="123">
        <f t="shared" ca="1" si="166"/>
        <v>0</v>
      </c>
      <c r="B239" s="98" t="str">
        <f ca="1">IF(A239="","",IF(COUNTBLANK(AN240:AS240)=6,"DB",AN240&amp;AO240&amp;AP240&amp;AQ240&amp;AR240&amp;AS240))</f>
        <v>DB</v>
      </c>
      <c r="C239" s="97" t="str">
        <f t="shared" ca="1" si="185"/>
        <v/>
      </c>
      <c r="D239" s="102">
        <f t="shared" ca="1" si="186"/>
        <v>0</v>
      </c>
      <c r="E239" s="82" t="str">
        <f t="shared" ca="1" si="187"/>
        <v>1,</v>
      </c>
      <c r="F239" s="73">
        <f t="shared" ca="1" si="188"/>
        <v>0</v>
      </c>
      <c r="G239" s="98">
        <f t="shared" ca="1" si="169"/>
        <v>7</v>
      </c>
      <c r="H239" s="98">
        <f t="shared" ca="1" si="170"/>
        <v>8</v>
      </c>
      <c r="I239" s="98">
        <f t="shared" ca="1" si="171"/>
        <v>1</v>
      </c>
      <c r="J239" s="98">
        <f t="shared" ca="1" si="172"/>
        <v>15</v>
      </c>
      <c r="K239" s="98">
        <f t="shared" ca="1" si="173"/>
        <v>2</v>
      </c>
      <c r="L239" s="98">
        <f t="shared" ca="1" si="174"/>
        <v>5</v>
      </c>
      <c r="M239" s="74" t="str">
        <f t="shared" ca="1" si="175"/>
        <v/>
      </c>
      <c r="N239" s="74">
        <f t="shared" si="168"/>
        <v>235</v>
      </c>
      <c r="O239" s="74">
        <f t="shared" ca="1" si="189"/>
        <v>0</v>
      </c>
      <c r="P239" s="74">
        <f t="shared" ca="1" si="190"/>
        <v>0</v>
      </c>
      <c r="Q239" s="101">
        <f t="shared" ca="1" si="176"/>
        <v>1</v>
      </c>
      <c r="R239" s="101">
        <f t="shared" ca="1" si="191"/>
        <v>1</v>
      </c>
      <c r="S239" s="91" t="str">
        <f t="shared" ca="1" si="177"/>
        <v/>
      </c>
      <c r="T239" s="91" t="str">
        <f t="shared" ca="1" si="178"/>
        <v/>
      </c>
      <c r="U239" s="91" t="str">
        <f t="shared" ca="1" si="179"/>
        <v/>
      </c>
      <c r="V239" s="91" t="str">
        <f t="shared" ca="1" si="180"/>
        <v/>
      </c>
      <c r="W239" s="91" t="str">
        <f t="shared" ca="1" si="181"/>
        <v/>
      </c>
      <c r="X239" s="91" t="str">
        <f t="shared" ca="1" si="182"/>
        <v/>
      </c>
      <c r="Y239" s="75"/>
      <c r="Z239" s="100">
        <f ca="1">IF(Y239="W",0,IF(AND(A239&lt;&gt;0,A238&lt;&gt;0,Y238="L",Y239="L"),1,0))</f>
        <v>0</v>
      </c>
      <c r="AA239" s="100">
        <f ca="1">IF(S239&lt;&gt;"",IF(ABS($F239)=ABS(S239),5*$Q239,-1*$Q239),0)</f>
        <v>0</v>
      </c>
      <c r="AB239" s="100">
        <f ca="1">IF(T239&lt;&gt;"",IF(ABS($F239)=ABS(T239),5*$Q239,-1*$Q239),0)</f>
        <v>0</v>
      </c>
      <c r="AC239" s="100">
        <f ca="1">IF(U239&lt;&gt;"",IF(ABS($F239)=ABS(U239),5*$Q239,-1*$Q239),0)</f>
        <v>0</v>
      </c>
      <c r="AD239" s="100">
        <f ca="1">IF(V239&lt;&gt;"",IF(ABS($F239)=ABS(V239),5*$Q239,-1*$Q239),0)</f>
        <v>0</v>
      </c>
      <c r="AE239" s="100">
        <f ca="1">IF(W239&lt;&gt;"",IF(ABS($F239)=ABS(W239),5*$Q239,-1*$Q239),0)</f>
        <v>0</v>
      </c>
      <c r="AF239" s="100">
        <f ca="1">IF(X239&lt;&gt;"",IF(ABS($F239)=ABS(X239),5*$Q239,-1*$Q239),0)</f>
        <v>0</v>
      </c>
      <c r="AG239" s="98">
        <f ca="1">IF(A239&lt;&gt;"",IF(OR($AJ238&lt;&gt;0,$AK238&lt;&gt;0),"0",SUM(AA239:AF239)),0)</f>
        <v>0</v>
      </c>
      <c r="AH239" s="11">
        <f ca="1">IF(A239&lt;&gt;"",IF(OR(AJ238&lt;&gt;0,AK238&lt;&gt;0),0,AG239),0)</f>
        <v>0</v>
      </c>
      <c r="AI239" s="79">
        <f ca="1">IF(A239&lt;&gt;"",AH239+AI238,0)</f>
        <v>0</v>
      </c>
      <c r="AJ239" s="43">
        <f t="shared" ca="1" si="183"/>
        <v>0</v>
      </c>
      <c r="AK239" s="43">
        <f t="shared" ca="1" si="184"/>
        <v>0</v>
      </c>
      <c r="AL239" s="80">
        <f t="shared" ca="1" si="192"/>
        <v>0</v>
      </c>
      <c r="AM239" s="24"/>
      <c r="AN239" s="24"/>
      <c r="AO239" s="24"/>
      <c r="AP239" s="24"/>
      <c r="AQ239" s="24"/>
      <c r="AR239" s="24"/>
      <c r="AS239" s="24"/>
      <c r="BA239" s="6"/>
      <c r="BH239" s="123">
        <f t="shared" ca="1" si="167"/>
        <v>8</v>
      </c>
    </row>
    <row r="240" spans="1:60">
      <c r="A240" s="123">
        <f t="shared" ca="1" si="166"/>
        <v>5</v>
      </c>
      <c r="B240" s="98" t="str">
        <f ca="1">IF(A240="","",IF(COUNTBLANK(AN241:AS241)=6,"DB",AN241&amp;AO241&amp;AP241&amp;AQ241&amp;AR241&amp;AS241))</f>
        <v>DB</v>
      </c>
      <c r="C240" s="97" t="str">
        <f t="shared" ca="1" si="185"/>
        <v/>
      </c>
      <c r="D240" s="102">
        <f t="shared" ca="1" si="186"/>
        <v>0</v>
      </c>
      <c r="E240" s="82" t="str">
        <f t="shared" ca="1" si="187"/>
        <v>1,</v>
      </c>
      <c r="F240" s="73">
        <f t="shared" ca="1" si="188"/>
        <v>1</v>
      </c>
      <c r="G240" s="98">
        <f t="shared" ca="1" si="169"/>
        <v>0</v>
      </c>
      <c r="H240" s="98">
        <f t="shared" ca="1" si="170"/>
        <v>9</v>
      </c>
      <c r="I240" s="98">
        <f t="shared" ca="1" si="171"/>
        <v>2</v>
      </c>
      <c r="J240" s="98">
        <f t="shared" ca="1" si="172"/>
        <v>16</v>
      </c>
      <c r="K240" s="98">
        <f t="shared" ca="1" si="173"/>
        <v>3</v>
      </c>
      <c r="L240" s="98">
        <f t="shared" ca="1" si="174"/>
        <v>6</v>
      </c>
      <c r="M240" s="74" t="str">
        <f t="shared" ca="1" si="175"/>
        <v/>
      </c>
      <c r="N240" s="74">
        <f t="shared" si="168"/>
        <v>236</v>
      </c>
      <c r="O240" s="74">
        <f t="shared" ca="1" si="189"/>
        <v>0</v>
      </c>
      <c r="P240" s="74">
        <f t="shared" ca="1" si="190"/>
        <v>0</v>
      </c>
      <c r="Q240" s="101">
        <f t="shared" ca="1" si="176"/>
        <v>1</v>
      </c>
      <c r="R240" s="101">
        <f t="shared" ca="1" si="191"/>
        <v>1</v>
      </c>
      <c r="S240" s="91" t="str">
        <f t="shared" ca="1" si="177"/>
        <v/>
      </c>
      <c r="T240" s="91" t="str">
        <f t="shared" ca="1" si="178"/>
        <v/>
      </c>
      <c r="U240" s="91" t="str">
        <f t="shared" ca="1" si="179"/>
        <v/>
      </c>
      <c r="V240" s="91" t="str">
        <f t="shared" ca="1" si="180"/>
        <v/>
      </c>
      <c r="W240" s="91" t="str">
        <f t="shared" ca="1" si="181"/>
        <v/>
      </c>
      <c r="X240" s="91" t="str">
        <f t="shared" ca="1" si="182"/>
        <v/>
      </c>
      <c r="Y240" s="75"/>
      <c r="Z240" s="100">
        <f ca="1">IF(Y240="W",0,IF(AND(A240&lt;&gt;0,A239&lt;&gt;0,Y239="L",Y240="L"),1,0))</f>
        <v>0</v>
      </c>
      <c r="AA240" s="100">
        <f ca="1">IF(S240&lt;&gt;"",IF(ABS($F240)=ABS(S240),5*$Q240,-1*$Q240),0)</f>
        <v>0</v>
      </c>
      <c r="AB240" s="100">
        <f ca="1">IF(T240&lt;&gt;"",IF(ABS($F240)=ABS(T240),5*$Q240,-1*$Q240),0)</f>
        <v>0</v>
      </c>
      <c r="AC240" s="100">
        <f ca="1">IF(U240&lt;&gt;"",IF(ABS($F240)=ABS(U240),5*$Q240,-1*$Q240),0)</f>
        <v>0</v>
      </c>
      <c r="AD240" s="100">
        <f ca="1">IF(V240&lt;&gt;"",IF(ABS($F240)=ABS(V240),5*$Q240,-1*$Q240),0)</f>
        <v>0</v>
      </c>
      <c r="AE240" s="100">
        <f ca="1">IF(W240&lt;&gt;"",IF(ABS($F240)=ABS(W240),5*$Q240,-1*$Q240),0)</f>
        <v>0</v>
      </c>
      <c r="AF240" s="100">
        <f ca="1">IF(X240&lt;&gt;"",IF(ABS($F240)=ABS(X240),5*$Q240,-1*$Q240),0)</f>
        <v>0</v>
      </c>
      <c r="AG240" s="98">
        <f ca="1">IF(A240&lt;&gt;"",IF(OR($AJ239&lt;&gt;0,$AK239&lt;&gt;0),"0",SUM(AA240:AF240)),0)</f>
        <v>0</v>
      </c>
      <c r="AH240" s="11">
        <f ca="1">IF(A240&lt;&gt;"",IF(OR(AJ239&lt;&gt;0,AK239&lt;&gt;0),0,AG240),0)</f>
        <v>0</v>
      </c>
      <c r="AI240" s="79">
        <f ca="1">IF(A240&lt;&gt;"",AH240+AI239,0)</f>
        <v>0</v>
      </c>
      <c r="AJ240" s="43">
        <f t="shared" ca="1" si="183"/>
        <v>0</v>
      </c>
      <c r="AK240" s="43">
        <f t="shared" ca="1" si="184"/>
        <v>0</v>
      </c>
      <c r="AL240" s="80">
        <f t="shared" ca="1" si="192"/>
        <v>0</v>
      </c>
      <c r="AM240" s="24"/>
      <c r="AN240" s="24"/>
      <c r="AO240" s="24"/>
      <c r="AP240" s="24"/>
      <c r="AQ240" s="24"/>
      <c r="AR240" s="24"/>
      <c r="AS240" s="24"/>
      <c r="BA240" s="6"/>
      <c r="BH240" s="123">
        <f t="shared" ca="1" si="167"/>
        <v>1</v>
      </c>
    </row>
    <row r="241" spans="1:60">
      <c r="A241" s="123">
        <f t="shared" ca="1" si="166"/>
        <v>4</v>
      </c>
      <c r="B241" s="98" t="str">
        <f ca="1">IF(A241="","",IF(COUNTBLANK(AN242:AS242)=6,"DB",AN242&amp;AO242&amp;AP242&amp;AQ242&amp;AR242&amp;AS242))</f>
        <v>DB</v>
      </c>
      <c r="C241" s="97" t="str">
        <f t="shared" ca="1" si="185"/>
        <v/>
      </c>
      <c r="D241" s="102">
        <f t="shared" ca="1" si="186"/>
        <v>0</v>
      </c>
      <c r="E241" s="82" t="str">
        <f t="shared" ca="1" si="187"/>
        <v>1,</v>
      </c>
      <c r="F241" s="73">
        <f t="shared" ca="1" si="188"/>
        <v>1</v>
      </c>
      <c r="G241" s="98">
        <f t="shared" ca="1" si="169"/>
        <v>0</v>
      </c>
      <c r="H241" s="98">
        <f t="shared" ca="1" si="170"/>
        <v>10</v>
      </c>
      <c r="I241" s="98">
        <f t="shared" ca="1" si="171"/>
        <v>3</v>
      </c>
      <c r="J241" s="98">
        <f t="shared" ca="1" si="172"/>
        <v>17</v>
      </c>
      <c r="K241" s="98">
        <f t="shared" ca="1" si="173"/>
        <v>4</v>
      </c>
      <c r="L241" s="98">
        <f t="shared" ca="1" si="174"/>
        <v>7</v>
      </c>
      <c r="M241" s="74" t="str">
        <f t="shared" ca="1" si="175"/>
        <v/>
      </c>
      <c r="N241" s="74">
        <f t="shared" si="168"/>
        <v>237</v>
      </c>
      <c r="O241" s="74">
        <f t="shared" ca="1" si="189"/>
        <v>0</v>
      </c>
      <c r="P241" s="74">
        <f t="shared" ca="1" si="190"/>
        <v>0</v>
      </c>
      <c r="Q241" s="101">
        <f t="shared" ca="1" si="176"/>
        <v>1</v>
      </c>
      <c r="R241" s="101">
        <f t="shared" ca="1" si="191"/>
        <v>1</v>
      </c>
      <c r="S241" s="91" t="str">
        <f t="shared" ca="1" si="177"/>
        <v/>
      </c>
      <c r="T241" s="91" t="str">
        <f t="shared" ca="1" si="178"/>
        <v/>
      </c>
      <c r="U241" s="91" t="str">
        <f t="shared" ca="1" si="179"/>
        <v/>
      </c>
      <c r="V241" s="91" t="str">
        <f t="shared" ca="1" si="180"/>
        <v/>
      </c>
      <c r="W241" s="91" t="str">
        <f t="shared" ca="1" si="181"/>
        <v/>
      </c>
      <c r="X241" s="91" t="str">
        <f t="shared" ca="1" si="182"/>
        <v/>
      </c>
      <c r="Y241" s="75"/>
      <c r="Z241" s="100">
        <f ca="1">IF(Y241="W",0,IF(AND(A241&lt;&gt;0,A240&lt;&gt;0,Y240="L",Y241="L"),1,0))</f>
        <v>0</v>
      </c>
      <c r="AA241" s="100">
        <f ca="1">IF(S241&lt;&gt;"",IF(ABS($F241)=ABS(S241),5*$Q241,-1*$Q241),0)</f>
        <v>0</v>
      </c>
      <c r="AB241" s="100">
        <f ca="1">IF(T241&lt;&gt;"",IF(ABS($F241)=ABS(T241),5*$Q241,-1*$Q241),0)</f>
        <v>0</v>
      </c>
      <c r="AC241" s="100">
        <f ca="1">IF(U241&lt;&gt;"",IF(ABS($F241)=ABS(U241),5*$Q241,-1*$Q241),0)</f>
        <v>0</v>
      </c>
      <c r="AD241" s="100">
        <f ca="1">IF(V241&lt;&gt;"",IF(ABS($F241)=ABS(V241),5*$Q241,-1*$Q241),0)</f>
        <v>0</v>
      </c>
      <c r="AE241" s="100">
        <f ca="1">IF(W241&lt;&gt;"",IF(ABS($F241)=ABS(W241),5*$Q241,-1*$Q241),0)</f>
        <v>0</v>
      </c>
      <c r="AF241" s="100">
        <f ca="1">IF(X241&lt;&gt;"",IF(ABS($F241)=ABS(X241),5*$Q241,-1*$Q241),0)</f>
        <v>0</v>
      </c>
      <c r="AG241" s="98">
        <f ca="1">IF(A241&lt;&gt;"",IF(OR($AJ240&lt;&gt;0,$AK240&lt;&gt;0),"0",SUM(AA241:AF241)),0)</f>
        <v>0</v>
      </c>
      <c r="AH241" s="11">
        <f ca="1">IF(A241&lt;&gt;"",IF(OR(AJ240&lt;&gt;0,AK240&lt;&gt;0),0,AG241),0)</f>
        <v>0</v>
      </c>
      <c r="AI241" s="79">
        <f ca="1">IF(A241&lt;&gt;"",AH241+AI240,0)</f>
        <v>0</v>
      </c>
      <c r="AJ241" s="43">
        <f t="shared" ca="1" si="183"/>
        <v>0</v>
      </c>
      <c r="AK241" s="43">
        <f t="shared" ca="1" si="184"/>
        <v>0</v>
      </c>
      <c r="AL241" s="80">
        <f t="shared" ca="1" si="192"/>
        <v>0</v>
      </c>
      <c r="AM241" s="24"/>
      <c r="AN241" s="24"/>
      <c r="AO241" s="24"/>
      <c r="AP241" s="24"/>
      <c r="AQ241" s="24"/>
      <c r="AR241" s="24"/>
      <c r="AS241" s="24"/>
      <c r="BA241" s="6"/>
      <c r="BH241" s="123">
        <f t="shared" ca="1" si="167"/>
        <v>34</v>
      </c>
    </row>
    <row r="242" spans="1:60">
      <c r="A242" s="123">
        <f t="shared" ca="1" si="166"/>
        <v>1</v>
      </c>
      <c r="B242" s="98" t="str">
        <f ca="1">IF(A242="","",IF(COUNTBLANK(AN243:AS243)=6,"DB",AN243&amp;AO243&amp;AP243&amp;AQ243&amp;AR243&amp;AS243))</f>
        <v>DB</v>
      </c>
      <c r="C242" s="97" t="str">
        <f t="shared" ca="1" si="185"/>
        <v/>
      </c>
      <c r="D242" s="102">
        <f t="shared" ca="1" si="186"/>
        <v>0</v>
      </c>
      <c r="E242" s="82" t="str">
        <f t="shared" ca="1" si="187"/>
        <v>1,</v>
      </c>
      <c r="F242" s="73">
        <f t="shared" ca="1" si="188"/>
        <v>1</v>
      </c>
      <c r="G242" s="98">
        <f t="shared" ca="1" si="169"/>
        <v>0</v>
      </c>
      <c r="H242" s="98">
        <f t="shared" ca="1" si="170"/>
        <v>11</v>
      </c>
      <c r="I242" s="98">
        <f t="shared" ca="1" si="171"/>
        <v>4</v>
      </c>
      <c r="J242" s="98">
        <f t="shared" ca="1" si="172"/>
        <v>18</v>
      </c>
      <c r="K242" s="98">
        <f t="shared" ca="1" si="173"/>
        <v>5</v>
      </c>
      <c r="L242" s="98">
        <f t="shared" ca="1" si="174"/>
        <v>8</v>
      </c>
      <c r="M242" s="74" t="str">
        <f t="shared" ca="1" si="175"/>
        <v/>
      </c>
      <c r="N242" s="74">
        <f t="shared" si="168"/>
        <v>238</v>
      </c>
      <c r="O242" s="74">
        <f t="shared" ca="1" si="189"/>
        <v>0</v>
      </c>
      <c r="P242" s="74">
        <f t="shared" ca="1" si="190"/>
        <v>0</v>
      </c>
      <c r="Q242" s="101">
        <f t="shared" ca="1" si="176"/>
        <v>1</v>
      </c>
      <c r="R242" s="101">
        <f t="shared" ca="1" si="191"/>
        <v>1</v>
      </c>
      <c r="S242" s="91" t="str">
        <f t="shared" ca="1" si="177"/>
        <v/>
      </c>
      <c r="T242" s="91" t="str">
        <f t="shared" ca="1" si="178"/>
        <v/>
      </c>
      <c r="U242" s="91" t="str">
        <f t="shared" ca="1" si="179"/>
        <v/>
      </c>
      <c r="V242" s="91" t="str">
        <f t="shared" ca="1" si="180"/>
        <v/>
      </c>
      <c r="W242" s="91" t="str">
        <f t="shared" ca="1" si="181"/>
        <v/>
      </c>
      <c r="X242" s="91" t="str">
        <f t="shared" ca="1" si="182"/>
        <v/>
      </c>
      <c r="Y242" s="75"/>
      <c r="Z242" s="100">
        <f ca="1">IF(Y242="W",0,IF(AND(A242&lt;&gt;0,A241&lt;&gt;0,Y241="L",Y242="L"),1,0))</f>
        <v>0</v>
      </c>
      <c r="AA242" s="100">
        <f ca="1">IF(S242&lt;&gt;"",IF(ABS($F242)=ABS(S242),5*$Q242,-1*$Q242),0)</f>
        <v>0</v>
      </c>
      <c r="AB242" s="100">
        <f ca="1">IF(T242&lt;&gt;"",IF(ABS($F242)=ABS(T242),5*$Q242,-1*$Q242),0)</f>
        <v>0</v>
      </c>
      <c r="AC242" s="100">
        <f ca="1">IF(U242&lt;&gt;"",IF(ABS($F242)=ABS(U242),5*$Q242,-1*$Q242),0)</f>
        <v>0</v>
      </c>
      <c r="AD242" s="100">
        <f ca="1">IF(V242&lt;&gt;"",IF(ABS($F242)=ABS(V242),5*$Q242,-1*$Q242),0)</f>
        <v>0</v>
      </c>
      <c r="AE242" s="100">
        <f ca="1">IF(W242&lt;&gt;"",IF(ABS($F242)=ABS(W242),5*$Q242,-1*$Q242),0)</f>
        <v>0</v>
      </c>
      <c r="AF242" s="100">
        <f ca="1">IF(X242&lt;&gt;"",IF(ABS($F242)=ABS(X242),5*$Q242,-1*$Q242),0)</f>
        <v>0</v>
      </c>
      <c r="AG242" s="98">
        <f ca="1">IF(A242&lt;&gt;"",IF(OR($AJ241&lt;&gt;0,$AK241&lt;&gt;0),"0",SUM(AA242:AF242)),0)</f>
        <v>0</v>
      </c>
      <c r="AH242" s="11">
        <f ca="1">IF(A242&lt;&gt;"",IF(OR(AJ241&lt;&gt;0,AK241&lt;&gt;0),0,AG242),0)</f>
        <v>0</v>
      </c>
      <c r="AI242" s="79">
        <f ca="1">IF(A242&lt;&gt;"",AH242+AI241,0)</f>
        <v>0</v>
      </c>
      <c r="AJ242" s="43">
        <f t="shared" ca="1" si="183"/>
        <v>0</v>
      </c>
      <c r="AK242" s="43">
        <f t="shared" ca="1" si="184"/>
        <v>0</v>
      </c>
      <c r="AL242" s="80">
        <f t="shared" ca="1" si="192"/>
        <v>0</v>
      </c>
      <c r="AM242" s="24"/>
      <c r="AN242" s="24"/>
      <c r="AO242" s="24"/>
      <c r="AP242" s="24"/>
      <c r="AQ242" s="24"/>
      <c r="AR242" s="24"/>
      <c r="AS242" s="24"/>
      <c r="BA242" s="6"/>
      <c r="BH242" s="123">
        <f t="shared" ca="1" si="167"/>
        <v>14</v>
      </c>
    </row>
    <row r="243" spans="1:60">
      <c r="A243" s="123">
        <f t="shared" ca="1" si="166"/>
        <v>16</v>
      </c>
      <c r="B243" s="98" t="str">
        <f ca="1">IF(A243="","",IF(COUNTBLANK(AN244:AS244)=6,"DB",AN244&amp;AO244&amp;AP244&amp;AQ244&amp;AR244&amp;AS244))</f>
        <v>DB</v>
      </c>
      <c r="C243" s="97" t="str">
        <f t="shared" ca="1" si="185"/>
        <v/>
      </c>
      <c r="D243" s="102">
        <f t="shared" ca="1" si="186"/>
        <v>0</v>
      </c>
      <c r="E243" s="82" t="str">
        <f t="shared" ca="1" si="187"/>
        <v>1,</v>
      </c>
      <c r="F243" s="73">
        <f t="shared" ca="1" si="188"/>
        <v>3</v>
      </c>
      <c r="G243" s="98">
        <f t="shared" ca="1" si="169"/>
        <v>1</v>
      </c>
      <c r="H243" s="98">
        <f t="shared" ca="1" si="170"/>
        <v>12</v>
      </c>
      <c r="I243" s="98">
        <f t="shared" ca="1" si="171"/>
        <v>0</v>
      </c>
      <c r="J243" s="98">
        <f t="shared" ca="1" si="172"/>
        <v>19</v>
      </c>
      <c r="K243" s="98">
        <f t="shared" ca="1" si="173"/>
        <v>6</v>
      </c>
      <c r="L243" s="98">
        <f t="shared" ca="1" si="174"/>
        <v>9</v>
      </c>
      <c r="M243" s="74" t="str">
        <f t="shared" ca="1" si="175"/>
        <v/>
      </c>
      <c r="N243" s="74">
        <f t="shared" si="168"/>
        <v>239</v>
      </c>
      <c r="O243" s="74">
        <f t="shared" ca="1" si="189"/>
        <v>0</v>
      </c>
      <c r="P243" s="74">
        <f t="shared" ca="1" si="190"/>
        <v>0</v>
      </c>
      <c r="Q243" s="101">
        <f t="shared" ca="1" si="176"/>
        <v>1</v>
      </c>
      <c r="R243" s="101">
        <f t="shared" ca="1" si="191"/>
        <v>1</v>
      </c>
      <c r="S243" s="91" t="str">
        <f t="shared" ca="1" si="177"/>
        <v/>
      </c>
      <c r="T243" s="91" t="str">
        <f t="shared" ca="1" si="178"/>
        <v/>
      </c>
      <c r="U243" s="91" t="str">
        <f t="shared" ca="1" si="179"/>
        <v/>
      </c>
      <c r="V243" s="91" t="str">
        <f t="shared" ca="1" si="180"/>
        <v/>
      </c>
      <c r="W243" s="91" t="str">
        <f t="shared" ca="1" si="181"/>
        <v/>
      </c>
      <c r="X243" s="91" t="str">
        <f t="shared" ca="1" si="182"/>
        <v/>
      </c>
      <c r="Y243" s="75"/>
      <c r="Z243" s="100">
        <f ca="1">IF(Y243="W",0,IF(AND(A243&lt;&gt;0,A242&lt;&gt;0,Y242="L",Y243="L"),1,0))</f>
        <v>0</v>
      </c>
      <c r="AA243" s="100">
        <f ca="1">IF(S243&lt;&gt;"",IF(ABS($F243)=ABS(S243),5*$Q243,-1*$Q243),0)</f>
        <v>0</v>
      </c>
      <c r="AB243" s="100">
        <f ca="1">IF(T243&lt;&gt;"",IF(ABS($F243)=ABS(T243),5*$Q243,-1*$Q243),0)</f>
        <v>0</v>
      </c>
      <c r="AC243" s="100">
        <f ca="1">IF(U243&lt;&gt;"",IF(ABS($F243)=ABS(U243),5*$Q243,-1*$Q243),0)</f>
        <v>0</v>
      </c>
      <c r="AD243" s="100">
        <f ca="1">IF(V243&lt;&gt;"",IF(ABS($F243)=ABS(V243),5*$Q243,-1*$Q243),0)</f>
        <v>0</v>
      </c>
      <c r="AE243" s="100">
        <f ca="1">IF(W243&lt;&gt;"",IF(ABS($F243)=ABS(W243),5*$Q243,-1*$Q243),0)</f>
        <v>0</v>
      </c>
      <c r="AF243" s="100">
        <f ca="1">IF(X243&lt;&gt;"",IF(ABS($F243)=ABS(X243),5*$Q243,-1*$Q243),0)</f>
        <v>0</v>
      </c>
      <c r="AG243" s="98">
        <f ca="1">IF(A243&lt;&gt;"",IF(OR($AJ242&lt;&gt;0,$AK242&lt;&gt;0),"0",SUM(AA243:AF243)),0)</f>
        <v>0</v>
      </c>
      <c r="AH243" s="11">
        <f ca="1">IF(A243&lt;&gt;"",IF(OR(AJ242&lt;&gt;0,AK242&lt;&gt;0),0,AG243),0)</f>
        <v>0</v>
      </c>
      <c r="AI243" s="79">
        <f ca="1">IF(A243&lt;&gt;"",AH243+AI242,0)</f>
        <v>0</v>
      </c>
      <c r="AJ243" s="43">
        <f t="shared" ca="1" si="183"/>
        <v>0</v>
      </c>
      <c r="AK243" s="43">
        <f t="shared" ca="1" si="184"/>
        <v>0</v>
      </c>
      <c r="AL243" s="80">
        <f t="shared" ca="1" si="192"/>
        <v>0</v>
      </c>
      <c r="AM243" s="24"/>
      <c r="AN243" s="24"/>
      <c r="AO243" s="24"/>
      <c r="AP243" s="24"/>
      <c r="AQ243" s="24"/>
      <c r="AR243" s="24"/>
      <c r="AS243" s="24"/>
      <c r="BA243" s="6"/>
      <c r="BH243" s="123">
        <f t="shared" ca="1" si="167"/>
        <v>17</v>
      </c>
    </row>
    <row r="244" spans="1:60">
      <c r="A244" s="123">
        <f t="shared" ca="1" si="166"/>
        <v>5</v>
      </c>
      <c r="B244" s="98" t="str">
        <f ca="1">IF(A244="","",IF(COUNTBLANK(AN245:AS245)=6,"DB",AN245&amp;AO245&amp;AP245&amp;AQ245&amp;AR245&amp;AS245))</f>
        <v>DB</v>
      </c>
      <c r="C244" s="97" t="str">
        <f t="shared" ca="1" si="185"/>
        <v/>
      </c>
      <c r="D244" s="102">
        <f t="shared" ca="1" si="186"/>
        <v>0</v>
      </c>
      <c r="E244" s="82" t="str">
        <f t="shared" ca="1" si="187"/>
        <v>1,</v>
      </c>
      <c r="F244" s="73">
        <f t="shared" ca="1" si="188"/>
        <v>1</v>
      </c>
      <c r="G244" s="98">
        <f t="shared" ca="1" si="169"/>
        <v>0</v>
      </c>
      <c r="H244" s="98">
        <f t="shared" ca="1" si="170"/>
        <v>13</v>
      </c>
      <c r="I244" s="98">
        <f t="shared" ca="1" si="171"/>
        <v>1</v>
      </c>
      <c r="J244" s="98">
        <f t="shared" ca="1" si="172"/>
        <v>20</v>
      </c>
      <c r="K244" s="98">
        <f t="shared" ca="1" si="173"/>
        <v>7</v>
      </c>
      <c r="L244" s="98">
        <f t="shared" ca="1" si="174"/>
        <v>10</v>
      </c>
      <c r="M244" s="74" t="str">
        <f t="shared" ca="1" si="175"/>
        <v/>
      </c>
      <c r="N244" s="74">
        <f t="shared" si="168"/>
        <v>240</v>
      </c>
      <c r="O244" s="74">
        <f t="shared" ca="1" si="189"/>
        <v>0</v>
      </c>
      <c r="P244" s="74">
        <f t="shared" ca="1" si="190"/>
        <v>0</v>
      </c>
      <c r="Q244" s="101">
        <f t="shared" ca="1" si="176"/>
        <v>1</v>
      </c>
      <c r="R244" s="101">
        <f t="shared" ca="1" si="191"/>
        <v>1</v>
      </c>
      <c r="S244" s="91" t="str">
        <f t="shared" ca="1" si="177"/>
        <v/>
      </c>
      <c r="T244" s="91" t="str">
        <f t="shared" ca="1" si="178"/>
        <v/>
      </c>
      <c r="U244" s="91" t="str">
        <f t="shared" ca="1" si="179"/>
        <v/>
      </c>
      <c r="V244" s="91" t="str">
        <f t="shared" ca="1" si="180"/>
        <v/>
      </c>
      <c r="W244" s="91" t="str">
        <f t="shared" ca="1" si="181"/>
        <v/>
      </c>
      <c r="X244" s="91" t="str">
        <f t="shared" ca="1" si="182"/>
        <v/>
      </c>
      <c r="Y244" s="75"/>
      <c r="Z244" s="100">
        <f ca="1">IF(Y244="W",0,IF(AND(A244&lt;&gt;0,A243&lt;&gt;0,Y243="L",Y244="L"),1,0))</f>
        <v>0</v>
      </c>
      <c r="AA244" s="100">
        <f ca="1">IF(S244&lt;&gt;"",IF(ABS($F244)=ABS(S244),5*$Q244,-1*$Q244),0)</f>
        <v>0</v>
      </c>
      <c r="AB244" s="100">
        <f ca="1">IF(T244&lt;&gt;"",IF(ABS($F244)=ABS(T244),5*$Q244,-1*$Q244),0)</f>
        <v>0</v>
      </c>
      <c r="AC244" s="100">
        <f ca="1">IF(U244&lt;&gt;"",IF(ABS($F244)=ABS(U244),5*$Q244,-1*$Q244),0)</f>
        <v>0</v>
      </c>
      <c r="AD244" s="100">
        <f ca="1">IF(V244&lt;&gt;"",IF(ABS($F244)=ABS(V244),5*$Q244,-1*$Q244),0)</f>
        <v>0</v>
      </c>
      <c r="AE244" s="100">
        <f ca="1">IF(W244&lt;&gt;"",IF(ABS($F244)=ABS(W244),5*$Q244,-1*$Q244),0)</f>
        <v>0</v>
      </c>
      <c r="AF244" s="100">
        <f ca="1">IF(X244&lt;&gt;"",IF(ABS($F244)=ABS(X244),5*$Q244,-1*$Q244),0)</f>
        <v>0</v>
      </c>
      <c r="AG244" s="98">
        <f ca="1">IF(A244&lt;&gt;"",IF(OR($AJ243&lt;&gt;0,$AK243&lt;&gt;0),"0",SUM(AA244:AF244)),0)</f>
        <v>0</v>
      </c>
      <c r="AH244" s="11">
        <f ca="1">IF(A244&lt;&gt;"",IF(OR(AJ243&lt;&gt;0,AK243&lt;&gt;0),0,AG244),0)</f>
        <v>0</v>
      </c>
      <c r="AI244" s="79">
        <f ca="1">IF(A244&lt;&gt;"",AH244+AI243,0)</f>
        <v>0</v>
      </c>
      <c r="AJ244" s="43">
        <f t="shared" ca="1" si="183"/>
        <v>0</v>
      </c>
      <c r="AK244" s="43">
        <f t="shared" ca="1" si="184"/>
        <v>0</v>
      </c>
      <c r="AL244" s="80">
        <f t="shared" ca="1" si="192"/>
        <v>0</v>
      </c>
      <c r="AM244" s="24"/>
      <c r="AN244" s="24"/>
      <c r="AO244" s="24"/>
      <c r="AP244" s="24"/>
      <c r="AQ244" s="24"/>
      <c r="AR244" s="24"/>
      <c r="AS244" s="24"/>
      <c r="BA244" s="6"/>
      <c r="BH244" s="123">
        <f t="shared" ca="1" si="167"/>
        <v>12</v>
      </c>
    </row>
    <row r="245" spans="1:60">
      <c r="A245" s="123">
        <f t="shared" ca="1" si="166"/>
        <v>30</v>
      </c>
      <c r="B245" s="98" t="str">
        <f ca="1">IF(A245="","",IF(COUNTBLANK(AN246:AS246)=6,"DB",AN246&amp;AO246&amp;AP246&amp;AQ246&amp;AR246&amp;AS246))</f>
        <v>DB</v>
      </c>
      <c r="C245" s="97" t="str">
        <f t="shared" ca="1" si="185"/>
        <v/>
      </c>
      <c r="D245" s="102">
        <f t="shared" ca="1" si="186"/>
        <v>0</v>
      </c>
      <c r="E245" s="82" t="str">
        <f t="shared" ca="1" si="187"/>
        <v>1,</v>
      </c>
      <c r="F245" s="73">
        <f t="shared" ca="1" si="188"/>
        <v>5</v>
      </c>
      <c r="G245" s="98">
        <f t="shared" ca="1" si="169"/>
        <v>1</v>
      </c>
      <c r="H245" s="98">
        <f t="shared" ca="1" si="170"/>
        <v>14</v>
      </c>
      <c r="I245" s="98">
        <f t="shared" ca="1" si="171"/>
        <v>2</v>
      </c>
      <c r="J245" s="98">
        <f t="shared" ca="1" si="172"/>
        <v>21</v>
      </c>
      <c r="K245" s="98">
        <f t="shared" ca="1" si="173"/>
        <v>0</v>
      </c>
      <c r="L245" s="98">
        <f t="shared" ca="1" si="174"/>
        <v>11</v>
      </c>
      <c r="M245" s="74" t="str">
        <f t="shared" ca="1" si="175"/>
        <v/>
      </c>
      <c r="N245" s="74">
        <f t="shared" si="168"/>
        <v>241</v>
      </c>
      <c r="O245" s="74">
        <f t="shared" ca="1" si="189"/>
        <v>0</v>
      </c>
      <c r="P245" s="74">
        <f t="shared" ca="1" si="190"/>
        <v>0</v>
      </c>
      <c r="Q245" s="101">
        <f t="shared" ca="1" si="176"/>
        <v>1</v>
      </c>
      <c r="R245" s="101">
        <f t="shared" ca="1" si="191"/>
        <v>1</v>
      </c>
      <c r="S245" s="91" t="str">
        <f t="shared" ca="1" si="177"/>
        <v/>
      </c>
      <c r="T245" s="91" t="str">
        <f t="shared" ca="1" si="178"/>
        <v/>
      </c>
      <c r="U245" s="91" t="str">
        <f t="shared" ca="1" si="179"/>
        <v/>
      </c>
      <c r="V245" s="91" t="str">
        <f t="shared" ca="1" si="180"/>
        <v/>
      </c>
      <c r="W245" s="91" t="str">
        <f t="shared" ca="1" si="181"/>
        <v/>
      </c>
      <c r="X245" s="91" t="str">
        <f t="shared" ca="1" si="182"/>
        <v/>
      </c>
      <c r="Y245" s="75"/>
      <c r="Z245" s="100">
        <f ca="1">IF(Y245="W",0,IF(AND(A245&lt;&gt;0,A244&lt;&gt;0,Y244="L",Y245="L"),1,0))</f>
        <v>0</v>
      </c>
      <c r="AA245" s="100">
        <f ca="1">IF(S245&lt;&gt;"",IF(ABS($F245)=ABS(S245),5*$Q245,-1*$Q245),0)</f>
        <v>0</v>
      </c>
      <c r="AB245" s="100">
        <f ca="1">IF(T245&lt;&gt;"",IF(ABS($F245)=ABS(T245),5*$Q245,-1*$Q245),0)</f>
        <v>0</v>
      </c>
      <c r="AC245" s="100">
        <f ca="1">IF(U245&lt;&gt;"",IF(ABS($F245)=ABS(U245),5*$Q245,-1*$Q245),0)</f>
        <v>0</v>
      </c>
      <c r="AD245" s="100">
        <f ca="1">IF(V245&lt;&gt;"",IF(ABS($F245)=ABS(V245),5*$Q245,-1*$Q245),0)</f>
        <v>0</v>
      </c>
      <c r="AE245" s="100">
        <f ca="1">IF(W245&lt;&gt;"",IF(ABS($F245)=ABS(W245),5*$Q245,-1*$Q245),0)</f>
        <v>0</v>
      </c>
      <c r="AF245" s="100">
        <f ca="1">IF(X245&lt;&gt;"",IF(ABS($F245)=ABS(X245),5*$Q245,-1*$Q245),0)</f>
        <v>0</v>
      </c>
      <c r="AG245" s="98">
        <f ca="1">IF(A245&lt;&gt;"",IF(OR($AJ244&lt;&gt;0,$AK244&lt;&gt;0),"0",SUM(AA245:AF245)),0)</f>
        <v>0</v>
      </c>
      <c r="AH245" s="11">
        <f ca="1">IF(A245&lt;&gt;"",IF(OR(AJ244&lt;&gt;0,AK244&lt;&gt;0),0,AG245),0)</f>
        <v>0</v>
      </c>
      <c r="AI245" s="79">
        <f ca="1">IF(A245&lt;&gt;"",AH245+AI244,0)</f>
        <v>0</v>
      </c>
      <c r="AJ245" s="43">
        <f t="shared" ca="1" si="183"/>
        <v>0</v>
      </c>
      <c r="AK245" s="43">
        <f t="shared" ca="1" si="184"/>
        <v>0</v>
      </c>
      <c r="AL245" s="80">
        <f t="shared" ca="1" si="192"/>
        <v>0</v>
      </c>
      <c r="AM245" s="24"/>
      <c r="AN245" s="24"/>
      <c r="AO245" s="24"/>
      <c r="AP245" s="24"/>
      <c r="AQ245" s="24"/>
      <c r="AR245" s="24"/>
      <c r="AS245" s="24"/>
      <c r="BA245" s="6"/>
      <c r="BH245" s="123">
        <f t="shared" ca="1" si="167"/>
        <v>36</v>
      </c>
    </row>
    <row r="246" spans="1:60">
      <c r="A246" s="123">
        <f t="shared" ca="1" si="166"/>
        <v>31</v>
      </c>
      <c r="B246" s="98" t="str">
        <f ca="1">IF(A246="","",IF(COUNTBLANK(AN247:AS247)=6,"DB",AN247&amp;AO247&amp;AP247&amp;AQ247&amp;AR247&amp;AS247))</f>
        <v>DB</v>
      </c>
      <c r="C246" s="97" t="str">
        <f t="shared" ca="1" si="185"/>
        <v/>
      </c>
      <c r="D246" s="102">
        <f t="shared" ca="1" si="186"/>
        <v>0</v>
      </c>
      <c r="E246" s="82" t="str">
        <f t="shared" ca="1" si="187"/>
        <v>1,</v>
      </c>
      <c r="F246" s="73">
        <f t="shared" ca="1" si="188"/>
        <v>6</v>
      </c>
      <c r="G246" s="98">
        <f t="shared" ca="1" si="169"/>
        <v>2</v>
      </c>
      <c r="H246" s="98">
        <f t="shared" ca="1" si="170"/>
        <v>15</v>
      </c>
      <c r="I246" s="98">
        <f t="shared" ca="1" si="171"/>
        <v>3</v>
      </c>
      <c r="J246" s="98">
        <f t="shared" ca="1" si="172"/>
        <v>22</v>
      </c>
      <c r="K246" s="98">
        <f t="shared" ca="1" si="173"/>
        <v>1</v>
      </c>
      <c r="L246" s="98">
        <f t="shared" ca="1" si="174"/>
        <v>0</v>
      </c>
      <c r="M246" s="74" t="str">
        <f t="shared" ca="1" si="175"/>
        <v/>
      </c>
      <c r="N246" s="74">
        <f t="shared" si="168"/>
        <v>242</v>
      </c>
      <c r="O246" s="74">
        <f t="shared" ca="1" si="189"/>
        <v>0</v>
      </c>
      <c r="P246" s="74">
        <f t="shared" ca="1" si="190"/>
        <v>0</v>
      </c>
      <c r="Q246" s="101">
        <f t="shared" ca="1" si="176"/>
        <v>1</v>
      </c>
      <c r="R246" s="101">
        <f t="shared" ca="1" si="191"/>
        <v>1</v>
      </c>
      <c r="S246" s="91" t="str">
        <f t="shared" ca="1" si="177"/>
        <v/>
      </c>
      <c r="T246" s="91" t="str">
        <f t="shared" ca="1" si="178"/>
        <v/>
      </c>
      <c r="U246" s="91" t="str">
        <f t="shared" ca="1" si="179"/>
        <v/>
      </c>
      <c r="V246" s="91" t="str">
        <f t="shared" ca="1" si="180"/>
        <v/>
      </c>
      <c r="W246" s="91" t="str">
        <f t="shared" ca="1" si="181"/>
        <v/>
      </c>
      <c r="X246" s="91" t="str">
        <f t="shared" ca="1" si="182"/>
        <v/>
      </c>
      <c r="Y246" s="75"/>
      <c r="Z246" s="100">
        <f ca="1">IF(Y246="W",0,IF(AND(A246&lt;&gt;0,A245&lt;&gt;0,Y245="L",Y246="L"),1,0))</f>
        <v>0</v>
      </c>
      <c r="AA246" s="100">
        <f ca="1">IF(S246&lt;&gt;"",IF(ABS($F246)=ABS(S246),5*$Q246,-1*$Q246),0)</f>
        <v>0</v>
      </c>
      <c r="AB246" s="100">
        <f ca="1">IF(T246&lt;&gt;"",IF(ABS($F246)=ABS(T246),5*$Q246,-1*$Q246),0)</f>
        <v>0</v>
      </c>
      <c r="AC246" s="100">
        <f ca="1">IF(U246&lt;&gt;"",IF(ABS($F246)=ABS(U246),5*$Q246,-1*$Q246),0)</f>
        <v>0</v>
      </c>
      <c r="AD246" s="100">
        <f ca="1">IF(V246&lt;&gt;"",IF(ABS($F246)=ABS(V246),5*$Q246,-1*$Q246),0)</f>
        <v>0</v>
      </c>
      <c r="AE246" s="100">
        <f ca="1">IF(W246&lt;&gt;"",IF(ABS($F246)=ABS(W246),5*$Q246,-1*$Q246),0)</f>
        <v>0</v>
      </c>
      <c r="AF246" s="100">
        <f ca="1">IF(X246&lt;&gt;"",IF(ABS($F246)=ABS(X246),5*$Q246,-1*$Q246),0)</f>
        <v>0</v>
      </c>
      <c r="AG246" s="98">
        <f ca="1">IF(A246&lt;&gt;"",IF(OR($AJ245&lt;&gt;0,$AK245&lt;&gt;0),"0",SUM(AA246:AF246)),0)</f>
        <v>0</v>
      </c>
      <c r="AH246" s="11">
        <f ca="1">IF(A246&lt;&gt;"",IF(OR(AJ245&lt;&gt;0,AK245&lt;&gt;0),0,AG246),0)</f>
        <v>0</v>
      </c>
      <c r="AI246" s="79">
        <f ca="1">IF(A246&lt;&gt;"",AH246+AI245,0)</f>
        <v>0</v>
      </c>
      <c r="AJ246" s="43">
        <f t="shared" ca="1" si="183"/>
        <v>0</v>
      </c>
      <c r="AK246" s="43">
        <f t="shared" ca="1" si="184"/>
        <v>0</v>
      </c>
      <c r="AL246" s="80">
        <f t="shared" ca="1" si="192"/>
        <v>0</v>
      </c>
      <c r="AM246" s="24"/>
      <c r="AN246" s="24"/>
      <c r="AO246" s="24"/>
      <c r="AP246" s="24"/>
      <c r="AQ246" s="24"/>
      <c r="AR246" s="24"/>
      <c r="AS246" s="24"/>
      <c r="BA246" s="6"/>
      <c r="BH246" s="123">
        <f t="shared" ca="1" si="167"/>
        <v>31</v>
      </c>
    </row>
    <row r="247" spans="1:60">
      <c r="A247" s="123">
        <f t="shared" ca="1" si="166"/>
        <v>7</v>
      </c>
      <c r="B247" s="98" t="str">
        <f ca="1">IF(A247="","",IF(COUNTBLANK(AN248:AS248)=6,"DB",AN248&amp;AO248&amp;AP248&amp;AQ248&amp;AR248&amp;AS248))</f>
        <v>DB</v>
      </c>
      <c r="C247" s="97" t="str">
        <f t="shared" ca="1" si="185"/>
        <v/>
      </c>
      <c r="D247" s="102">
        <f t="shared" ca="1" si="186"/>
        <v>0</v>
      </c>
      <c r="E247" s="82" t="str">
        <f t="shared" ca="1" si="187"/>
        <v>1,</v>
      </c>
      <c r="F247" s="73">
        <f t="shared" ca="1" si="188"/>
        <v>2</v>
      </c>
      <c r="G247" s="98">
        <f t="shared" ca="1" si="169"/>
        <v>3</v>
      </c>
      <c r="H247" s="98">
        <f t="shared" ca="1" si="170"/>
        <v>0</v>
      </c>
      <c r="I247" s="98">
        <f t="shared" ca="1" si="171"/>
        <v>4</v>
      </c>
      <c r="J247" s="98">
        <f t="shared" ca="1" si="172"/>
        <v>23</v>
      </c>
      <c r="K247" s="98">
        <f t="shared" ca="1" si="173"/>
        <v>2</v>
      </c>
      <c r="L247" s="98">
        <f t="shared" ca="1" si="174"/>
        <v>1</v>
      </c>
      <c r="M247" s="74" t="str">
        <f t="shared" ca="1" si="175"/>
        <v/>
      </c>
      <c r="N247" s="74">
        <f t="shared" si="168"/>
        <v>243</v>
      </c>
      <c r="O247" s="74">
        <f t="shared" ca="1" si="189"/>
        <v>0</v>
      </c>
      <c r="P247" s="74">
        <f t="shared" ca="1" si="190"/>
        <v>0</v>
      </c>
      <c r="Q247" s="101">
        <f t="shared" ca="1" si="176"/>
        <v>1</v>
      </c>
      <c r="R247" s="101">
        <f t="shared" ca="1" si="191"/>
        <v>1</v>
      </c>
      <c r="S247" s="91" t="str">
        <f t="shared" ca="1" si="177"/>
        <v/>
      </c>
      <c r="T247" s="91" t="str">
        <f t="shared" ca="1" si="178"/>
        <v/>
      </c>
      <c r="U247" s="91" t="str">
        <f t="shared" ca="1" si="179"/>
        <v/>
      </c>
      <c r="V247" s="91" t="str">
        <f t="shared" ca="1" si="180"/>
        <v/>
      </c>
      <c r="W247" s="91" t="str">
        <f t="shared" ca="1" si="181"/>
        <v/>
      </c>
      <c r="X247" s="91" t="str">
        <f t="shared" ca="1" si="182"/>
        <v/>
      </c>
      <c r="Y247" s="75"/>
      <c r="Z247" s="100">
        <f ca="1">IF(Y247="W",0,IF(AND(A247&lt;&gt;0,A246&lt;&gt;0,Y246="L",Y247="L"),1,0))</f>
        <v>0</v>
      </c>
      <c r="AA247" s="100">
        <f ca="1">IF(S247&lt;&gt;"",IF(ABS($F247)=ABS(S247),5*$Q247,-1*$Q247),0)</f>
        <v>0</v>
      </c>
      <c r="AB247" s="100">
        <f ca="1">IF(T247&lt;&gt;"",IF(ABS($F247)=ABS(T247),5*$Q247,-1*$Q247),0)</f>
        <v>0</v>
      </c>
      <c r="AC247" s="100">
        <f ca="1">IF(U247&lt;&gt;"",IF(ABS($F247)=ABS(U247),5*$Q247,-1*$Q247),0)</f>
        <v>0</v>
      </c>
      <c r="AD247" s="100">
        <f ca="1">IF(V247&lt;&gt;"",IF(ABS($F247)=ABS(V247),5*$Q247,-1*$Q247),0)</f>
        <v>0</v>
      </c>
      <c r="AE247" s="100">
        <f ca="1">IF(W247&lt;&gt;"",IF(ABS($F247)=ABS(W247),5*$Q247,-1*$Q247),0)</f>
        <v>0</v>
      </c>
      <c r="AF247" s="100">
        <f ca="1">IF(X247&lt;&gt;"",IF(ABS($F247)=ABS(X247),5*$Q247,-1*$Q247),0)</f>
        <v>0</v>
      </c>
      <c r="AG247" s="98">
        <f ca="1">IF(A247&lt;&gt;"",IF(OR($AJ246&lt;&gt;0,$AK246&lt;&gt;0),"0",SUM(AA247:AF247)),0)</f>
        <v>0</v>
      </c>
      <c r="AH247" s="11">
        <f ca="1">IF(A247&lt;&gt;"",IF(OR(AJ246&lt;&gt;0,AK246&lt;&gt;0),0,AG247),0)</f>
        <v>0</v>
      </c>
      <c r="AI247" s="79">
        <f ca="1">IF(A247&lt;&gt;"",AH247+AI246,0)</f>
        <v>0</v>
      </c>
      <c r="AJ247" s="43">
        <f t="shared" ca="1" si="183"/>
        <v>0</v>
      </c>
      <c r="AK247" s="43">
        <f t="shared" ca="1" si="184"/>
        <v>0</v>
      </c>
      <c r="AL247" s="80">
        <f t="shared" ca="1" si="192"/>
        <v>0</v>
      </c>
      <c r="AM247" s="24"/>
      <c r="AN247" s="24"/>
      <c r="AO247" s="24"/>
      <c r="AP247" s="24"/>
      <c r="AQ247" s="24"/>
      <c r="AR247" s="24"/>
      <c r="AS247" s="24"/>
      <c r="BA247" s="6"/>
      <c r="BH247" s="123">
        <f t="shared" ca="1" si="167"/>
        <v>12</v>
      </c>
    </row>
    <row r="248" spans="1:60">
      <c r="A248" s="123">
        <f t="shared" ca="1" si="166"/>
        <v>23</v>
      </c>
      <c r="B248" s="98" t="str">
        <f ca="1">IF(A248="","",IF(COUNTBLANK(AN249:AS249)=6,"DB",AN249&amp;AO249&amp;AP249&amp;AQ249&amp;AR249&amp;AS249))</f>
        <v>DB</v>
      </c>
      <c r="C248" s="97" t="str">
        <f t="shared" ca="1" si="185"/>
        <v/>
      </c>
      <c r="D248" s="102">
        <f t="shared" ca="1" si="186"/>
        <v>0</v>
      </c>
      <c r="E248" s="82" t="str">
        <f t="shared" ca="1" si="187"/>
        <v>1,</v>
      </c>
      <c r="F248" s="73">
        <f t="shared" ca="1" si="188"/>
        <v>4</v>
      </c>
      <c r="G248" s="98">
        <f t="shared" ca="1" si="169"/>
        <v>4</v>
      </c>
      <c r="H248" s="98">
        <f t="shared" ca="1" si="170"/>
        <v>1</v>
      </c>
      <c r="I248" s="98">
        <f t="shared" ca="1" si="171"/>
        <v>5</v>
      </c>
      <c r="J248" s="98">
        <f t="shared" ca="1" si="172"/>
        <v>0</v>
      </c>
      <c r="K248" s="98">
        <f t="shared" ca="1" si="173"/>
        <v>3</v>
      </c>
      <c r="L248" s="98">
        <f t="shared" ca="1" si="174"/>
        <v>2</v>
      </c>
      <c r="M248" s="74" t="str">
        <f t="shared" ca="1" si="175"/>
        <v/>
      </c>
      <c r="N248" s="74">
        <f t="shared" si="168"/>
        <v>244</v>
      </c>
      <c r="O248" s="74">
        <f t="shared" ca="1" si="189"/>
        <v>0</v>
      </c>
      <c r="P248" s="74">
        <f t="shared" ca="1" si="190"/>
        <v>0</v>
      </c>
      <c r="Q248" s="101">
        <f t="shared" ca="1" si="176"/>
        <v>1</v>
      </c>
      <c r="R248" s="101">
        <f t="shared" ca="1" si="191"/>
        <v>1</v>
      </c>
      <c r="S248" s="91" t="str">
        <f t="shared" ca="1" si="177"/>
        <v/>
      </c>
      <c r="T248" s="91" t="str">
        <f t="shared" ca="1" si="178"/>
        <v/>
      </c>
      <c r="U248" s="91" t="str">
        <f t="shared" ca="1" si="179"/>
        <v/>
      </c>
      <c r="V248" s="91" t="str">
        <f t="shared" ca="1" si="180"/>
        <v/>
      </c>
      <c r="W248" s="91" t="str">
        <f t="shared" ca="1" si="181"/>
        <v/>
      </c>
      <c r="X248" s="91" t="str">
        <f t="shared" ca="1" si="182"/>
        <v/>
      </c>
      <c r="Y248" s="75"/>
      <c r="Z248" s="100">
        <f ca="1">IF(Y248="W",0,IF(AND(A248&lt;&gt;0,A247&lt;&gt;0,Y247="L",Y248="L"),1,0))</f>
        <v>0</v>
      </c>
      <c r="AA248" s="100">
        <f ca="1">IF(S248&lt;&gt;"",IF(ABS($F248)=ABS(S248),5*$Q248,-1*$Q248),0)</f>
        <v>0</v>
      </c>
      <c r="AB248" s="100">
        <f ca="1">IF(T248&lt;&gt;"",IF(ABS($F248)=ABS(T248),5*$Q248,-1*$Q248),0)</f>
        <v>0</v>
      </c>
      <c r="AC248" s="100">
        <f ca="1">IF(U248&lt;&gt;"",IF(ABS($F248)=ABS(U248),5*$Q248,-1*$Q248),0)</f>
        <v>0</v>
      </c>
      <c r="AD248" s="100">
        <f ca="1">IF(V248&lt;&gt;"",IF(ABS($F248)=ABS(V248),5*$Q248,-1*$Q248),0)</f>
        <v>0</v>
      </c>
      <c r="AE248" s="100">
        <f ca="1">IF(W248&lt;&gt;"",IF(ABS($F248)=ABS(W248),5*$Q248,-1*$Q248),0)</f>
        <v>0</v>
      </c>
      <c r="AF248" s="100">
        <f ca="1">IF(X248&lt;&gt;"",IF(ABS($F248)=ABS(X248),5*$Q248,-1*$Q248),0)</f>
        <v>0</v>
      </c>
      <c r="AG248" s="98">
        <f ca="1">IF(A248&lt;&gt;"",IF(OR($AJ247&lt;&gt;0,$AK247&lt;&gt;0),"0",SUM(AA248:AF248)),0)</f>
        <v>0</v>
      </c>
      <c r="AH248" s="11">
        <f ca="1">IF(A248&lt;&gt;"",IF(OR(AJ247&lt;&gt;0,AK247&lt;&gt;0),0,AG248),0)</f>
        <v>0</v>
      </c>
      <c r="AI248" s="79">
        <f ca="1">IF(A248&lt;&gt;"",AH248+AI247,0)</f>
        <v>0</v>
      </c>
      <c r="AJ248" s="43">
        <f t="shared" ca="1" si="183"/>
        <v>0</v>
      </c>
      <c r="AK248" s="43">
        <f t="shared" ca="1" si="184"/>
        <v>0</v>
      </c>
      <c r="AL248" s="80">
        <f t="shared" ca="1" si="192"/>
        <v>0</v>
      </c>
      <c r="AM248" s="24"/>
      <c r="AN248" s="24"/>
      <c r="AO248" s="24"/>
      <c r="AP248" s="24"/>
      <c r="AQ248" s="24"/>
      <c r="AR248" s="24"/>
      <c r="AS248" s="24"/>
      <c r="BA248" s="6"/>
      <c r="BH248" s="123">
        <f t="shared" ca="1" si="167"/>
        <v>13</v>
      </c>
    </row>
    <row r="249" spans="1:60">
      <c r="A249" s="123">
        <f t="shared" ca="1" si="166"/>
        <v>24</v>
      </c>
      <c r="B249" s="98" t="str">
        <f ca="1">IF(A249="","",IF(COUNTBLANK(AN250:AS250)=6,"DB",AN250&amp;AO250&amp;AP250&amp;AQ250&amp;AR250&amp;AS250))</f>
        <v>DB</v>
      </c>
      <c r="C249" s="97" t="str">
        <f t="shared" ca="1" si="185"/>
        <v/>
      </c>
      <c r="D249" s="102">
        <f t="shared" ca="1" si="186"/>
        <v>0</v>
      </c>
      <c r="E249" s="82" t="str">
        <f t="shared" ca="1" si="187"/>
        <v>1,</v>
      </c>
      <c r="F249" s="73">
        <f t="shared" ca="1" si="188"/>
        <v>4</v>
      </c>
      <c r="G249" s="98">
        <f t="shared" ca="1" si="169"/>
        <v>5</v>
      </c>
      <c r="H249" s="98">
        <f t="shared" ca="1" si="170"/>
        <v>2</v>
      </c>
      <c r="I249" s="98">
        <f t="shared" ca="1" si="171"/>
        <v>6</v>
      </c>
      <c r="J249" s="98">
        <f t="shared" ca="1" si="172"/>
        <v>0</v>
      </c>
      <c r="K249" s="98">
        <f t="shared" ca="1" si="173"/>
        <v>4</v>
      </c>
      <c r="L249" s="98">
        <f t="shared" ca="1" si="174"/>
        <v>3</v>
      </c>
      <c r="M249" s="74" t="str">
        <f t="shared" ca="1" si="175"/>
        <v/>
      </c>
      <c r="N249" s="74">
        <f t="shared" si="168"/>
        <v>245</v>
      </c>
      <c r="O249" s="74">
        <f t="shared" ca="1" si="189"/>
        <v>0</v>
      </c>
      <c r="P249" s="74">
        <f t="shared" ca="1" si="190"/>
        <v>0</v>
      </c>
      <c r="Q249" s="101">
        <f t="shared" ca="1" si="176"/>
        <v>1</v>
      </c>
      <c r="R249" s="101">
        <f t="shared" ca="1" si="191"/>
        <v>1</v>
      </c>
      <c r="S249" s="91" t="str">
        <f t="shared" ca="1" si="177"/>
        <v/>
      </c>
      <c r="T249" s="91" t="str">
        <f t="shared" ca="1" si="178"/>
        <v/>
      </c>
      <c r="U249" s="91" t="str">
        <f t="shared" ca="1" si="179"/>
        <v/>
      </c>
      <c r="V249" s="91" t="str">
        <f t="shared" ca="1" si="180"/>
        <v/>
      </c>
      <c r="W249" s="91" t="str">
        <f t="shared" ca="1" si="181"/>
        <v/>
      </c>
      <c r="X249" s="91" t="str">
        <f t="shared" ca="1" si="182"/>
        <v/>
      </c>
      <c r="Y249" s="75"/>
      <c r="Z249" s="100">
        <f ca="1">IF(Y249="W",0,IF(AND(A249&lt;&gt;0,A248&lt;&gt;0,Y248="L",Y249="L"),1,0))</f>
        <v>0</v>
      </c>
      <c r="AA249" s="100">
        <f ca="1">IF(S249&lt;&gt;"",IF(ABS($F249)=ABS(S249),5*$Q249,-1*$Q249),0)</f>
        <v>0</v>
      </c>
      <c r="AB249" s="100">
        <f ca="1">IF(T249&lt;&gt;"",IF(ABS($F249)=ABS(T249),5*$Q249,-1*$Q249),0)</f>
        <v>0</v>
      </c>
      <c r="AC249" s="100">
        <f ca="1">IF(U249&lt;&gt;"",IF(ABS($F249)=ABS(U249),5*$Q249,-1*$Q249),0)</f>
        <v>0</v>
      </c>
      <c r="AD249" s="100">
        <f ca="1">IF(V249&lt;&gt;"",IF(ABS($F249)=ABS(V249),5*$Q249,-1*$Q249),0)</f>
        <v>0</v>
      </c>
      <c r="AE249" s="100">
        <f ca="1">IF(W249&lt;&gt;"",IF(ABS($F249)=ABS(W249),5*$Q249,-1*$Q249),0)</f>
        <v>0</v>
      </c>
      <c r="AF249" s="100">
        <f ca="1">IF(X249&lt;&gt;"",IF(ABS($F249)=ABS(X249),5*$Q249,-1*$Q249),0)</f>
        <v>0</v>
      </c>
      <c r="AG249" s="98">
        <f ca="1">IF(A249&lt;&gt;"",IF(OR($AJ248&lt;&gt;0,$AK248&lt;&gt;0),"0",SUM(AA249:AF249)),0)</f>
        <v>0</v>
      </c>
      <c r="AH249" s="11">
        <f ca="1">IF(A249&lt;&gt;"",IF(OR(AJ248&lt;&gt;0,AK248&lt;&gt;0),0,AG249),0)</f>
        <v>0</v>
      </c>
      <c r="AI249" s="79">
        <f ca="1">IF(A249&lt;&gt;"",AH249+AI248,0)</f>
        <v>0</v>
      </c>
      <c r="AJ249" s="43">
        <f t="shared" ca="1" si="183"/>
        <v>0</v>
      </c>
      <c r="AK249" s="43">
        <f t="shared" ca="1" si="184"/>
        <v>0</v>
      </c>
      <c r="AL249" s="80">
        <f t="shared" ca="1" si="192"/>
        <v>0</v>
      </c>
      <c r="AM249" s="24"/>
      <c r="AN249" s="24"/>
      <c r="AO249" s="24"/>
      <c r="AP249" s="24"/>
      <c r="AQ249" s="24"/>
      <c r="AR249" s="24"/>
      <c r="AS249" s="24"/>
      <c r="BA249" s="6"/>
      <c r="BH249" s="123">
        <f t="shared" ca="1" si="167"/>
        <v>2</v>
      </c>
    </row>
    <row r="250" spans="1:60">
      <c r="A250" s="123">
        <f t="shared" ca="1" si="166"/>
        <v>1</v>
      </c>
      <c r="B250" s="98" t="str">
        <f ca="1">IF(A250="","",IF(COUNTBLANK(AN251:AS251)=6,"DB",AN251&amp;AO251&amp;AP251&amp;AQ251&amp;AR251&amp;AS251))</f>
        <v>DB</v>
      </c>
      <c r="C250" s="97" t="str">
        <f t="shared" ca="1" si="185"/>
        <v/>
      </c>
      <c r="D250" s="102">
        <f t="shared" ca="1" si="186"/>
        <v>0</v>
      </c>
      <c r="E250" s="82" t="str">
        <f t="shared" ca="1" si="187"/>
        <v>1,</v>
      </c>
      <c r="F250" s="73">
        <f t="shared" ca="1" si="188"/>
        <v>1</v>
      </c>
      <c r="G250" s="98">
        <f t="shared" ca="1" si="169"/>
        <v>0</v>
      </c>
      <c r="H250" s="98">
        <f t="shared" ca="1" si="170"/>
        <v>3</v>
      </c>
      <c r="I250" s="98">
        <f t="shared" ca="1" si="171"/>
        <v>7</v>
      </c>
      <c r="J250" s="98">
        <f t="shared" ca="1" si="172"/>
        <v>1</v>
      </c>
      <c r="K250" s="98">
        <f t="shared" ca="1" si="173"/>
        <v>5</v>
      </c>
      <c r="L250" s="98">
        <f t="shared" ca="1" si="174"/>
        <v>4</v>
      </c>
      <c r="M250" s="74" t="str">
        <f t="shared" ca="1" si="175"/>
        <v/>
      </c>
      <c r="N250" s="74">
        <f t="shared" si="168"/>
        <v>246</v>
      </c>
      <c r="O250" s="74">
        <f t="shared" ca="1" si="189"/>
        <v>0</v>
      </c>
      <c r="P250" s="74">
        <f t="shared" ca="1" si="190"/>
        <v>0</v>
      </c>
      <c r="Q250" s="101">
        <f t="shared" ca="1" si="176"/>
        <v>1</v>
      </c>
      <c r="R250" s="101">
        <f t="shared" ca="1" si="191"/>
        <v>1</v>
      </c>
      <c r="S250" s="91" t="str">
        <f t="shared" ca="1" si="177"/>
        <v/>
      </c>
      <c r="T250" s="91" t="str">
        <f t="shared" ca="1" si="178"/>
        <v/>
      </c>
      <c r="U250" s="91" t="str">
        <f t="shared" ca="1" si="179"/>
        <v/>
      </c>
      <c r="V250" s="91" t="str">
        <f t="shared" ca="1" si="180"/>
        <v/>
      </c>
      <c r="W250" s="91" t="str">
        <f t="shared" ca="1" si="181"/>
        <v/>
      </c>
      <c r="X250" s="91" t="str">
        <f t="shared" ca="1" si="182"/>
        <v/>
      </c>
      <c r="Y250" s="75"/>
      <c r="Z250" s="100">
        <f ca="1">IF(Y250="W",0,IF(AND(A250&lt;&gt;0,A249&lt;&gt;0,Y249="L",Y250="L"),1,0))</f>
        <v>0</v>
      </c>
      <c r="AA250" s="100">
        <f ca="1">IF(S250&lt;&gt;"",IF(ABS($F250)=ABS(S250),5*$Q250,-1*$Q250),0)</f>
        <v>0</v>
      </c>
      <c r="AB250" s="100">
        <f ca="1">IF(T250&lt;&gt;"",IF(ABS($F250)=ABS(T250),5*$Q250,-1*$Q250),0)</f>
        <v>0</v>
      </c>
      <c r="AC250" s="100">
        <f ca="1">IF(U250&lt;&gt;"",IF(ABS($F250)=ABS(U250),5*$Q250,-1*$Q250),0)</f>
        <v>0</v>
      </c>
      <c r="AD250" s="100">
        <f ca="1">IF(V250&lt;&gt;"",IF(ABS($F250)=ABS(V250),5*$Q250,-1*$Q250),0)</f>
        <v>0</v>
      </c>
      <c r="AE250" s="100">
        <f ca="1">IF(W250&lt;&gt;"",IF(ABS($F250)=ABS(W250),5*$Q250,-1*$Q250),0)</f>
        <v>0</v>
      </c>
      <c r="AF250" s="100">
        <f ca="1">IF(X250&lt;&gt;"",IF(ABS($F250)=ABS(X250),5*$Q250,-1*$Q250),0)</f>
        <v>0</v>
      </c>
      <c r="AG250" s="98">
        <f ca="1">IF(A250&lt;&gt;"",IF(OR($AJ249&lt;&gt;0,$AK249&lt;&gt;0),"0",SUM(AA250:AF250)),0)</f>
        <v>0</v>
      </c>
      <c r="AH250" s="11">
        <f ca="1">IF(A250&lt;&gt;"",IF(OR(AJ249&lt;&gt;0,AK249&lt;&gt;0),0,AG250),0)</f>
        <v>0</v>
      </c>
      <c r="AI250" s="79">
        <f ca="1">IF(A250&lt;&gt;"",AH250+AI249,0)</f>
        <v>0</v>
      </c>
      <c r="AJ250" s="43">
        <f t="shared" ca="1" si="183"/>
        <v>0</v>
      </c>
      <c r="AK250" s="43">
        <f t="shared" ca="1" si="184"/>
        <v>0</v>
      </c>
      <c r="AL250" s="80">
        <f t="shared" ca="1" si="192"/>
        <v>0</v>
      </c>
      <c r="AM250" s="24"/>
      <c r="AN250" s="24"/>
      <c r="AO250" s="24"/>
      <c r="AP250" s="24"/>
      <c r="AQ250" s="24"/>
      <c r="AR250" s="24"/>
      <c r="AS250" s="24"/>
      <c r="BA250" s="6"/>
      <c r="BH250" s="123">
        <f t="shared" ca="1" si="167"/>
        <v>9</v>
      </c>
    </row>
    <row r="251" spans="1:60">
      <c r="A251" s="123">
        <f t="shared" ca="1" si="166"/>
        <v>17</v>
      </c>
      <c r="B251" s="98" t="str">
        <f ca="1">IF(A251="","",IF(COUNTBLANK(AN252:AS252)=6,"DB",AN252&amp;AO252&amp;AP252&amp;AQ252&amp;AR252&amp;AS252))</f>
        <v>DB</v>
      </c>
      <c r="C251" s="97" t="str">
        <f t="shared" ca="1" si="185"/>
        <v/>
      </c>
      <c r="D251" s="102">
        <f t="shared" ca="1" si="186"/>
        <v>0</v>
      </c>
      <c r="E251" s="82" t="str">
        <f t="shared" ca="1" si="187"/>
        <v>1,</v>
      </c>
      <c r="F251" s="73">
        <f t="shared" ca="1" si="188"/>
        <v>3</v>
      </c>
      <c r="G251" s="98">
        <f t="shared" ca="1" si="169"/>
        <v>1</v>
      </c>
      <c r="H251" s="98">
        <f t="shared" ca="1" si="170"/>
        <v>4</v>
      </c>
      <c r="I251" s="98">
        <f t="shared" ca="1" si="171"/>
        <v>0</v>
      </c>
      <c r="J251" s="98">
        <f t="shared" ca="1" si="172"/>
        <v>2</v>
      </c>
      <c r="K251" s="98">
        <f t="shared" ca="1" si="173"/>
        <v>6</v>
      </c>
      <c r="L251" s="98">
        <f t="shared" ca="1" si="174"/>
        <v>5</v>
      </c>
      <c r="M251" s="74" t="str">
        <f t="shared" ca="1" si="175"/>
        <v/>
      </c>
      <c r="N251" s="74">
        <f t="shared" si="168"/>
        <v>247</v>
      </c>
      <c r="O251" s="74">
        <f t="shared" ca="1" si="189"/>
        <v>0</v>
      </c>
      <c r="P251" s="74">
        <f t="shared" ca="1" si="190"/>
        <v>0</v>
      </c>
      <c r="Q251" s="101">
        <f t="shared" ca="1" si="176"/>
        <v>1</v>
      </c>
      <c r="R251" s="101">
        <f t="shared" ca="1" si="191"/>
        <v>1</v>
      </c>
      <c r="S251" s="91" t="str">
        <f t="shared" ca="1" si="177"/>
        <v/>
      </c>
      <c r="T251" s="91" t="str">
        <f t="shared" ca="1" si="178"/>
        <v/>
      </c>
      <c r="U251" s="91" t="str">
        <f t="shared" ca="1" si="179"/>
        <v/>
      </c>
      <c r="V251" s="91" t="str">
        <f t="shared" ca="1" si="180"/>
        <v/>
      </c>
      <c r="W251" s="91" t="str">
        <f t="shared" ca="1" si="181"/>
        <v/>
      </c>
      <c r="X251" s="91" t="str">
        <f t="shared" ca="1" si="182"/>
        <v/>
      </c>
      <c r="Y251" s="75"/>
      <c r="Z251" s="100">
        <f ca="1">IF(Y251="W",0,IF(AND(A251&lt;&gt;0,A250&lt;&gt;0,Y250="L",Y251="L"),1,0))</f>
        <v>0</v>
      </c>
      <c r="AA251" s="100">
        <f ca="1">IF(S251&lt;&gt;"",IF(ABS($F251)=ABS(S251),5*$Q251,-1*$Q251),0)</f>
        <v>0</v>
      </c>
      <c r="AB251" s="100">
        <f ca="1">IF(T251&lt;&gt;"",IF(ABS($F251)=ABS(T251),5*$Q251,-1*$Q251),0)</f>
        <v>0</v>
      </c>
      <c r="AC251" s="100">
        <f ca="1">IF(U251&lt;&gt;"",IF(ABS($F251)=ABS(U251),5*$Q251,-1*$Q251),0)</f>
        <v>0</v>
      </c>
      <c r="AD251" s="100">
        <f ca="1">IF(V251&lt;&gt;"",IF(ABS($F251)=ABS(V251),5*$Q251,-1*$Q251),0)</f>
        <v>0</v>
      </c>
      <c r="AE251" s="100">
        <f ca="1">IF(W251&lt;&gt;"",IF(ABS($F251)=ABS(W251),5*$Q251,-1*$Q251),0)</f>
        <v>0</v>
      </c>
      <c r="AF251" s="100">
        <f ca="1">IF(X251&lt;&gt;"",IF(ABS($F251)=ABS(X251),5*$Q251,-1*$Q251),0)</f>
        <v>0</v>
      </c>
      <c r="AG251" s="98">
        <f ca="1">IF(A251&lt;&gt;"",IF(OR($AJ250&lt;&gt;0,$AK250&lt;&gt;0),"0",SUM(AA251:AF251)),0)</f>
        <v>0</v>
      </c>
      <c r="AH251" s="11">
        <f ca="1">IF(A251&lt;&gt;"",IF(OR(AJ250&lt;&gt;0,AK250&lt;&gt;0),0,AG251),0)</f>
        <v>0</v>
      </c>
      <c r="AI251" s="79">
        <f ca="1">IF(A251&lt;&gt;"",AH251+AI250,0)</f>
        <v>0</v>
      </c>
      <c r="AJ251" s="43">
        <f t="shared" ca="1" si="183"/>
        <v>0</v>
      </c>
      <c r="AK251" s="43">
        <f t="shared" ca="1" si="184"/>
        <v>0</v>
      </c>
      <c r="AL251" s="80">
        <f t="shared" ca="1" si="192"/>
        <v>0</v>
      </c>
      <c r="AM251" s="24"/>
      <c r="AN251" s="24"/>
      <c r="AO251" s="24"/>
      <c r="AP251" s="24"/>
      <c r="AQ251" s="24"/>
      <c r="AR251" s="24"/>
      <c r="AS251" s="24"/>
      <c r="BA251" s="6"/>
      <c r="BH251" s="123">
        <f t="shared" ca="1" si="167"/>
        <v>2</v>
      </c>
    </row>
    <row r="252" spans="1:60">
      <c r="A252" s="123">
        <f t="shared" ca="1" si="166"/>
        <v>18</v>
      </c>
      <c r="B252" s="98" t="str">
        <f ca="1">IF(A252="","",IF(COUNTBLANK(AN253:AS253)=6,"DB",AN253&amp;AO253&amp;AP253&amp;AQ253&amp;AR253&amp;AS253))</f>
        <v>DB</v>
      </c>
      <c r="C252" s="97" t="str">
        <f t="shared" ca="1" si="185"/>
        <v/>
      </c>
      <c r="D252" s="102">
        <f t="shared" ca="1" si="186"/>
        <v>0</v>
      </c>
      <c r="E252" s="82" t="str">
        <f t="shared" ca="1" si="187"/>
        <v>1,</v>
      </c>
      <c r="F252" s="73">
        <f t="shared" ca="1" si="188"/>
        <v>3</v>
      </c>
      <c r="G252" s="98">
        <f t="shared" ca="1" si="169"/>
        <v>2</v>
      </c>
      <c r="H252" s="98">
        <f t="shared" ca="1" si="170"/>
        <v>5</v>
      </c>
      <c r="I252" s="98">
        <f t="shared" ca="1" si="171"/>
        <v>0</v>
      </c>
      <c r="J252" s="98">
        <f t="shared" ca="1" si="172"/>
        <v>3</v>
      </c>
      <c r="K252" s="98">
        <f t="shared" ca="1" si="173"/>
        <v>7</v>
      </c>
      <c r="L252" s="98">
        <f t="shared" ca="1" si="174"/>
        <v>6</v>
      </c>
      <c r="M252" s="74" t="str">
        <f t="shared" ca="1" si="175"/>
        <v/>
      </c>
      <c r="N252" s="74">
        <f t="shared" si="168"/>
        <v>248</v>
      </c>
      <c r="O252" s="74">
        <f t="shared" ca="1" si="189"/>
        <v>0</v>
      </c>
      <c r="P252" s="74">
        <f t="shared" ca="1" si="190"/>
        <v>0</v>
      </c>
      <c r="Q252" s="101">
        <f t="shared" ca="1" si="176"/>
        <v>1</v>
      </c>
      <c r="R252" s="101">
        <f t="shared" ca="1" si="191"/>
        <v>1</v>
      </c>
      <c r="S252" s="91" t="str">
        <f t="shared" ca="1" si="177"/>
        <v/>
      </c>
      <c r="T252" s="91" t="str">
        <f t="shared" ca="1" si="178"/>
        <v/>
      </c>
      <c r="U252" s="91" t="str">
        <f t="shared" ca="1" si="179"/>
        <v/>
      </c>
      <c r="V252" s="91" t="str">
        <f t="shared" ca="1" si="180"/>
        <v/>
      </c>
      <c r="W252" s="91" t="str">
        <f t="shared" ca="1" si="181"/>
        <v/>
      </c>
      <c r="X252" s="91" t="str">
        <f t="shared" ca="1" si="182"/>
        <v/>
      </c>
      <c r="Y252" s="75"/>
      <c r="Z252" s="100">
        <f ca="1">IF(Y252="W",0,IF(AND(A252&lt;&gt;0,A251&lt;&gt;0,Y251="L",Y252="L"),1,0))</f>
        <v>0</v>
      </c>
      <c r="AA252" s="100">
        <f ca="1">IF(S252&lt;&gt;"",IF(ABS($F252)=ABS(S252),5*$Q252,-1*$Q252),0)</f>
        <v>0</v>
      </c>
      <c r="AB252" s="100">
        <f ca="1">IF(T252&lt;&gt;"",IF(ABS($F252)=ABS(T252),5*$Q252,-1*$Q252),0)</f>
        <v>0</v>
      </c>
      <c r="AC252" s="100">
        <f ca="1">IF(U252&lt;&gt;"",IF(ABS($F252)=ABS(U252),5*$Q252,-1*$Q252),0)</f>
        <v>0</v>
      </c>
      <c r="AD252" s="100">
        <f ca="1">IF(V252&lt;&gt;"",IF(ABS($F252)=ABS(V252),5*$Q252,-1*$Q252),0)</f>
        <v>0</v>
      </c>
      <c r="AE252" s="100">
        <f ca="1">IF(W252&lt;&gt;"",IF(ABS($F252)=ABS(W252),5*$Q252,-1*$Q252),0)</f>
        <v>0</v>
      </c>
      <c r="AF252" s="100">
        <f ca="1">IF(X252&lt;&gt;"",IF(ABS($F252)=ABS(X252),5*$Q252,-1*$Q252),0)</f>
        <v>0</v>
      </c>
      <c r="AG252" s="98">
        <f ca="1">IF(A252&lt;&gt;"",IF(OR($AJ251&lt;&gt;0,$AK251&lt;&gt;0),"0",SUM(AA252:AF252)),0)</f>
        <v>0</v>
      </c>
      <c r="AH252" s="11">
        <f ca="1">IF(A252&lt;&gt;"",IF(OR(AJ251&lt;&gt;0,AK251&lt;&gt;0),0,AG252),0)</f>
        <v>0</v>
      </c>
      <c r="AI252" s="79">
        <f ca="1">IF(A252&lt;&gt;"",AH252+AI251,0)</f>
        <v>0</v>
      </c>
      <c r="AJ252" s="43">
        <f t="shared" ca="1" si="183"/>
        <v>0</v>
      </c>
      <c r="AK252" s="43">
        <f t="shared" ca="1" si="184"/>
        <v>0</v>
      </c>
      <c r="AL252" s="80">
        <f t="shared" ca="1" si="192"/>
        <v>0</v>
      </c>
      <c r="AM252" s="24"/>
      <c r="AN252" s="24"/>
      <c r="AO252" s="24"/>
      <c r="AP252" s="24"/>
      <c r="AQ252" s="24"/>
      <c r="AR252" s="24"/>
      <c r="AS252" s="24"/>
      <c r="BA252" s="6"/>
      <c r="BH252" s="123">
        <f t="shared" ca="1" si="167"/>
        <v>29</v>
      </c>
    </row>
    <row r="253" spans="1:60">
      <c r="A253" s="123">
        <f t="shared" ca="1" si="166"/>
        <v>23</v>
      </c>
      <c r="B253" s="98" t="str">
        <f ca="1">IF(A253="","",IF(COUNTBLANK(AN254:AS254)=6,"DB",AN254&amp;AO254&amp;AP254&amp;AQ254&amp;AR254&amp;AS254))</f>
        <v>DB</v>
      </c>
      <c r="C253" s="97" t="str">
        <f t="shared" ca="1" si="185"/>
        <v/>
      </c>
      <c r="D253" s="102">
        <f t="shared" ca="1" si="186"/>
        <v>0</v>
      </c>
      <c r="E253" s="82" t="str">
        <f t="shared" ca="1" si="187"/>
        <v>1,</v>
      </c>
      <c r="F253" s="73">
        <f t="shared" ca="1" si="188"/>
        <v>4</v>
      </c>
      <c r="G253" s="98">
        <f t="shared" ca="1" si="169"/>
        <v>3</v>
      </c>
      <c r="H253" s="98">
        <f t="shared" ca="1" si="170"/>
        <v>6</v>
      </c>
      <c r="I253" s="98">
        <f t="shared" ca="1" si="171"/>
        <v>1</v>
      </c>
      <c r="J253" s="98">
        <f t="shared" ca="1" si="172"/>
        <v>0</v>
      </c>
      <c r="K253" s="98">
        <f t="shared" ca="1" si="173"/>
        <v>8</v>
      </c>
      <c r="L253" s="98">
        <f t="shared" ca="1" si="174"/>
        <v>7</v>
      </c>
      <c r="M253" s="74" t="str">
        <f t="shared" ca="1" si="175"/>
        <v/>
      </c>
      <c r="N253" s="74">
        <f t="shared" si="168"/>
        <v>249</v>
      </c>
      <c r="O253" s="74">
        <f t="shared" ca="1" si="189"/>
        <v>0</v>
      </c>
      <c r="P253" s="74">
        <f t="shared" ca="1" si="190"/>
        <v>0</v>
      </c>
      <c r="Q253" s="101">
        <f t="shared" ca="1" si="176"/>
        <v>1</v>
      </c>
      <c r="R253" s="101">
        <f t="shared" ca="1" si="191"/>
        <v>1</v>
      </c>
      <c r="S253" s="91" t="str">
        <f t="shared" ca="1" si="177"/>
        <v/>
      </c>
      <c r="T253" s="91" t="str">
        <f t="shared" ca="1" si="178"/>
        <v/>
      </c>
      <c r="U253" s="91" t="str">
        <f t="shared" ca="1" si="179"/>
        <v/>
      </c>
      <c r="V253" s="91" t="str">
        <f t="shared" ca="1" si="180"/>
        <v/>
      </c>
      <c r="W253" s="91" t="str">
        <f t="shared" ca="1" si="181"/>
        <v/>
      </c>
      <c r="X253" s="91" t="str">
        <f t="shared" ca="1" si="182"/>
        <v/>
      </c>
      <c r="Y253" s="75"/>
      <c r="Z253" s="100">
        <f ca="1">IF(Y253="W",0,IF(AND(A253&lt;&gt;0,A252&lt;&gt;0,Y252="L",Y253="L"),1,0))</f>
        <v>0</v>
      </c>
      <c r="AA253" s="100">
        <f ca="1">IF(S253&lt;&gt;"",IF(ABS($F253)=ABS(S253),5*$Q253,-1*$Q253),0)</f>
        <v>0</v>
      </c>
      <c r="AB253" s="100">
        <f ca="1">IF(T253&lt;&gt;"",IF(ABS($F253)=ABS(T253),5*$Q253,-1*$Q253),0)</f>
        <v>0</v>
      </c>
      <c r="AC253" s="100">
        <f ca="1">IF(U253&lt;&gt;"",IF(ABS($F253)=ABS(U253),5*$Q253,-1*$Q253),0)</f>
        <v>0</v>
      </c>
      <c r="AD253" s="100">
        <f ca="1">IF(V253&lt;&gt;"",IF(ABS($F253)=ABS(V253),5*$Q253,-1*$Q253),0)</f>
        <v>0</v>
      </c>
      <c r="AE253" s="100">
        <f ca="1">IF(W253&lt;&gt;"",IF(ABS($F253)=ABS(W253),5*$Q253,-1*$Q253),0)</f>
        <v>0</v>
      </c>
      <c r="AF253" s="100">
        <f ca="1">IF(X253&lt;&gt;"",IF(ABS($F253)=ABS(X253),5*$Q253,-1*$Q253),0)</f>
        <v>0</v>
      </c>
      <c r="AG253" s="98">
        <f ca="1">IF(A253&lt;&gt;"",IF(OR($AJ252&lt;&gt;0,$AK252&lt;&gt;0),"0",SUM(AA253:AF253)),0)</f>
        <v>0</v>
      </c>
      <c r="AH253" s="11">
        <f ca="1">IF(A253&lt;&gt;"",IF(OR(AJ252&lt;&gt;0,AK252&lt;&gt;0),0,AG253),0)</f>
        <v>0</v>
      </c>
      <c r="AI253" s="79">
        <f ca="1">IF(A253&lt;&gt;"",AH253+AI252,0)</f>
        <v>0</v>
      </c>
      <c r="AJ253" s="43">
        <f t="shared" ca="1" si="183"/>
        <v>0</v>
      </c>
      <c r="AK253" s="43">
        <f t="shared" ca="1" si="184"/>
        <v>0</v>
      </c>
      <c r="AL253" s="80">
        <f t="shared" ca="1" si="192"/>
        <v>0</v>
      </c>
      <c r="AM253" s="24"/>
      <c r="AN253" s="24"/>
      <c r="AO253" s="24"/>
      <c r="AP253" s="24"/>
      <c r="AQ253" s="24"/>
      <c r="AR253" s="24"/>
      <c r="AS253" s="24"/>
      <c r="BA253" s="6"/>
      <c r="BH253" s="123">
        <f t="shared" ca="1" si="167"/>
        <v>22</v>
      </c>
    </row>
    <row r="254" spans="1:60">
      <c r="A254" s="123">
        <f t="shared" ca="1" si="166"/>
        <v>8</v>
      </c>
      <c r="B254" s="98" t="str">
        <f ca="1">IF(A254="","",IF(COUNTBLANK(AN255:AS255)=6,"DB",AN255&amp;AO255&amp;AP255&amp;AQ255&amp;AR255&amp;AS255))</f>
        <v>DB</v>
      </c>
      <c r="C254" s="97" t="str">
        <f t="shared" ca="1" si="185"/>
        <v/>
      </c>
      <c r="D254" s="102">
        <f t="shared" ca="1" si="186"/>
        <v>0</v>
      </c>
      <c r="E254" s="82" t="str">
        <f t="shared" ca="1" si="187"/>
        <v>1,</v>
      </c>
      <c r="F254" s="73">
        <f t="shared" ca="1" si="188"/>
        <v>2</v>
      </c>
      <c r="G254" s="98">
        <f t="shared" ca="1" si="169"/>
        <v>4</v>
      </c>
      <c r="H254" s="98">
        <f t="shared" ca="1" si="170"/>
        <v>0</v>
      </c>
      <c r="I254" s="98">
        <f t="shared" ca="1" si="171"/>
        <v>2</v>
      </c>
      <c r="J254" s="98">
        <f t="shared" ca="1" si="172"/>
        <v>1</v>
      </c>
      <c r="K254" s="98">
        <f t="shared" ca="1" si="173"/>
        <v>9</v>
      </c>
      <c r="L254" s="98">
        <f t="shared" ca="1" si="174"/>
        <v>8</v>
      </c>
      <c r="M254" s="74" t="str">
        <f t="shared" ca="1" si="175"/>
        <v/>
      </c>
      <c r="N254" s="74">
        <f t="shared" si="168"/>
        <v>250</v>
      </c>
      <c r="O254" s="74">
        <f t="shared" ca="1" si="189"/>
        <v>0</v>
      </c>
      <c r="P254" s="74">
        <f t="shared" ca="1" si="190"/>
        <v>0</v>
      </c>
      <c r="Q254" s="101">
        <f t="shared" ca="1" si="176"/>
        <v>1</v>
      </c>
      <c r="R254" s="101">
        <f t="shared" ca="1" si="191"/>
        <v>1</v>
      </c>
      <c r="S254" s="91" t="str">
        <f t="shared" ca="1" si="177"/>
        <v/>
      </c>
      <c r="T254" s="91" t="str">
        <f t="shared" ca="1" si="178"/>
        <v/>
      </c>
      <c r="U254" s="91" t="str">
        <f t="shared" ca="1" si="179"/>
        <v/>
      </c>
      <c r="V254" s="91" t="str">
        <f t="shared" ca="1" si="180"/>
        <v/>
      </c>
      <c r="W254" s="91" t="str">
        <f t="shared" ca="1" si="181"/>
        <v/>
      </c>
      <c r="X254" s="91" t="str">
        <f t="shared" ca="1" si="182"/>
        <v/>
      </c>
      <c r="Y254" s="75"/>
      <c r="Z254" s="100">
        <f ca="1">IF(Y254="W",0,IF(AND(A254&lt;&gt;0,A253&lt;&gt;0,Y253="L",Y254="L"),1,0))</f>
        <v>0</v>
      </c>
      <c r="AA254" s="100">
        <f ca="1">IF(S254&lt;&gt;"",IF(ABS($F254)=ABS(S254),5*$Q254,-1*$Q254),0)</f>
        <v>0</v>
      </c>
      <c r="AB254" s="100">
        <f ca="1">IF(T254&lt;&gt;"",IF(ABS($F254)=ABS(T254),5*$Q254,-1*$Q254),0)</f>
        <v>0</v>
      </c>
      <c r="AC254" s="100">
        <f ca="1">IF(U254&lt;&gt;"",IF(ABS($F254)=ABS(U254),5*$Q254,-1*$Q254),0)</f>
        <v>0</v>
      </c>
      <c r="AD254" s="100">
        <f ca="1">IF(V254&lt;&gt;"",IF(ABS($F254)=ABS(V254),5*$Q254,-1*$Q254),0)</f>
        <v>0</v>
      </c>
      <c r="AE254" s="100">
        <f ca="1">IF(W254&lt;&gt;"",IF(ABS($F254)=ABS(W254),5*$Q254,-1*$Q254),0)</f>
        <v>0</v>
      </c>
      <c r="AF254" s="100">
        <f ca="1">IF(X254&lt;&gt;"",IF(ABS($F254)=ABS(X254),5*$Q254,-1*$Q254),0)</f>
        <v>0</v>
      </c>
      <c r="AG254" s="98">
        <f ca="1">IF(A254&lt;&gt;"",IF(OR($AJ253&lt;&gt;0,$AK253&lt;&gt;0),"0",SUM(AA254:AF254)),0)</f>
        <v>0</v>
      </c>
      <c r="AH254" s="11">
        <f ca="1">IF(A254&lt;&gt;"",IF(OR(AJ253&lt;&gt;0,AK253&lt;&gt;0),0,AG254),0)</f>
        <v>0</v>
      </c>
      <c r="AI254" s="79">
        <f ca="1">IF(A254&lt;&gt;"",AH254+AI253,0)</f>
        <v>0</v>
      </c>
      <c r="AJ254" s="43">
        <f t="shared" ca="1" si="183"/>
        <v>0</v>
      </c>
      <c r="AK254" s="43">
        <f t="shared" ca="1" si="184"/>
        <v>0</v>
      </c>
      <c r="AL254" s="80">
        <f t="shared" ca="1" si="192"/>
        <v>0</v>
      </c>
      <c r="AM254" s="24"/>
      <c r="AN254" s="24"/>
      <c r="AO254" s="24"/>
      <c r="AP254" s="24"/>
      <c r="AQ254" s="24"/>
      <c r="AR254" s="24"/>
      <c r="AS254" s="24"/>
      <c r="BA254" s="6"/>
      <c r="BH254" s="123">
        <f t="shared" ca="1" si="167"/>
        <v>17</v>
      </c>
    </row>
    <row r="255" spans="1:60">
      <c r="A255" s="123">
        <f t="shared" ca="1" si="166"/>
        <v>34</v>
      </c>
      <c r="B255" s="98" t="str">
        <f ca="1">IF(A255="","",IF(COUNTBLANK(AN256:AS256)=6,"DB",AN256&amp;AO256&amp;AP256&amp;AQ256&amp;AR256&amp;AS256))</f>
        <v>DB</v>
      </c>
      <c r="C255" s="97" t="str">
        <f t="shared" ca="1" si="185"/>
        <v/>
      </c>
      <c r="D255" s="102">
        <f t="shared" ca="1" si="186"/>
        <v>0</v>
      </c>
      <c r="E255" s="82" t="str">
        <f t="shared" ca="1" si="187"/>
        <v>1,</v>
      </c>
      <c r="F255" s="73">
        <f t="shared" ca="1" si="188"/>
        <v>6</v>
      </c>
      <c r="G255" s="98">
        <f t="shared" ca="1" si="169"/>
        <v>5</v>
      </c>
      <c r="H255" s="98">
        <f t="shared" ca="1" si="170"/>
        <v>1</v>
      </c>
      <c r="I255" s="98">
        <f t="shared" ca="1" si="171"/>
        <v>3</v>
      </c>
      <c r="J255" s="98">
        <f t="shared" ca="1" si="172"/>
        <v>2</v>
      </c>
      <c r="K255" s="98">
        <f t="shared" ca="1" si="173"/>
        <v>10</v>
      </c>
      <c r="L255" s="98">
        <f t="shared" ca="1" si="174"/>
        <v>0</v>
      </c>
      <c r="M255" s="74" t="str">
        <f t="shared" ca="1" si="175"/>
        <v/>
      </c>
      <c r="N255" s="74">
        <f t="shared" si="168"/>
        <v>251</v>
      </c>
      <c r="O255" s="74">
        <f t="shared" ca="1" si="189"/>
        <v>0</v>
      </c>
      <c r="P255" s="74">
        <f t="shared" ca="1" si="190"/>
        <v>0</v>
      </c>
      <c r="Q255" s="101">
        <f t="shared" ca="1" si="176"/>
        <v>1</v>
      </c>
      <c r="R255" s="101">
        <f t="shared" ca="1" si="191"/>
        <v>1</v>
      </c>
      <c r="S255" s="91" t="str">
        <f t="shared" ca="1" si="177"/>
        <v/>
      </c>
      <c r="T255" s="91" t="str">
        <f t="shared" ca="1" si="178"/>
        <v/>
      </c>
      <c r="U255" s="91" t="str">
        <f t="shared" ca="1" si="179"/>
        <v/>
      </c>
      <c r="V255" s="91" t="str">
        <f t="shared" ca="1" si="180"/>
        <v/>
      </c>
      <c r="W255" s="91" t="str">
        <f t="shared" ca="1" si="181"/>
        <v/>
      </c>
      <c r="X255" s="91" t="str">
        <f t="shared" ca="1" si="182"/>
        <v/>
      </c>
      <c r="Y255" s="75"/>
      <c r="Z255" s="100">
        <f ca="1">IF(Y255="W",0,IF(AND(A255&lt;&gt;0,A254&lt;&gt;0,Y254="L",Y255="L"),1,0))</f>
        <v>0</v>
      </c>
      <c r="AA255" s="100">
        <f ca="1">IF(S255&lt;&gt;"",IF(ABS($F255)=ABS(S255),5*$Q255,-1*$Q255),0)</f>
        <v>0</v>
      </c>
      <c r="AB255" s="100">
        <f ca="1">IF(T255&lt;&gt;"",IF(ABS($F255)=ABS(T255),5*$Q255,-1*$Q255),0)</f>
        <v>0</v>
      </c>
      <c r="AC255" s="100">
        <f ca="1">IF(U255&lt;&gt;"",IF(ABS($F255)=ABS(U255),5*$Q255,-1*$Q255),0)</f>
        <v>0</v>
      </c>
      <c r="AD255" s="100">
        <f ca="1">IF(V255&lt;&gt;"",IF(ABS($F255)=ABS(V255),5*$Q255,-1*$Q255),0)</f>
        <v>0</v>
      </c>
      <c r="AE255" s="100">
        <f ca="1">IF(W255&lt;&gt;"",IF(ABS($F255)=ABS(W255),5*$Q255,-1*$Q255),0)</f>
        <v>0</v>
      </c>
      <c r="AF255" s="100">
        <f ca="1">IF(X255&lt;&gt;"",IF(ABS($F255)=ABS(X255),5*$Q255,-1*$Q255),0)</f>
        <v>0</v>
      </c>
      <c r="AG255" s="98">
        <f ca="1">IF(A255&lt;&gt;"",IF(OR($AJ254&lt;&gt;0,$AK254&lt;&gt;0),"0",SUM(AA255:AF255)),0)</f>
        <v>0</v>
      </c>
      <c r="AH255" s="11">
        <f ca="1">IF(A255&lt;&gt;"",IF(OR(AJ254&lt;&gt;0,AK254&lt;&gt;0),0,AG255),0)</f>
        <v>0</v>
      </c>
      <c r="AI255" s="79">
        <f ca="1">IF(A255&lt;&gt;"",AH255+AI254,0)</f>
        <v>0</v>
      </c>
      <c r="AJ255" s="43">
        <f t="shared" ca="1" si="183"/>
        <v>0</v>
      </c>
      <c r="AK255" s="43">
        <f t="shared" ca="1" si="184"/>
        <v>0</v>
      </c>
      <c r="AL255" s="80">
        <f t="shared" ca="1" si="192"/>
        <v>0</v>
      </c>
      <c r="AM255" s="24"/>
      <c r="AN255" s="24"/>
      <c r="AO255" s="24"/>
      <c r="AP255" s="24"/>
      <c r="AQ255" s="24"/>
      <c r="AR255" s="24"/>
      <c r="AS255" s="24"/>
      <c r="BA255" s="6"/>
      <c r="BH255" s="123">
        <f t="shared" ca="1" si="167"/>
        <v>22</v>
      </c>
    </row>
    <row r="256" spans="1:60">
      <c r="A256" s="123">
        <f t="shared" ca="1" si="166"/>
        <v>27</v>
      </c>
      <c r="B256" s="98" t="str">
        <f ca="1">IF(A256="","",IF(COUNTBLANK(AN257:AS257)=6,"DB",AN257&amp;AO257&amp;AP257&amp;AQ257&amp;AR257&amp;AS257))</f>
        <v>DB</v>
      </c>
      <c r="C256" s="97" t="str">
        <f t="shared" ca="1" si="185"/>
        <v/>
      </c>
      <c r="D256" s="102">
        <f t="shared" ca="1" si="186"/>
        <v>0</v>
      </c>
      <c r="E256" s="82" t="str">
        <f t="shared" ca="1" si="187"/>
        <v>1,</v>
      </c>
      <c r="F256" s="73">
        <f t="shared" ca="1" si="188"/>
        <v>5</v>
      </c>
      <c r="G256" s="98">
        <f t="shared" ca="1" si="169"/>
        <v>6</v>
      </c>
      <c r="H256" s="98">
        <f t="shared" ca="1" si="170"/>
        <v>2</v>
      </c>
      <c r="I256" s="98">
        <f t="shared" ca="1" si="171"/>
        <v>4</v>
      </c>
      <c r="J256" s="98">
        <f t="shared" ca="1" si="172"/>
        <v>3</v>
      </c>
      <c r="K256" s="98">
        <f t="shared" ca="1" si="173"/>
        <v>0</v>
      </c>
      <c r="L256" s="98">
        <f t="shared" ca="1" si="174"/>
        <v>1</v>
      </c>
      <c r="M256" s="74" t="str">
        <f t="shared" ca="1" si="175"/>
        <v/>
      </c>
      <c r="N256" s="74">
        <f t="shared" si="168"/>
        <v>252</v>
      </c>
      <c r="O256" s="74">
        <f t="shared" ca="1" si="189"/>
        <v>0</v>
      </c>
      <c r="P256" s="74">
        <f t="shared" ca="1" si="190"/>
        <v>0</v>
      </c>
      <c r="Q256" s="101">
        <f t="shared" ca="1" si="176"/>
        <v>1</v>
      </c>
      <c r="R256" s="101">
        <f t="shared" ca="1" si="191"/>
        <v>1</v>
      </c>
      <c r="S256" s="91" t="str">
        <f t="shared" ca="1" si="177"/>
        <v/>
      </c>
      <c r="T256" s="91" t="str">
        <f t="shared" ca="1" si="178"/>
        <v/>
      </c>
      <c r="U256" s="91" t="str">
        <f t="shared" ca="1" si="179"/>
        <v/>
      </c>
      <c r="V256" s="91" t="str">
        <f t="shared" ca="1" si="180"/>
        <v/>
      </c>
      <c r="W256" s="91" t="str">
        <f t="shared" ca="1" si="181"/>
        <v/>
      </c>
      <c r="X256" s="91" t="str">
        <f t="shared" ca="1" si="182"/>
        <v/>
      </c>
      <c r="Y256" s="75"/>
      <c r="Z256" s="100">
        <f ca="1">IF(Y256="W",0,IF(AND(A256&lt;&gt;0,A255&lt;&gt;0,Y255="L",Y256="L"),1,0))</f>
        <v>0</v>
      </c>
      <c r="AA256" s="100">
        <f ca="1">IF(S256&lt;&gt;"",IF(ABS($F256)=ABS(S256),5*$Q256,-1*$Q256),0)</f>
        <v>0</v>
      </c>
      <c r="AB256" s="100">
        <f ca="1">IF(T256&lt;&gt;"",IF(ABS($F256)=ABS(T256),5*$Q256,-1*$Q256),0)</f>
        <v>0</v>
      </c>
      <c r="AC256" s="100">
        <f ca="1">IF(U256&lt;&gt;"",IF(ABS($F256)=ABS(U256),5*$Q256,-1*$Q256),0)</f>
        <v>0</v>
      </c>
      <c r="AD256" s="100">
        <f ca="1">IF(V256&lt;&gt;"",IF(ABS($F256)=ABS(V256),5*$Q256,-1*$Q256),0)</f>
        <v>0</v>
      </c>
      <c r="AE256" s="100">
        <f ca="1">IF(W256&lt;&gt;"",IF(ABS($F256)=ABS(W256),5*$Q256,-1*$Q256),0)</f>
        <v>0</v>
      </c>
      <c r="AF256" s="100">
        <f ca="1">IF(X256&lt;&gt;"",IF(ABS($F256)=ABS(X256),5*$Q256,-1*$Q256),0)</f>
        <v>0</v>
      </c>
      <c r="AG256" s="98">
        <f ca="1">IF(A256&lt;&gt;"",IF(OR($AJ255&lt;&gt;0,$AK255&lt;&gt;0),"0",SUM(AA256:AF256)),0)</f>
        <v>0</v>
      </c>
      <c r="AH256" s="11">
        <f ca="1">IF(A256&lt;&gt;"",IF(OR(AJ255&lt;&gt;0,AK255&lt;&gt;0),0,AG256),0)</f>
        <v>0</v>
      </c>
      <c r="AI256" s="79">
        <f ca="1">IF(A256&lt;&gt;"",AH256+AI255,0)</f>
        <v>0</v>
      </c>
      <c r="AJ256" s="43">
        <f t="shared" ca="1" si="183"/>
        <v>0</v>
      </c>
      <c r="AK256" s="43">
        <f t="shared" ca="1" si="184"/>
        <v>0</v>
      </c>
      <c r="AL256" s="80">
        <f t="shared" ca="1" si="192"/>
        <v>0</v>
      </c>
      <c r="AM256" s="24"/>
      <c r="AN256" s="24"/>
      <c r="AO256" s="24"/>
      <c r="AP256" s="24"/>
      <c r="AQ256" s="24"/>
      <c r="AR256" s="24"/>
      <c r="AS256" s="24"/>
      <c r="BA256" s="6"/>
      <c r="BH256" s="123">
        <f t="shared" ca="1" si="167"/>
        <v>0</v>
      </c>
    </row>
    <row r="257" spans="1:60">
      <c r="A257" s="123">
        <f t="shared" ca="1" si="166"/>
        <v>27</v>
      </c>
      <c r="B257" s="98" t="str">
        <f ca="1">IF(A257="","",IF(COUNTBLANK(AN258:AS258)=6,"DB",AN258&amp;AO258&amp;AP258&amp;AQ258&amp;AR258&amp;AS258))</f>
        <v>DB</v>
      </c>
      <c r="C257" s="97" t="str">
        <f t="shared" ca="1" si="185"/>
        <v/>
      </c>
      <c r="D257" s="102">
        <f t="shared" ca="1" si="186"/>
        <v>0</v>
      </c>
      <c r="E257" s="82" t="str">
        <f t="shared" ca="1" si="187"/>
        <v>1,</v>
      </c>
      <c r="F257" s="73">
        <f t="shared" ca="1" si="188"/>
        <v>5</v>
      </c>
      <c r="G257" s="98">
        <f t="shared" ca="1" si="169"/>
        <v>7</v>
      </c>
      <c r="H257" s="98">
        <f t="shared" ca="1" si="170"/>
        <v>3</v>
      </c>
      <c r="I257" s="98">
        <f t="shared" ca="1" si="171"/>
        <v>5</v>
      </c>
      <c r="J257" s="98">
        <f t="shared" ca="1" si="172"/>
        <v>4</v>
      </c>
      <c r="K257" s="98">
        <f t="shared" ca="1" si="173"/>
        <v>0</v>
      </c>
      <c r="L257" s="98">
        <f t="shared" ca="1" si="174"/>
        <v>2</v>
      </c>
      <c r="M257" s="74" t="str">
        <f t="shared" ca="1" si="175"/>
        <v/>
      </c>
      <c r="N257" s="74">
        <f t="shared" si="168"/>
        <v>253</v>
      </c>
      <c r="O257" s="74">
        <f t="shared" ca="1" si="189"/>
        <v>0</v>
      </c>
      <c r="P257" s="74">
        <f t="shared" ca="1" si="190"/>
        <v>0</v>
      </c>
      <c r="Q257" s="101">
        <f t="shared" ca="1" si="176"/>
        <v>1</v>
      </c>
      <c r="R257" s="101">
        <f t="shared" ca="1" si="191"/>
        <v>1</v>
      </c>
      <c r="S257" s="91" t="str">
        <f t="shared" ca="1" si="177"/>
        <v/>
      </c>
      <c r="T257" s="91" t="str">
        <f t="shared" ca="1" si="178"/>
        <v/>
      </c>
      <c r="U257" s="91" t="str">
        <f t="shared" ca="1" si="179"/>
        <v/>
      </c>
      <c r="V257" s="91" t="str">
        <f t="shared" ca="1" si="180"/>
        <v/>
      </c>
      <c r="W257" s="91" t="str">
        <f t="shared" ca="1" si="181"/>
        <v/>
      </c>
      <c r="X257" s="91" t="str">
        <f t="shared" ca="1" si="182"/>
        <v/>
      </c>
      <c r="Y257" s="75"/>
      <c r="Z257" s="100">
        <f ca="1">IF(Y257="W",0,IF(AND(A257&lt;&gt;0,A256&lt;&gt;0,Y256="L",Y257="L"),1,0))</f>
        <v>0</v>
      </c>
      <c r="AA257" s="100">
        <f ca="1">IF(S257&lt;&gt;"",IF(ABS($F257)=ABS(S257),5*$Q257,-1*$Q257),0)</f>
        <v>0</v>
      </c>
      <c r="AB257" s="100">
        <f ca="1">IF(T257&lt;&gt;"",IF(ABS($F257)=ABS(T257),5*$Q257,-1*$Q257),0)</f>
        <v>0</v>
      </c>
      <c r="AC257" s="100">
        <f ca="1">IF(U257&lt;&gt;"",IF(ABS($F257)=ABS(U257),5*$Q257,-1*$Q257),0)</f>
        <v>0</v>
      </c>
      <c r="AD257" s="100">
        <f ca="1">IF(V257&lt;&gt;"",IF(ABS($F257)=ABS(V257),5*$Q257,-1*$Q257),0)</f>
        <v>0</v>
      </c>
      <c r="AE257" s="100">
        <f ca="1">IF(W257&lt;&gt;"",IF(ABS($F257)=ABS(W257),5*$Q257,-1*$Q257),0)</f>
        <v>0</v>
      </c>
      <c r="AF257" s="100">
        <f ca="1">IF(X257&lt;&gt;"",IF(ABS($F257)=ABS(X257),5*$Q257,-1*$Q257),0)</f>
        <v>0</v>
      </c>
      <c r="AG257" s="98">
        <f ca="1">IF(A257&lt;&gt;"",IF(OR($AJ256&lt;&gt;0,$AK256&lt;&gt;0),"0",SUM(AA257:AF257)),0)</f>
        <v>0</v>
      </c>
      <c r="AH257" s="11">
        <f ca="1">IF(A257&lt;&gt;"",IF(OR(AJ256&lt;&gt;0,AK256&lt;&gt;0),0,AG257),0)</f>
        <v>0</v>
      </c>
      <c r="AI257" s="79">
        <f ca="1">IF(A257&lt;&gt;"",AH257+AI256,0)</f>
        <v>0</v>
      </c>
      <c r="AJ257" s="43">
        <f t="shared" ca="1" si="183"/>
        <v>0</v>
      </c>
      <c r="AK257" s="43">
        <f t="shared" ca="1" si="184"/>
        <v>0</v>
      </c>
      <c r="AL257" s="80">
        <f t="shared" ca="1" si="192"/>
        <v>0</v>
      </c>
      <c r="AM257" s="24"/>
      <c r="AN257" s="24"/>
      <c r="AO257" s="24"/>
      <c r="AP257" s="24"/>
      <c r="AQ257" s="24"/>
      <c r="AR257" s="24"/>
      <c r="AS257" s="24"/>
      <c r="BA257" s="6"/>
      <c r="BH257" s="123">
        <f t="shared" ca="1" si="167"/>
        <v>9</v>
      </c>
    </row>
    <row r="258" spans="1:60">
      <c r="A258" s="123">
        <f t="shared" ca="1" si="166"/>
        <v>15</v>
      </c>
      <c r="B258" s="98" t="str">
        <f ca="1">IF(A258="","",IF(COUNTBLANK(AN259:AS259)=6,"DB",AN259&amp;AO259&amp;AP259&amp;AQ259&amp;AR259&amp;AS259))</f>
        <v>DB</v>
      </c>
      <c r="C258" s="97" t="str">
        <f t="shared" ca="1" si="185"/>
        <v/>
      </c>
      <c r="D258" s="102">
        <f t="shared" ca="1" si="186"/>
        <v>0</v>
      </c>
      <c r="E258" s="82" t="str">
        <f t="shared" ca="1" si="187"/>
        <v>1,</v>
      </c>
      <c r="F258" s="73">
        <f t="shared" ca="1" si="188"/>
        <v>3</v>
      </c>
      <c r="G258" s="98">
        <f t="shared" ca="1" si="169"/>
        <v>8</v>
      </c>
      <c r="H258" s="98">
        <f t="shared" ca="1" si="170"/>
        <v>4</v>
      </c>
      <c r="I258" s="98">
        <f t="shared" ca="1" si="171"/>
        <v>0</v>
      </c>
      <c r="J258" s="98">
        <f t="shared" ca="1" si="172"/>
        <v>5</v>
      </c>
      <c r="K258" s="98">
        <f t="shared" ca="1" si="173"/>
        <v>1</v>
      </c>
      <c r="L258" s="98">
        <f t="shared" ca="1" si="174"/>
        <v>3</v>
      </c>
      <c r="M258" s="74" t="str">
        <f t="shared" ca="1" si="175"/>
        <v/>
      </c>
      <c r="N258" s="74">
        <f t="shared" si="168"/>
        <v>254</v>
      </c>
      <c r="O258" s="74">
        <f t="shared" ca="1" si="189"/>
        <v>0</v>
      </c>
      <c r="P258" s="74">
        <f t="shared" ca="1" si="190"/>
        <v>0</v>
      </c>
      <c r="Q258" s="101">
        <f t="shared" ca="1" si="176"/>
        <v>1</v>
      </c>
      <c r="R258" s="101">
        <f t="shared" ca="1" si="191"/>
        <v>1</v>
      </c>
      <c r="S258" s="91" t="str">
        <f t="shared" ca="1" si="177"/>
        <v/>
      </c>
      <c r="T258" s="91" t="str">
        <f t="shared" ca="1" si="178"/>
        <v/>
      </c>
      <c r="U258" s="91" t="str">
        <f t="shared" ca="1" si="179"/>
        <v/>
      </c>
      <c r="V258" s="91" t="str">
        <f t="shared" ca="1" si="180"/>
        <v/>
      </c>
      <c r="W258" s="91" t="str">
        <f t="shared" ca="1" si="181"/>
        <v/>
      </c>
      <c r="X258" s="91" t="str">
        <f t="shared" ca="1" si="182"/>
        <v/>
      </c>
      <c r="Y258" s="75"/>
      <c r="Z258" s="100">
        <f ca="1">IF(Y258="W",0,IF(AND(A258&lt;&gt;0,A257&lt;&gt;0,Y257="L",Y258="L"),1,0))</f>
        <v>0</v>
      </c>
      <c r="AA258" s="100">
        <f ca="1">IF(S258&lt;&gt;"",IF(ABS($F258)=ABS(S258),5*$Q258,-1*$Q258),0)</f>
        <v>0</v>
      </c>
      <c r="AB258" s="100">
        <f ca="1">IF(T258&lt;&gt;"",IF(ABS($F258)=ABS(T258),5*$Q258,-1*$Q258),0)</f>
        <v>0</v>
      </c>
      <c r="AC258" s="100">
        <f ca="1">IF(U258&lt;&gt;"",IF(ABS($F258)=ABS(U258),5*$Q258,-1*$Q258),0)</f>
        <v>0</v>
      </c>
      <c r="AD258" s="100">
        <f ca="1">IF(V258&lt;&gt;"",IF(ABS($F258)=ABS(V258),5*$Q258,-1*$Q258),0)</f>
        <v>0</v>
      </c>
      <c r="AE258" s="100">
        <f ca="1">IF(W258&lt;&gt;"",IF(ABS($F258)=ABS(W258),5*$Q258,-1*$Q258),0)</f>
        <v>0</v>
      </c>
      <c r="AF258" s="100">
        <f ca="1">IF(X258&lt;&gt;"",IF(ABS($F258)=ABS(X258),5*$Q258,-1*$Q258),0)</f>
        <v>0</v>
      </c>
      <c r="AG258" s="98">
        <f ca="1">IF(A258&lt;&gt;"",IF(OR($AJ257&lt;&gt;0,$AK257&lt;&gt;0),"0",SUM(AA258:AF258)),0)</f>
        <v>0</v>
      </c>
      <c r="AH258" s="11">
        <f ca="1">IF(A258&lt;&gt;"",IF(OR(AJ257&lt;&gt;0,AK257&lt;&gt;0),0,AG258),0)</f>
        <v>0</v>
      </c>
      <c r="AI258" s="79">
        <f ca="1">IF(A258&lt;&gt;"",AH258+AI257,0)</f>
        <v>0</v>
      </c>
      <c r="AJ258" s="43">
        <f t="shared" ca="1" si="183"/>
        <v>0</v>
      </c>
      <c r="AK258" s="43">
        <f t="shared" ca="1" si="184"/>
        <v>0</v>
      </c>
      <c r="AL258" s="80">
        <f t="shared" ca="1" si="192"/>
        <v>0</v>
      </c>
      <c r="AM258" s="24"/>
      <c r="AN258" s="24"/>
      <c r="AO258" s="24"/>
      <c r="AP258" s="24"/>
      <c r="AQ258" s="24"/>
      <c r="AR258" s="24"/>
      <c r="AS258" s="24"/>
      <c r="BA258" s="6"/>
      <c r="BH258" s="123">
        <f t="shared" ca="1" si="167"/>
        <v>12</v>
      </c>
    </row>
    <row r="259" spans="1:60">
      <c r="A259" s="123">
        <f t="shared" ca="1" si="166"/>
        <v>35</v>
      </c>
      <c r="B259" s="98" t="str">
        <f ca="1">IF(A259="","",IF(COUNTBLANK(AN260:AS260)=6,"DB",AN260&amp;AO260&amp;AP260&amp;AQ260&amp;AR260&amp;AS260))</f>
        <v>DB</v>
      </c>
      <c r="C259" s="97" t="str">
        <f t="shared" ca="1" si="185"/>
        <v/>
      </c>
      <c r="D259" s="102">
        <f t="shared" ca="1" si="186"/>
        <v>0</v>
      </c>
      <c r="E259" s="82" t="str">
        <f t="shared" ca="1" si="187"/>
        <v>1,</v>
      </c>
      <c r="F259" s="73">
        <f t="shared" ca="1" si="188"/>
        <v>6</v>
      </c>
      <c r="G259" s="98">
        <f t="shared" ca="1" si="169"/>
        <v>9</v>
      </c>
      <c r="H259" s="98">
        <f t="shared" ca="1" si="170"/>
        <v>5</v>
      </c>
      <c r="I259" s="98">
        <f t="shared" ca="1" si="171"/>
        <v>1</v>
      </c>
      <c r="J259" s="98">
        <f t="shared" ca="1" si="172"/>
        <v>6</v>
      </c>
      <c r="K259" s="98">
        <f t="shared" ca="1" si="173"/>
        <v>2</v>
      </c>
      <c r="L259" s="98">
        <f t="shared" ca="1" si="174"/>
        <v>0</v>
      </c>
      <c r="M259" s="74" t="str">
        <f t="shared" ca="1" si="175"/>
        <v/>
      </c>
      <c r="N259" s="74">
        <f t="shared" si="168"/>
        <v>255</v>
      </c>
      <c r="O259" s="74">
        <f t="shared" ca="1" si="189"/>
        <v>0</v>
      </c>
      <c r="P259" s="74">
        <f t="shared" ca="1" si="190"/>
        <v>0</v>
      </c>
      <c r="Q259" s="101">
        <f t="shared" ca="1" si="176"/>
        <v>1</v>
      </c>
      <c r="R259" s="101">
        <f t="shared" ca="1" si="191"/>
        <v>1</v>
      </c>
      <c r="S259" s="91" t="str">
        <f t="shared" ca="1" si="177"/>
        <v/>
      </c>
      <c r="T259" s="91" t="str">
        <f t="shared" ca="1" si="178"/>
        <v/>
      </c>
      <c r="U259" s="91" t="str">
        <f t="shared" ca="1" si="179"/>
        <v/>
      </c>
      <c r="V259" s="91" t="str">
        <f t="shared" ca="1" si="180"/>
        <v/>
      </c>
      <c r="W259" s="91" t="str">
        <f t="shared" ca="1" si="181"/>
        <v/>
      </c>
      <c r="X259" s="91" t="str">
        <f t="shared" ca="1" si="182"/>
        <v/>
      </c>
      <c r="Y259" s="75"/>
      <c r="Z259" s="100">
        <f ca="1">IF(Y259="W",0,IF(AND(A259&lt;&gt;0,A258&lt;&gt;0,Y258="L",Y259="L"),1,0))</f>
        <v>0</v>
      </c>
      <c r="AA259" s="100">
        <f ca="1">IF(S259&lt;&gt;"",IF(ABS($F259)=ABS(S259),5*$Q259,-1*$Q259),0)</f>
        <v>0</v>
      </c>
      <c r="AB259" s="100">
        <f ca="1">IF(T259&lt;&gt;"",IF(ABS($F259)=ABS(T259),5*$Q259,-1*$Q259),0)</f>
        <v>0</v>
      </c>
      <c r="AC259" s="100">
        <f ca="1">IF(U259&lt;&gt;"",IF(ABS($F259)=ABS(U259),5*$Q259,-1*$Q259),0)</f>
        <v>0</v>
      </c>
      <c r="AD259" s="100">
        <f ca="1">IF(V259&lt;&gt;"",IF(ABS($F259)=ABS(V259),5*$Q259,-1*$Q259),0)</f>
        <v>0</v>
      </c>
      <c r="AE259" s="100">
        <f ca="1">IF(W259&lt;&gt;"",IF(ABS($F259)=ABS(W259),5*$Q259,-1*$Q259),0)</f>
        <v>0</v>
      </c>
      <c r="AF259" s="100">
        <f ca="1">IF(X259&lt;&gt;"",IF(ABS($F259)=ABS(X259),5*$Q259,-1*$Q259),0)</f>
        <v>0</v>
      </c>
      <c r="AG259" s="98">
        <f ca="1">IF(A259&lt;&gt;"",IF(OR($AJ258&lt;&gt;0,$AK258&lt;&gt;0),"0",SUM(AA259:AF259)),0)</f>
        <v>0</v>
      </c>
      <c r="AH259" s="11">
        <f ca="1">IF(A259&lt;&gt;"",IF(OR(AJ258&lt;&gt;0,AK258&lt;&gt;0),0,AG259),0)</f>
        <v>0</v>
      </c>
      <c r="AI259" s="79">
        <f ca="1">IF(A259&lt;&gt;"",AH259+AI258,0)</f>
        <v>0</v>
      </c>
      <c r="AJ259" s="43">
        <f t="shared" ca="1" si="183"/>
        <v>0</v>
      </c>
      <c r="AK259" s="43">
        <f t="shared" ca="1" si="184"/>
        <v>0</v>
      </c>
      <c r="AL259" s="80">
        <f t="shared" ca="1" si="192"/>
        <v>0</v>
      </c>
      <c r="AM259" s="24"/>
      <c r="AN259" s="24"/>
      <c r="AO259" s="24"/>
      <c r="AP259" s="24"/>
      <c r="AQ259" s="24"/>
      <c r="AR259" s="24"/>
      <c r="AS259" s="24"/>
      <c r="BA259" s="6"/>
      <c r="BH259" s="123">
        <f t="shared" ca="1" si="167"/>
        <v>4</v>
      </c>
    </row>
    <row r="260" spans="1:60">
      <c r="A260" s="123">
        <f t="shared" ca="1" si="166"/>
        <v>2</v>
      </c>
      <c r="B260" s="98" t="str">
        <f ca="1">IF(A260="","",IF(COUNTBLANK(AN261:AS261)=6,"DB",AN261&amp;AO261&amp;AP261&amp;AQ261&amp;AR261&amp;AS261))</f>
        <v>DB</v>
      </c>
      <c r="C260" s="97" t="str">
        <f t="shared" ca="1" si="185"/>
        <v/>
      </c>
      <c r="D260" s="102">
        <f t="shared" ca="1" si="186"/>
        <v>0</v>
      </c>
      <c r="E260" s="82" t="str">
        <f t="shared" ca="1" si="187"/>
        <v>1,</v>
      </c>
      <c r="F260" s="73">
        <f t="shared" ca="1" si="188"/>
        <v>1</v>
      </c>
      <c r="G260" s="98">
        <f t="shared" ca="1" si="169"/>
        <v>0</v>
      </c>
      <c r="H260" s="98">
        <f t="shared" ca="1" si="170"/>
        <v>6</v>
      </c>
      <c r="I260" s="98">
        <f t="shared" ca="1" si="171"/>
        <v>2</v>
      </c>
      <c r="J260" s="98">
        <f t="shared" ca="1" si="172"/>
        <v>7</v>
      </c>
      <c r="K260" s="98">
        <f t="shared" ca="1" si="173"/>
        <v>3</v>
      </c>
      <c r="L260" s="98">
        <f t="shared" ca="1" si="174"/>
        <v>1</v>
      </c>
      <c r="M260" s="74" t="str">
        <f t="shared" ca="1" si="175"/>
        <v/>
      </c>
      <c r="N260" s="74">
        <f t="shared" si="168"/>
        <v>256</v>
      </c>
      <c r="O260" s="74">
        <f t="shared" ca="1" si="189"/>
        <v>0</v>
      </c>
      <c r="P260" s="74">
        <f t="shared" ca="1" si="190"/>
        <v>0</v>
      </c>
      <c r="Q260" s="101">
        <f t="shared" ca="1" si="176"/>
        <v>1</v>
      </c>
      <c r="R260" s="101">
        <f t="shared" ca="1" si="191"/>
        <v>1</v>
      </c>
      <c r="S260" s="91" t="str">
        <f t="shared" ca="1" si="177"/>
        <v/>
      </c>
      <c r="T260" s="91" t="str">
        <f t="shared" ca="1" si="178"/>
        <v/>
      </c>
      <c r="U260" s="91" t="str">
        <f t="shared" ca="1" si="179"/>
        <v/>
      </c>
      <c r="V260" s="91" t="str">
        <f t="shared" ca="1" si="180"/>
        <v/>
      </c>
      <c r="W260" s="91" t="str">
        <f t="shared" ca="1" si="181"/>
        <v/>
      </c>
      <c r="X260" s="91" t="str">
        <f t="shared" ca="1" si="182"/>
        <v/>
      </c>
      <c r="Y260" s="75"/>
      <c r="Z260" s="100">
        <f ca="1">IF(Y260="W",0,IF(AND(A260&lt;&gt;0,A259&lt;&gt;0,Y259="L",Y260="L"),1,0))</f>
        <v>0</v>
      </c>
      <c r="AA260" s="100">
        <f ca="1">IF(S260&lt;&gt;"",IF(ABS($F260)=ABS(S260),5*$Q260,-1*$Q260),0)</f>
        <v>0</v>
      </c>
      <c r="AB260" s="100">
        <f ca="1">IF(T260&lt;&gt;"",IF(ABS($F260)=ABS(T260),5*$Q260,-1*$Q260),0)</f>
        <v>0</v>
      </c>
      <c r="AC260" s="100">
        <f ca="1">IF(U260&lt;&gt;"",IF(ABS($F260)=ABS(U260),5*$Q260,-1*$Q260),0)</f>
        <v>0</v>
      </c>
      <c r="AD260" s="100">
        <f ca="1">IF(V260&lt;&gt;"",IF(ABS($F260)=ABS(V260),5*$Q260,-1*$Q260),0)</f>
        <v>0</v>
      </c>
      <c r="AE260" s="100">
        <f ca="1">IF(W260&lt;&gt;"",IF(ABS($F260)=ABS(W260),5*$Q260,-1*$Q260),0)</f>
        <v>0</v>
      </c>
      <c r="AF260" s="100">
        <f ca="1">IF(X260&lt;&gt;"",IF(ABS($F260)=ABS(X260),5*$Q260,-1*$Q260),0)</f>
        <v>0</v>
      </c>
      <c r="AG260" s="98">
        <f ca="1">IF(A260&lt;&gt;"",IF(OR($AJ259&lt;&gt;0,$AK259&lt;&gt;0),"0",SUM(AA260:AF260)),0)</f>
        <v>0</v>
      </c>
      <c r="AH260" s="11">
        <f ca="1">IF(A260&lt;&gt;"",IF(OR(AJ259&lt;&gt;0,AK259&lt;&gt;0),0,AG260),0)</f>
        <v>0</v>
      </c>
      <c r="AI260" s="79">
        <f ca="1">IF(A260&lt;&gt;"",AH260+AI259,0)</f>
        <v>0</v>
      </c>
      <c r="AJ260" s="43">
        <f t="shared" ca="1" si="183"/>
        <v>0</v>
      </c>
      <c r="AK260" s="43">
        <f t="shared" ca="1" si="184"/>
        <v>0</v>
      </c>
      <c r="AL260" s="80">
        <f t="shared" ca="1" si="192"/>
        <v>0</v>
      </c>
      <c r="AM260" s="24"/>
      <c r="AN260" s="24"/>
      <c r="AO260" s="24"/>
      <c r="AP260" s="24"/>
      <c r="AQ260" s="24"/>
      <c r="AR260" s="24"/>
      <c r="AS260" s="24"/>
      <c r="BA260" s="6"/>
      <c r="BH260" s="123">
        <f t="shared" ca="1" si="167"/>
        <v>29</v>
      </c>
    </row>
    <row r="261" spans="1:60">
      <c r="A261" s="123">
        <f t="shared" ca="1" si="166"/>
        <v>9</v>
      </c>
      <c r="B261" s="98" t="str">
        <f ca="1">IF(A261="","",IF(COUNTBLANK(AN262:AS262)=6,"DB",AN262&amp;AO262&amp;AP262&amp;AQ262&amp;AR262&amp;AS262))</f>
        <v>DB</v>
      </c>
      <c r="C261" s="97" t="str">
        <f t="shared" ca="1" si="185"/>
        <v/>
      </c>
      <c r="D261" s="102">
        <f t="shared" ca="1" si="186"/>
        <v>0</v>
      </c>
      <c r="E261" s="82" t="str">
        <f t="shared" ca="1" si="187"/>
        <v>1,</v>
      </c>
      <c r="F261" s="73">
        <f t="shared" ca="1" si="188"/>
        <v>2</v>
      </c>
      <c r="G261" s="98">
        <f t="shared" ca="1" si="169"/>
        <v>1</v>
      </c>
      <c r="H261" s="98">
        <f t="shared" ca="1" si="170"/>
        <v>0</v>
      </c>
      <c r="I261" s="98">
        <f t="shared" ca="1" si="171"/>
        <v>3</v>
      </c>
      <c r="J261" s="98">
        <f t="shared" ca="1" si="172"/>
        <v>8</v>
      </c>
      <c r="K261" s="98">
        <f t="shared" ca="1" si="173"/>
        <v>4</v>
      </c>
      <c r="L261" s="98">
        <f t="shared" ca="1" si="174"/>
        <v>2</v>
      </c>
      <c r="M261" s="74" t="str">
        <f t="shared" ca="1" si="175"/>
        <v/>
      </c>
      <c r="N261" s="74">
        <f t="shared" si="168"/>
        <v>257</v>
      </c>
      <c r="O261" s="74">
        <f t="shared" ca="1" si="189"/>
        <v>0</v>
      </c>
      <c r="P261" s="74">
        <f t="shared" ca="1" si="190"/>
        <v>0</v>
      </c>
      <c r="Q261" s="101">
        <f t="shared" ca="1" si="176"/>
        <v>1</v>
      </c>
      <c r="R261" s="101">
        <f t="shared" ca="1" si="191"/>
        <v>1</v>
      </c>
      <c r="S261" s="91" t="str">
        <f t="shared" ca="1" si="177"/>
        <v/>
      </c>
      <c r="T261" s="91" t="str">
        <f t="shared" ca="1" si="178"/>
        <v/>
      </c>
      <c r="U261" s="91" t="str">
        <f t="shared" ca="1" si="179"/>
        <v/>
      </c>
      <c r="V261" s="91" t="str">
        <f t="shared" ca="1" si="180"/>
        <v/>
      </c>
      <c r="W261" s="91" t="str">
        <f t="shared" ca="1" si="181"/>
        <v/>
      </c>
      <c r="X261" s="91" t="str">
        <f t="shared" ca="1" si="182"/>
        <v/>
      </c>
      <c r="Y261" s="75"/>
      <c r="Z261" s="100">
        <f ca="1">IF(Y261="W",0,IF(AND(A261&lt;&gt;0,A260&lt;&gt;0,Y260="L",Y261="L"),1,0))</f>
        <v>0</v>
      </c>
      <c r="AA261" s="100">
        <f ca="1">IF(S261&lt;&gt;"",IF(ABS($F261)=ABS(S261),5*$Q261,-1*$Q261),0)</f>
        <v>0</v>
      </c>
      <c r="AB261" s="100">
        <f ca="1">IF(T261&lt;&gt;"",IF(ABS($F261)=ABS(T261),5*$Q261,-1*$Q261),0)</f>
        <v>0</v>
      </c>
      <c r="AC261" s="100">
        <f ca="1">IF(U261&lt;&gt;"",IF(ABS($F261)=ABS(U261),5*$Q261,-1*$Q261),0)</f>
        <v>0</v>
      </c>
      <c r="AD261" s="100">
        <f ca="1">IF(V261&lt;&gt;"",IF(ABS($F261)=ABS(V261),5*$Q261,-1*$Q261),0)</f>
        <v>0</v>
      </c>
      <c r="AE261" s="100">
        <f ca="1">IF(W261&lt;&gt;"",IF(ABS($F261)=ABS(W261),5*$Q261,-1*$Q261),0)</f>
        <v>0</v>
      </c>
      <c r="AF261" s="100">
        <f ca="1">IF(X261&lt;&gt;"",IF(ABS($F261)=ABS(X261),5*$Q261,-1*$Q261),0)</f>
        <v>0</v>
      </c>
      <c r="AG261" s="98">
        <f ca="1">IF(A261&lt;&gt;"",IF(OR($AJ260&lt;&gt;0,$AK260&lt;&gt;0),"0",SUM(AA261:AF261)),0)</f>
        <v>0</v>
      </c>
      <c r="AH261" s="11">
        <f ca="1">IF(A261&lt;&gt;"",IF(OR(AJ260&lt;&gt;0,AK260&lt;&gt;0),0,AG261),0)</f>
        <v>0</v>
      </c>
      <c r="AI261" s="79">
        <f ca="1">IF(A261&lt;&gt;"",AH261+AI260,0)</f>
        <v>0</v>
      </c>
      <c r="AJ261" s="43">
        <f t="shared" ca="1" si="183"/>
        <v>0</v>
      </c>
      <c r="AK261" s="43">
        <f t="shared" ca="1" si="184"/>
        <v>0</v>
      </c>
      <c r="AL261" s="80">
        <f t="shared" ca="1" si="192"/>
        <v>0</v>
      </c>
      <c r="AM261" s="24"/>
      <c r="AN261" s="24"/>
      <c r="AO261" s="24"/>
      <c r="AP261" s="24"/>
      <c r="AQ261" s="24"/>
      <c r="AR261" s="24"/>
      <c r="AS261" s="24"/>
      <c r="BA261" s="6"/>
      <c r="BH261" s="123">
        <f t="shared" ca="1" si="167"/>
        <v>33</v>
      </c>
    </row>
    <row r="262" spans="1:60">
      <c r="A262" s="123">
        <f t="shared" ref="A262:A325" ca="1" si="193">IF($A$2="no",INT(RAND()*36+1),INT(RAND()*37))</f>
        <v>0</v>
      </c>
      <c r="B262" s="98" t="str">
        <f ca="1">IF(A262="","",IF(COUNTBLANK(AN263:AS263)=6,"DB",AN263&amp;AO263&amp;AP263&amp;AQ263&amp;AR263&amp;AS263))</f>
        <v>DB</v>
      </c>
      <c r="C262" s="97" t="str">
        <f t="shared" ca="1" si="185"/>
        <v/>
      </c>
      <c r="D262" s="102">
        <f t="shared" ca="1" si="186"/>
        <v>0</v>
      </c>
      <c r="E262" s="82" t="str">
        <f t="shared" ca="1" si="187"/>
        <v>1,</v>
      </c>
      <c r="F262" s="73">
        <f t="shared" ca="1" si="188"/>
        <v>0</v>
      </c>
      <c r="G262" s="98">
        <f t="shared" ca="1" si="169"/>
        <v>2</v>
      </c>
      <c r="H262" s="98">
        <f t="shared" ca="1" si="170"/>
        <v>1</v>
      </c>
      <c r="I262" s="98">
        <f t="shared" ca="1" si="171"/>
        <v>4</v>
      </c>
      <c r="J262" s="98">
        <f t="shared" ca="1" si="172"/>
        <v>9</v>
      </c>
      <c r="K262" s="98">
        <f t="shared" ca="1" si="173"/>
        <v>5</v>
      </c>
      <c r="L262" s="98">
        <f t="shared" ca="1" si="174"/>
        <v>3</v>
      </c>
      <c r="M262" s="74" t="str">
        <f t="shared" ca="1" si="175"/>
        <v/>
      </c>
      <c r="N262" s="74">
        <f t="shared" si="168"/>
        <v>258</v>
      </c>
      <c r="O262" s="74">
        <f t="shared" ca="1" si="189"/>
        <v>0</v>
      </c>
      <c r="P262" s="74">
        <f t="shared" ca="1" si="190"/>
        <v>0</v>
      </c>
      <c r="Q262" s="101">
        <f t="shared" ca="1" si="176"/>
        <v>1</v>
      </c>
      <c r="R262" s="101">
        <f t="shared" ca="1" si="191"/>
        <v>1</v>
      </c>
      <c r="S262" s="91" t="str">
        <f t="shared" ca="1" si="177"/>
        <v/>
      </c>
      <c r="T262" s="91" t="str">
        <f t="shared" ca="1" si="178"/>
        <v/>
      </c>
      <c r="U262" s="91" t="str">
        <f t="shared" ca="1" si="179"/>
        <v/>
      </c>
      <c r="V262" s="91" t="str">
        <f t="shared" ca="1" si="180"/>
        <v/>
      </c>
      <c r="W262" s="91" t="str">
        <f t="shared" ca="1" si="181"/>
        <v/>
      </c>
      <c r="X262" s="91" t="str">
        <f t="shared" ca="1" si="182"/>
        <v/>
      </c>
      <c r="Y262" s="75"/>
      <c r="Z262" s="100">
        <f ca="1">IF(Y262="W",0,IF(AND(A262&lt;&gt;0,A261&lt;&gt;0,Y261="L",Y262="L"),1,0))</f>
        <v>0</v>
      </c>
      <c r="AA262" s="100">
        <f ca="1">IF(S262&lt;&gt;"",IF(ABS($F262)=ABS(S262),5*$Q262,-1*$Q262),0)</f>
        <v>0</v>
      </c>
      <c r="AB262" s="100">
        <f ca="1">IF(T262&lt;&gt;"",IF(ABS($F262)=ABS(T262),5*$Q262,-1*$Q262),0)</f>
        <v>0</v>
      </c>
      <c r="AC262" s="100">
        <f ca="1">IF(U262&lt;&gt;"",IF(ABS($F262)=ABS(U262),5*$Q262,-1*$Q262),0)</f>
        <v>0</v>
      </c>
      <c r="AD262" s="100">
        <f ca="1">IF(V262&lt;&gt;"",IF(ABS($F262)=ABS(V262),5*$Q262,-1*$Q262),0)</f>
        <v>0</v>
      </c>
      <c r="AE262" s="100">
        <f ca="1">IF(W262&lt;&gt;"",IF(ABS($F262)=ABS(W262),5*$Q262,-1*$Q262),0)</f>
        <v>0</v>
      </c>
      <c r="AF262" s="100">
        <f ca="1">IF(X262&lt;&gt;"",IF(ABS($F262)=ABS(X262),5*$Q262,-1*$Q262),0)</f>
        <v>0</v>
      </c>
      <c r="AG262" s="98">
        <f ca="1">IF(A262&lt;&gt;"",IF(OR($AJ261&lt;&gt;0,$AK261&lt;&gt;0),"0",SUM(AA262:AF262)),0)</f>
        <v>0</v>
      </c>
      <c r="AH262" s="11">
        <f ca="1">IF(A262&lt;&gt;"",IF(OR(AJ261&lt;&gt;0,AK261&lt;&gt;0),0,AG262),0)</f>
        <v>0</v>
      </c>
      <c r="AI262" s="79">
        <f ca="1">IF(A262&lt;&gt;"",AH262+AI261,0)</f>
        <v>0</v>
      </c>
      <c r="AJ262" s="43">
        <f t="shared" ca="1" si="183"/>
        <v>0</v>
      </c>
      <c r="AK262" s="43">
        <f t="shared" ca="1" si="184"/>
        <v>0</v>
      </c>
      <c r="AL262" s="80">
        <f t="shared" ca="1" si="192"/>
        <v>0</v>
      </c>
      <c r="AM262" s="24"/>
      <c r="AN262" s="24"/>
      <c r="AO262" s="24"/>
      <c r="AP262" s="24"/>
      <c r="AQ262" s="24"/>
      <c r="AR262" s="24"/>
      <c r="AS262" s="24"/>
      <c r="BA262" s="6"/>
      <c r="BH262" s="123">
        <f t="shared" ref="BH262:BH325" ca="1" si="194">IF($A$2="no",INT(RAND()*36+1),INT(RAND()*37))</f>
        <v>26</v>
      </c>
    </row>
    <row r="263" spans="1:60">
      <c r="A263" s="123">
        <f t="shared" ca="1" si="193"/>
        <v>29</v>
      </c>
      <c r="B263" s="98" t="str">
        <f ca="1">IF(A263="","",IF(COUNTBLANK(AN264:AS264)=6,"DB",AN264&amp;AO264&amp;AP264&amp;AQ264&amp;AR264&amp;AS264))</f>
        <v>DB</v>
      </c>
      <c r="C263" s="97" t="str">
        <f t="shared" ca="1" si="185"/>
        <v/>
      </c>
      <c r="D263" s="102">
        <f t="shared" ca="1" si="186"/>
        <v>0</v>
      </c>
      <c r="E263" s="82" t="str">
        <f t="shared" ca="1" si="187"/>
        <v>1,</v>
      </c>
      <c r="F263" s="73">
        <f t="shared" ca="1" si="188"/>
        <v>5</v>
      </c>
      <c r="G263" s="98">
        <f t="shared" ca="1" si="169"/>
        <v>3</v>
      </c>
      <c r="H263" s="98">
        <f t="shared" ca="1" si="170"/>
        <v>2</v>
      </c>
      <c r="I263" s="98">
        <f t="shared" ca="1" si="171"/>
        <v>5</v>
      </c>
      <c r="J263" s="98">
        <f t="shared" ca="1" si="172"/>
        <v>10</v>
      </c>
      <c r="K263" s="98">
        <f t="shared" ca="1" si="173"/>
        <v>0</v>
      </c>
      <c r="L263" s="98">
        <f t="shared" ca="1" si="174"/>
        <v>4</v>
      </c>
      <c r="M263" s="74" t="str">
        <f t="shared" ca="1" si="175"/>
        <v/>
      </c>
      <c r="N263" s="74">
        <f t="shared" ref="N263:N326" si="195">N262+1</f>
        <v>259</v>
      </c>
      <c r="O263" s="74">
        <f t="shared" ca="1" si="189"/>
        <v>0</v>
      </c>
      <c r="P263" s="74">
        <f t="shared" ca="1" si="190"/>
        <v>0</v>
      </c>
      <c r="Q263" s="101">
        <f t="shared" ca="1" si="176"/>
        <v>1</v>
      </c>
      <c r="R263" s="101">
        <f t="shared" ca="1" si="191"/>
        <v>1</v>
      </c>
      <c r="S263" s="91" t="str">
        <f t="shared" ca="1" si="177"/>
        <v/>
      </c>
      <c r="T263" s="91" t="str">
        <f t="shared" ca="1" si="178"/>
        <v/>
      </c>
      <c r="U263" s="91" t="str">
        <f t="shared" ca="1" si="179"/>
        <v/>
      </c>
      <c r="V263" s="91" t="str">
        <f t="shared" ca="1" si="180"/>
        <v/>
      </c>
      <c r="W263" s="91" t="str">
        <f t="shared" ca="1" si="181"/>
        <v/>
      </c>
      <c r="X263" s="91" t="str">
        <f t="shared" ca="1" si="182"/>
        <v/>
      </c>
      <c r="Y263" s="75"/>
      <c r="Z263" s="100">
        <f ca="1">IF(Y263="W",0,IF(AND(A263&lt;&gt;0,A262&lt;&gt;0,Y262="L",Y263="L"),1,0))</f>
        <v>0</v>
      </c>
      <c r="AA263" s="100">
        <f ca="1">IF(S263&lt;&gt;"",IF(ABS($F263)=ABS(S263),5*$Q263,-1*$Q263),0)</f>
        <v>0</v>
      </c>
      <c r="AB263" s="100">
        <f ca="1">IF(T263&lt;&gt;"",IF(ABS($F263)=ABS(T263),5*$Q263,-1*$Q263),0)</f>
        <v>0</v>
      </c>
      <c r="AC263" s="100">
        <f ca="1">IF(U263&lt;&gt;"",IF(ABS($F263)=ABS(U263),5*$Q263,-1*$Q263),0)</f>
        <v>0</v>
      </c>
      <c r="AD263" s="100">
        <f ca="1">IF(V263&lt;&gt;"",IF(ABS($F263)=ABS(V263),5*$Q263,-1*$Q263),0)</f>
        <v>0</v>
      </c>
      <c r="AE263" s="100">
        <f ca="1">IF(W263&lt;&gt;"",IF(ABS($F263)=ABS(W263),5*$Q263,-1*$Q263),0)</f>
        <v>0</v>
      </c>
      <c r="AF263" s="100">
        <f ca="1">IF(X263&lt;&gt;"",IF(ABS($F263)=ABS(X263),5*$Q263,-1*$Q263),0)</f>
        <v>0</v>
      </c>
      <c r="AG263" s="98">
        <f ca="1">IF(A263&lt;&gt;"",IF(OR($AJ262&lt;&gt;0,$AK262&lt;&gt;0),"0",SUM(AA263:AF263)),0)</f>
        <v>0</v>
      </c>
      <c r="AH263" s="11">
        <f ca="1">IF(A263&lt;&gt;"",IF(OR(AJ262&lt;&gt;0,AK262&lt;&gt;0),0,AG263),0)</f>
        <v>0</v>
      </c>
      <c r="AI263" s="79">
        <f ca="1">IF(A263&lt;&gt;"",AH263+AI262,0)</f>
        <v>0</v>
      </c>
      <c r="AJ263" s="43">
        <f t="shared" ca="1" si="183"/>
        <v>0</v>
      </c>
      <c r="AK263" s="43">
        <f t="shared" ca="1" si="184"/>
        <v>0</v>
      </c>
      <c r="AL263" s="80">
        <f t="shared" ca="1" si="192"/>
        <v>0</v>
      </c>
      <c r="AM263" s="24"/>
      <c r="AN263" s="24"/>
      <c r="AO263" s="24"/>
      <c r="AP263" s="24"/>
      <c r="AQ263" s="24"/>
      <c r="AR263" s="24"/>
      <c r="AS263" s="24"/>
      <c r="BA263" s="6"/>
      <c r="BH263" s="123">
        <f t="shared" ca="1" si="194"/>
        <v>11</v>
      </c>
    </row>
    <row r="264" spans="1:60">
      <c r="A264" s="123">
        <f t="shared" ca="1" si="193"/>
        <v>34</v>
      </c>
      <c r="B264" s="98" t="str">
        <f ca="1">IF(A264="","",IF(COUNTBLANK(AN265:AS265)=6,"DB",AN265&amp;AO265&amp;AP265&amp;AQ265&amp;AR265&amp;AS265))</f>
        <v>DB</v>
      </c>
      <c r="C264" s="97" t="str">
        <f t="shared" ca="1" si="185"/>
        <v/>
      </c>
      <c r="D264" s="102">
        <f t="shared" ca="1" si="186"/>
        <v>0</v>
      </c>
      <c r="E264" s="82" t="str">
        <f t="shared" ca="1" si="187"/>
        <v>1,</v>
      </c>
      <c r="F264" s="73">
        <f t="shared" ca="1" si="188"/>
        <v>6</v>
      </c>
      <c r="G264" s="98">
        <f t="shared" ref="G264:G327" ca="1" si="196">IF($F264&lt;&gt;1,G263+1,0)</f>
        <v>4</v>
      </c>
      <c r="H264" s="98">
        <f t="shared" ref="H264:H327" ca="1" si="197">IF($F264&lt;&gt;2,H263+1,0)</f>
        <v>3</v>
      </c>
      <c r="I264" s="98">
        <f t="shared" ref="I264:I327" ca="1" si="198">IF($F264&lt;&gt;3,I263+1,0)</f>
        <v>6</v>
      </c>
      <c r="J264" s="98">
        <f t="shared" ref="J264:J327" ca="1" si="199">IF($F264&lt;&gt;4,J263+1,0)</f>
        <v>11</v>
      </c>
      <c r="K264" s="98">
        <f t="shared" ref="K264:K327" ca="1" si="200">IF($F264&lt;&gt;5,K263+1,0)</f>
        <v>1</v>
      </c>
      <c r="L264" s="98">
        <f t="shared" ref="L264:L327" ca="1" si="201">IF($F264&lt;&gt;6,L263+1,0)</f>
        <v>0</v>
      </c>
      <c r="M264" s="74" t="str">
        <f t="shared" ca="1" si="175"/>
        <v/>
      </c>
      <c r="N264" s="74">
        <f t="shared" si="195"/>
        <v>260</v>
      </c>
      <c r="O264" s="74">
        <f t="shared" ca="1" si="189"/>
        <v>0</v>
      </c>
      <c r="P264" s="74">
        <f t="shared" ca="1" si="190"/>
        <v>0</v>
      </c>
      <c r="Q264" s="101">
        <f t="shared" ca="1" si="176"/>
        <v>1</v>
      </c>
      <c r="R264" s="101">
        <f t="shared" ca="1" si="191"/>
        <v>1</v>
      </c>
      <c r="S264" s="91" t="str">
        <f t="shared" ca="1" si="177"/>
        <v/>
      </c>
      <c r="T264" s="91" t="str">
        <f t="shared" ca="1" si="178"/>
        <v/>
      </c>
      <c r="U264" s="91" t="str">
        <f t="shared" ca="1" si="179"/>
        <v/>
      </c>
      <c r="V264" s="91" t="str">
        <f t="shared" ca="1" si="180"/>
        <v/>
      </c>
      <c r="W264" s="91" t="str">
        <f t="shared" ca="1" si="181"/>
        <v/>
      </c>
      <c r="X264" s="91" t="str">
        <f t="shared" ca="1" si="182"/>
        <v/>
      </c>
      <c r="Y264" s="75"/>
      <c r="Z264" s="100">
        <f ca="1">IF(Y264="W",0,IF(AND(A264&lt;&gt;0,A263&lt;&gt;0,Y263="L",Y264="L"),1,0))</f>
        <v>0</v>
      </c>
      <c r="AA264" s="100">
        <f ca="1">IF(S264&lt;&gt;"",IF(ABS($F264)=ABS(S264),5*$Q264,-1*$Q264),0)</f>
        <v>0</v>
      </c>
      <c r="AB264" s="100">
        <f ca="1">IF(T264&lt;&gt;"",IF(ABS($F264)=ABS(T264),5*$Q264,-1*$Q264),0)</f>
        <v>0</v>
      </c>
      <c r="AC264" s="100">
        <f ca="1">IF(U264&lt;&gt;"",IF(ABS($F264)=ABS(U264),5*$Q264,-1*$Q264),0)</f>
        <v>0</v>
      </c>
      <c r="AD264" s="100">
        <f ca="1">IF(V264&lt;&gt;"",IF(ABS($F264)=ABS(V264),5*$Q264,-1*$Q264),0)</f>
        <v>0</v>
      </c>
      <c r="AE264" s="100">
        <f ca="1">IF(W264&lt;&gt;"",IF(ABS($F264)=ABS(W264),5*$Q264,-1*$Q264),0)</f>
        <v>0</v>
      </c>
      <c r="AF264" s="100">
        <f ca="1">IF(X264&lt;&gt;"",IF(ABS($F264)=ABS(X264),5*$Q264,-1*$Q264),0)</f>
        <v>0</v>
      </c>
      <c r="AG264" s="98">
        <f ca="1">IF(A264&lt;&gt;"",IF(OR($AJ263&lt;&gt;0,$AK263&lt;&gt;0),"0",SUM(AA264:AF264)),0)</f>
        <v>0</v>
      </c>
      <c r="AH264" s="11">
        <f ca="1">IF(A264&lt;&gt;"",IF(OR(AJ263&lt;&gt;0,AK263&lt;&gt;0),0,AG264),0)</f>
        <v>0</v>
      </c>
      <c r="AI264" s="79">
        <f ca="1">IF(A264&lt;&gt;"",AH264+AI263,0)</f>
        <v>0</v>
      </c>
      <c r="AJ264" s="43">
        <f t="shared" ca="1" si="183"/>
        <v>0</v>
      </c>
      <c r="AK264" s="43">
        <f t="shared" ca="1" si="184"/>
        <v>0</v>
      </c>
      <c r="AL264" s="80">
        <f t="shared" ca="1" si="192"/>
        <v>0</v>
      </c>
      <c r="AM264" s="24"/>
      <c r="AN264" s="24"/>
      <c r="AO264" s="24"/>
      <c r="AP264" s="24"/>
      <c r="AQ264" s="24"/>
      <c r="AR264" s="24"/>
      <c r="AS264" s="24"/>
      <c r="BA264" s="6"/>
      <c r="BH264" s="123">
        <f t="shared" ca="1" si="194"/>
        <v>22</v>
      </c>
    </row>
    <row r="265" spans="1:60">
      <c r="A265" s="123">
        <f t="shared" ca="1" si="193"/>
        <v>10</v>
      </c>
      <c r="B265" s="98" t="str">
        <f ca="1">IF(A265="","",IF(COUNTBLANK(AN266:AS266)=6,"DB",AN266&amp;AO266&amp;AP266&amp;AQ266&amp;AR266&amp;AS266))</f>
        <v>DB</v>
      </c>
      <c r="C265" s="97" t="str">
        <f t="shared" ca="1" si="185"/>
        <v/>
      </c>
      <c r="D265" s="102">
        <f t="shared" ca="1" si="186"/>
        <v>0</v>
      </c>
      <c r="E265" s="82" t="str">
        <f t="shared" ca="1" si="187"/>
        <v>1,</v>
      </c>
      <c r="F265" s="73">
        <f t="shared" ca="1" si="188"/>
        <v>2</v>
      </c>
      <c r="G265" s="98">
        <f t="shared" ca="1" si="196"/>
        <v>5</v>
      </c>
      <c r="H265" s="98">
        <f t="shared" ca="1" si="197"/>
        <v>0</v>
      </c>
      <c r="I265" s="98">
        <f t="shared" ca="1" si="198"/>
        <v>7</v>
      </c>
      <c r="J265" s="98">
        <f t="shared" ca="1" si="199"/>
        <v>12</v>
      </c>
      <c r="K265" s="98">
        <f t="shared" ca="1" si="200"/>
        <v>2</v>
      </c>
      <c r="L265" s="98">
        <f t="shared" ca="1" si="201"/>
        <v>1</v>
      </c>
      <c r="M265" s="74" t="str">
        <f t="shared" ca="1" si="175"/>
        <v/>
      </c>
      <c r="N265" s="74">
        <f t="shared" si="195"/>
        <v>261</v>
      </c>
      <c r="O265" s="74">
        <f t="shared" ca="1" si="189"/>
        <v>0</v>
      </c>
      <c r="P265" s="74">
        <f t="shared" ca="1" si="190"/>
        <v>0</v>
      </c>
      <c r="Q265" s="101">
        <f t="shared" ca="1" si="176"/>
        <v>1</v>
      </c>
      <c r="R265" s="101">
        <f t="shared" ca="1" si="191"/>
        <v>1</v>
      </c>
      <c r="S265" s="91" t="str">
        <f t="shared" ca="1" si="177"/>
        <v/>
      </c>
      <c r="T265" s="91" t="str">
        <f t="shared" ca="1" si="178"/>
        <v/>
      </c>
      <c r="U265" s="91" t="str">
        <f t="shared" ca="1" si="179"/>
        <v/>
      </c>
      <c r="V265" s="91" t="str">
        <f t="shared" ca="1" si="180"/>
        <v/>
      </c>
      <c r="W265" s="91" t="str">
        <f t="shared" ca="1" si="181"/>
        <v/>
      </c>
      <c r="X265" s="91" t="str">
        <f t="shared" ca="1" si="182"/>
        <v/>
      </c>
      <c r="Y265" s="75"/>
      <c r="Z265" s="100">
        <f ca="1">IF(Y265="W",0,IF(AND(A265&lt;&gt;0,A264&lt;&gt;0,Y264="L",Y265="L"),1,0))</f>
        <v>0</v>
      </c>
      <c r="AA265" s="100">
        <f ca="1">IF(S265&lt;&gt;"",IF(ABS($F265)=ABS(S265),5*$Q265,-1*$Q265),0)</f>
        <v>0</v>
      </c>
      <c r="AB265" s="100">
        <f ca="1">IF(T265&lt;&gt;"",IF(ABS($F265)=ABS(T265),5*$Q265,-1*$Q265),0)</f>
        <v>0</v>
      </c>
      <c r="AC265" s="100">
        <f ca="1">IF(U265&lt;&gt;"",IF(ABS($F265)=ABS(U265),5*$Q265,-1*$Q265),0)</f>
        <v>0</v>
      </c>
      <c r="AD265" s="100">
        <f ca="1">IF(V265&lt;&gt;"",IF(ABS($F265)=ABS(V265),5*$Q265,-1*$Q265),0)</f>
        <v>0</v>
      </c>
      <c r="AE265" s="100">
        <f ca="1">IF(W265&lt;&gt;"",IF(ABS($F265)=ABS(W265),5*$Q265,-1*$Q265),0)</f>
        <v>0</v>
      </c>
      <c r="AF265" s="100">
        <f ca="1">IF(X265&lt;&gt;"",IF(ABS($F265)=ABS(X265),5*$Q265,-1*$Q265),0)</f>
        <v>0</v>
      </c>
      <c r="AG265" s="98">
        <f ca="1">IF(A265&lt;&gt;"",IF(OR($AJ264&lt;&gt;0,$AK264&lt;&gt;0),"0",SUM(AA265:AF265)),0)</f>
        <v>0</v>
      </c>
      <c r="AH265" s="11">
        <f ca="1">IF(A265&lt;&gt;"",IF(OR(AJ264&lt;&gt;0,AK264&lt;&gt;0),0,AG265),0)</f>
        <v>0</v>
      </c>
      <c r="AI265" s="79">
        <f ca="1">IF(A265&lt;&gt;"",AH265+AI264,0)</f>
        <v>0</v>
      </c>
      <c r="AJ265" s="43">
        <f t="shared" ca="1" si="183"/>
        <v>0</v>
      </c>
      <c r="AK265" s="43">
        <f t="shared" ca="1" si="184"/>
        <v>0</v>
      </c>
      <c r="AL265" s="80">
        <f t="shared" ca="1" si="192"/>
        <v>0</v>
      </c>
      <c r="AM265" s="24"/>
      <c r="AN265" s="24"/>
      <c r="AO265" s="24"/>
      <c r="AP265" s="24"/>
      <c r="AQ265" s="24"/>
      <c r="AR265" s="24"/>
      <c r="AS265" s="24"/>
      <c r="BA265" s="6"/>
      <c r="BH265" s="123">
        <f t="shared" ca="1" si="194"/>
        <v>3</v>
      </c>
    </row>
    <row r="266" spans="1:60">
      <c r="A266" s="123">
        <f t="shared" ca="1" si="193"/>
        <v>35</v>
      </c>
      <c r="B266" s="98" t="str">
        <f ca="1">IF(A266="","",IF(COUNTBLANK(AN267:AS267)=6,"DB",AN267&amp;AO267&amp;AP267&amp;AQ267&amp;AR267&amp;AS267))</f>
        <v>DB</v>
      </c>
      <c r="C266" s="97" t="str">
        <f t="shared" ca="1" si="185"/>
        <v/>
      </c>
      <c r="D266" s="102">
        <f t="shared" ca="1" si="186"/>
        <v>0</v>
      </c>
      <c r="E266" s="82" t="str">
        <f t="shared" ca="1" si="187"/>
        <v>1,</v>
      </c>
      <c r="F266" s="73">
        <f t="shared" ca="1" si="188"/>
        <v>6</v>
      </c>
      <c r="G266" s="98">
        <f t="shared" ca="1" si="196"/>
        <v>6</v>
      </c>
      <c r="H266" s="98">
        <f t="shared" ca="1" si="197"/>
        <v>1</v>
      </c>
      <c r="I266" s="98">
        <f t="shared" ca="1" si="198"/>
        <v>8</v>
      </c>
      <c r="J266" s="98">
        <f t="shared" ca="1" si="199"/>
        <v>13</v>
      </c>
      <c r="K266" s="98">
        <f t="shared" ca="1" si="200"/>
        <v>3</v>
      </c>
      <c r="L266" s="98">
        <f t="shared" ca="1" si="201"/>
        <v>0</v>
      </c>
      <c r="M266" s="74" t="str">
        <f t="shared" ref="M266:M329" ca="1" si="202">IF(ABS(G266)&gt;=ABS($AL$1),1,IF(H266&gt;=$AL$1,2,IF(I266&gt;=$AL$1,3,IF(J266&gt;=$AL$1,4,IF(K266&gt;=$AL$1,5,IF(L266&gt;=$AL$1,6,""))))))</f>
        <v/>
      </c>
      <c r="N266" s="74">
        <f t="shared" si="195"/>
        <v>262</v>
      </c>
      <c r="O266" s="74">
        <f t="shared" ca="1" si="189"/>
        <v>0</v>
      </c>
      <c r="P266" s="74">
        <f t="shared" ca="1" si="190"/>
        <v>0</v>
      </c>
      <c r="Q266" s="101">
        <f t="shared" ca="1" si="176"/>
        <v>1</v>
      </c>
      <c r="R266" s="101">
        <f t="shared" ca="1" si="191"/>
        <v>1</v>
      </c>
      <c r="S266" s="91" t="str">
        <f t="shared" ca="1" si="177"/>
        <v/>
      </c>
      <c r="T266" s="91" t="str">
        <f t="shared" ca="1" si="178"/>
        <v/>
      </c>
      <c r="U266" s="91" t="str">
        <f t="shared" ca="1" si="179"/>
        <v/>
      </c>
      <c r="V266" s="91" t="str">
        <f t="shared" ca="1" si="180"/>
        <v/>
      </c>
      <c r="W266" s="91" t="str">
        <f t="shared" ca="1" si="181"/>
        <v/>
      </c>
      <c r="X266" s="91" t="str">
        <f t="shared" ca="1" si="182"/>
        <v/>
      </c>
      <c r="Y266" s="75"/>
      <c r="Z266" s="100">
        <f ca="1">IF(Y266="W",0,IF(AND(A266&lt;&gt;0,A265&lt;&gt;0,Y265="L",Y266="L"),1,0))</f>
        <v>0</v>
      </c>
      <c r="AA266" s="100">
        <f ca="1">IF(S266&lt;&gt;"",IF(ABS($F266)=ABS(S266),5*$Q266,-1*$Q266),0)</f>
        <v>0</v>
      </c>
      <c r="AB266" s="100">
        <f ca="1">IF(T266&lt;&gt;"",IF(ABS($F266)=ABS(T266),5*$Q266,-1*$Q266),0)</f>
        <v>0</v>
      </c>
      <c r="AC266" s="100">
        <f ca="1">IF(U266&lt;&gt;"",IF(ABS($F266)=ABS(U266),5*$Q266,-1*$Q266),0)</f>
        <v>0</v>
      </c>
      <c r="AD266" s="100">
        <f ca="1">IF(V266&lt;&gt;"",IF(ABS($F266)=ABS(V266),5*$Q266,-1*$Q266),0)</f>
        <v>0</v>
      </c>
      <c r="AE266" s="100">
        <f ca="1">IF(W266&lt;&gt;"",IF(ABS($F266)=ABS(W266),5*$Q266,-1*$Q266),0)</f>
        <v>0</v>
      </c>
      <c r="AF266" s="100">
        <f ca="1">IF(X266&lt;&gt;"",IF(ABS($F266)=ABS(X266),5*$Q266,-1*$Q266),0)</f>
        <v>0</v>
      </c>
      <c r="AG266" s="98">
        <f ca="1">IF(A266&lt;&gt;"",IF(OR($AJ265&lt;&gt;0,$AK265&lt;&gt;0),"0",SUM(AA266:AF266)),0)</f>
        <v>0</v>
      </c>
      <c r="AH266" s="11">
        <f ca="1">IF(A266&lt;&gt;"",IF(OR(AJ265&lt;&gt;0,AK265&lt;&gt;0),0,AG266),0)</f>
        <v>0</v>
      </c>
      <c r="AI266" s="79">
        <f ca="1">IF(A266&lt;&gt;"",AH266+AI265,0)</f>
        <v>0</v>
      </c>
      <c r="AJ266" s="43">
        <f t="shared" ca="1" si="183"/>
        <v>0</v>
      </c>
      <c r="AK266" s="43">
        <f t="shared" ca="1" si="184"/>
        <v>0</v>
      </c>
      <c r="AL266" s="80">
        <f t="shared" ca="1" si="192"/>
        <v>0</v>
      </c>
      <c r="AM266" s="24"/>
      <c r="AN266" s="24"/>
      <c r="AO266" s="24"/>
      <c r="AP266" s="24"/>
      <c r="AQ266" s="24"/>
      <c r="AR266" s="24"/>
      <c r="AS266" s="24"/>
      <c r="BA266" s="6"/>
      <c r="BH266" s="123">
        <f t="shared" ca="1" si="194"/>
        <v>28</v>
      </c>
    </row>
    <row r="267" spans="1:60">
      <c r="A267" s="123">
        <f t="shared" ca="1" si="193"/>
        <v>17</v>
      </c>
      <c r="B267" s="98" t="str">
        <f ca="1">IF(A267="","",IF(COUNTBLANK(AN268:AS268)=6,"DB",AN268&amp;AO268&amp;AP268&amp;AQ268&amp;AR268&amp;AS268))</f>
        <v>DB</v>
      </c>
      <c r="C267" s="97" t="str">
        <f t="shared" ca="1" si="185"/>
        <v/>
      </c>
      <c r="D267" s="102">
        <f t="shared" ca="1" si="186"/>
        <v>0</v>
      </c>
      <c r="E267" s="82" t="str">
        <f t="shared" ca="1" si="187"/>
        <v>1,</v>
      </c>
      <c r="F267" s="73">
        <f t="shared" ca="1" si="188"/>
        <v>3</v>
      </c>
      <c r="G267" s="98">
        <f t="shared" ca="1" si="196"/>
        <v>7</v>
      </c>
      <c r="H267" s="98">
        <f t="shared" ca="1" si="197"/>
        <v>2</v>
      </c>
      <c r="I267" s="98">
        <f t="shared" ca="1" si="198"/>
        <v>0</v>
      </c>
      <c r="J267" s="98">
        <f t="shared" ca="1" si="199"/>
        <v>14</v>
      </c>
      <c r="K267" s="98">
        <f t="shared" ca="1" si="200"/>
        <v>4</v>
      </c>
      <c r="L267" s="98">
        <f t="shared" ca="1" si="201"/>
        <v>1</v>
      </c>
      <c r="M267" s="74" t="str">
        <f t="shared" ca="1" si="202"/>
        <v/>
      </c>
      <c r="N267" s="74">
        <f t="shared" si="195"/>
        <v>263</v>
      </c>
      <c r="O267" s="74">
        <f t="shared" ca="1" si="189"/>
        <v>0</v>
      </c>
      <c r="P267" s="74">
        <f t="shared" ca="1" si="190"/>
        <v>0</v>
      </c>
      <c r="Q267" s="101">
        <f t="shared" ref="Q267:Q330" ca="1" si="203">IF($A266&lt;&gt;"",VLOOKUP(R266,$AT$5:$AU$44,2,0),"")</f>
        <v>1</v>
      </c>
      <c r="R267" s="101">
        <f t="shared" ca="1" si="191"/>
        <v>1</v>
      </c>
      <c r="S267" s="91" t="str">
        <f t="shared" ref="S267:S330" ca="1" si="204">IF($A266&lt;&gt;"",IF(OR($AJ266&lt;&gt;0,$AK266&lt;&gt;0),"",IF($M266=1,S$5,"")))</f>
        <v/>
      </c>
      <c r="T267" s="91" t="str">
        <f t="shared" ref="T267:T330" ca="1" si="205">IF($A266&lt;&gt;"",IF(OR($AJ266&lt;&gt;0,$AK266&lt;&gt;0),"",IF($M266=2,T$5,"")))</f>
        <v/>
      </c>
      <c r="U267" s="91" t="str">
        <f t="shared" ref="U267:U330" ca="1" si="206">IF($A266&lt;&gt;"",IF(OR($AJ266&lt;&gt;0,$AK266&lt;&gt;0),"",IF($M266=3,U$5,"")))</f>
        <v/>
      </c>
      <c r="V267" s="91" t="str">
        <f t="shared" ref="V267:V330" ca="1" si="207">IF($A266&lt;&gt;"",IF(OR($AJ266&lt;&gt;0,$AK266&lt;&gt;0),"",IF($M266=4,V$5,"")))</f>
        <v/>
      </c>
      <c r="W267" s="91" t="str">
        <f t="shared" ref="W267:W330" ca="1" si="208">IF($A266&lt;&gt;"",IF(OR($AJ266&lt;&gt;0,$AK266&lt;&gt;0),"",IF($M266=5,W$5,"")))</f>
        <v/>
      </c>
      <c r="X267" s="91" t="str">
        <f t="shared" ref="X267:X330" ca="1" si="209">IF($A266&lt;&gt;"",IF(OR($AJ266&lt;&gt;0,$AK266&lt;&gt;0),"",IF($M266=6,X$5,"")))</f>
        <v/>
      </c>
      <c r="Y267" s="75"/>
      <c r="Z267" s="100">
        <f ca="1">IF(Y267="W",0,IF(AND(A267&lt;&gt;0,A266&lt;&gt;0,Y266="L",Y267="L"),1,0))</f>
        <v>0</v>
      </c>
      <c r="AA267" s="100">
        <f ca="1">IF(S267&lt;&gt;"",IF(ABS($F267)=ABS(S267),5*$Q267,-1*$Q267),0)</f>
        <v>0</v>
      </c>
      <c r="AB267" s="100">
        <f ca="1">IF(T267&lt;&gt;"",IF(ABS($F267)=ABS(T267),5*$Q267,-1*$Q267),0)</f>
        <v>0</v>
      </c>
      <c r="AC267" s="100">
        <f ca="1">IF(U267&lt;&gt;"",IF(ABS($F267)=ABS(U267),5*$Q267,-1*$Q267),0)</f>
        <v>0</v>
      </c>
      <c r="AD267" s="100">
        <f ca="1">IF(V267&lt;&gt;"",IF(ABS($F267)=ABS(V267),5*$Q267,-1*$Q267),0)</f>
        <v>0</v>
      </c>
      <c r="AE267" s="100">
        <f ca="1">IF(W267&lt;&gt;"",IF(ABS($F267)=ABS(W267),5*$Q267,-1*$Q267),0)</f>
        <v>0</v>
      </c>
      <c r="AF267" s="100">
        <f ca="1">IF(X267&lt;&gt;"",IF(ABS($F267)=ABS(X267),5*$Q267,-1*$Q267),0)</f>
        <v>0</v>
      </c>
      <c r="AG267" s="98">
        <f ca="1">IF(A267&lt;&gt;"",IF(OR($AJ266&lt;&gt;0,$AK266&lt;&gt;0),"0",SUM(AA267:AF267)),0)</f>
        <v>0</v>
      </c>
      <c r="AH267" s="11">
        <f ca="1">IF(A267&lt;&gt;"",IF(OR(AJ266&lt;&gt;0,AK266&lt;&gt;0),0,AG267),0)</f>
        <v>0</v>
      </c>
      <c r="AI267" s="79">
        <f ca="1">IF(A267&lt;&gt;"",AH267+AI266,0)</f>
        <v>0</v>
      </c>
      <c r="AJ267" s="43">
        <f t="shared" ref="AJ267:AJ330" ca="1" si="210">IF($A267&lt;&gt;"",IF(AJ266&gt;0,AJ266,IF(AND(AI267&gt;0,AL266&gt;0,AI267&lt;$AL$2*AL266),"Profit Target",IF(AI267&gt;=$V$1,"Profit Target",0))),0)</f>
        <v>0</v>
      </c>
      <c r="AK267" s="43">
        <f t="shared" ref="AK267:AK330" ca="1" si="211">IF($A267&lt;&gt;"",IF(AK266&lt;&gt;0,AK266,IF(AJ266&lt;&gt;0,AK266,IF(AI267&lt;=$V$2,"Stop Loss",0))),0)</f>
        <v>0</v>
      </c>
      <c r="AL267" s="80">
        <f t="shared" ca="1" si="192"/>
        <v>0</v>
      </c>
      <c r="AM267" s="24"/>
      <c r="AN267" s="24"/>
      <c r="AO267" s="24"/>
      <c r="AP267" s="24"/>
      <c r="AQ267" s="24"/>
      <c r="AR267" s="24"/>
      <c r="AS267" s="24"/>
      <c r="BA267" s="6"/>
      <c r="BH267" s="123">
        <f t="shared" ca="1" si="194"/>
        <v>33</v>
      </c>
    </row>
    <row r="268" spans="1:60">
      <c r="A268" s="123">
        <f t="shared" ca="1" si="193"/>
        <v>16</v>
      </c>
      <c r="B268" s="98" t="str">
        <f ca="1">IF(A268="","",IF(COUNTBLANK(AN269:AS269)=6,"DB",AN269&amp;AO269&amp;AP269&amp;AQ269&amp;AR269&amp;AS269))</f>
        <v>DB</v>
      </c>
      <c r="C268" s="97" t="str">
        <f t="shared" ca="1" si="185"/>
        <v/>
      </c>
      <c r="D268" s="102">
        <f t="shared" ca="1" si="186"/>
        <v>0</v>
      </c>
      <c r="E268" s="82" t="str">
        <f t="shared" ca="1" si="187"/>
        <v>1,</v>
      </c>
      <c r="F268" s="73">
        <f t="shared" ca="1" si="188"/>
        <v>3</v>
      </c>
      <c r="G268" s="98">
        <f t="shared" ca="1" si="196"/>
        <v>8</v>
      </c>
      <c r="H268" s="98">
        <f t="shared" ca="1" si="197"/>
        <v>3</v>
      </c>
      <c r="I268" s="98">
        <f t="shared" ca="1" si="198"/>
        <v>0</v>
      </c>
      <c r="J268" s="98">
        <f t="shared" ca="1" si="199"/>
        <v>15</v>
      </c>
      <c r="K268" s="98">
        <f t="shared" ca="1" si="200"/>
        <v>5</v>
      </c>
      <c r="L268" s="98">
        <f t="shared" ca="1" si="201"/>
        <v>2</v>
      </c>
      <c r="M268" s="74" t="str">
        <f t="shared" ca="1" si="202"/>
        <v/>
      </c>
      <c r="N268" s="74">
        <f t="shared" si="195"/>
        <v>264</v>
      </c>
      <c r="O268" s="74">
        <f t="shared" ca="1" si="189"/>
        <v>0</v>
      </c>
      <c r="P268" s="74">
        <f t="shared" ca="1" si="190"/>
        <v>0</v>
      </c>
      <c r="Q268" s="101">
        <f t="shared" ca="1" si="203"/>
        <v>1</v>
      </c>
      <c r="R268" s="101">
        <f t="shared" ca="1" si="191"/>
        <v>1</v>
      </c>
      <c r="S268" s="91" t="str">
        <f t="shared" ca="1" si="204"/>
        <v/>
      </c>
      <c r="T268" s="91" t="str">
        <f t="shared" ca="1" si="205"/>
        <v/>
      </c>
      <c r="U268" s="91" t="str">
        <f t="shared" ca="1" si="206"/>
        <v/>
      </c>
      <c r="V268" s="91" t="str">
        <f t="shared" ca="1" si="207"/>
        <v/>
      </c>
      <c r="W268" s="91" t="str">
        <f t="shared" ca="1" si="208"/>
        <v/>
      </c>
      <c r="X268" s="91" t="str">
        <f t="shared" ca="1" si="209"/>
        <v/>
      </c>
      <c r="Y268" s="75"/>
      <c r="Z268" s="100">
        <f ca="1">IF(Y268="W",0,IF(AND(A268&lt;&gt;0,A267&lt;&gt;0,Y267="L",Y268="L"),1,0))</f>
        <v>0</v>
      </c>
      <c r="AA268" s="100">
        <f ca="1">IF(S268&lt;&gt;"",IF(ABS($F268)=ABS(S268),5*$Q268,-1*$Q268),0)</f>
        <v>0</v>
      </c>
      <c r="AB268" s="100">
        <f ca="1">IF(T268&lt;&gt;"",IF(ABS($F268)=ABS(T268),5*$Q268,-1*$Q268),0)</f>
        <v>0</v>
      </c>
      <c r="AC268" s="100">
        <f ca="1">IF(U268&lt;&gt;"",IF(ABS($F268)=ABS(U268),5*$Q268,-1*$Q268),0)</f>
        <v>0</v>
      </c>
      <c r="AD268" s="100">
        <f ca="1">IF(V268&lt;&gt;"",IF(ABS($F268)=ABS(V268),5*$Q268,-1*$Q268),0)</f>
        <v>0</v>
      </c>
      <c r="AE268" s="100">
        <f ca="1">IF(W268&lt;&gt;"",IF(ABS($F268)=ABS(W268),5*$Q268,-1*$Q268),0)</f>
        <v>0</v>
      </c>
      <c r="AF268" s="100">
        <f ca="1">IF(X268&lt;&gt;"",IF(ABS($F268)=ABS(X268),5*$Q268,-1*$Q268),0)</f>
        <v>0</v>
      </c>
      <c r="AG268" s="98">
        <f ca="1">IF(A268&lt;&gt;"",IF(OR($AJ267&lt;&gt;0,$AK267&lt;&gt;0),"0",SUM(AA268:AF268)),0)</f>
        <v>0</v>
      </c>
      <c r="AH268" s="11">
        <f ca="1">IF(A268&lt;&gt;"",IF(OR(AJ267&lt;&gt;0,AK267&lt;&gt;0),0,AG268),0)</f>
        <v>0</v>
      </c>
      <c r="AI268" s="79">
        <f ca="1">IF(A268&lt;&gt;"",AH268+AI267,0)</f>
        <v>0</v>
      </c>
      <c r="AJ268" s="43">
        <f t="shared" ca="1" si="210"/>
        <v>0</v>
      </c>
      <c r="AK268" s="43">
        <f t="shared" ca="1" si="211"/>
        <v>0</v>
      </c>
      <c r="AL268" s="80">
        <f t="shared" ca="1" si="192"/>
        <v>0</v>
      </c>
      <c r="AM268" s="24"/>
      <c r="AN268" s="24"/>
      <c r="AO268" s="24"/>
      <c r="AP268" s="24"/>
      <c r="AQ268" s="24"/>
      <c r="AR268" s="24"/>
      <c r="AS268" s="24"/>
      <c r="BA268" s="6"/>
      <c r="BH268" s="123">
        <f t="shared" ca="1" si="194"/>
        <v>23</v>
      </c>
    </row>
    <row r="269" spans="1:60">
      <c r="A269" s="123">
        <f t="shared" ca="1" si="193"/>
        <v>1</v>
      </c>
      <c r="B269" s="98" t="str">
        <f ca="1">IF(A269="","",IF(COUNTBLANK(AN270:AS270)=6,"DB",AN270&amp;AO270&amp;AP270&amp;AQ270&amp;AR270&amp;AS270))</f>
        <v>DB</v>
      </c>
      <c r="C269" s="97" t="str">
        <f t="shared" ca="1" si="185"/>
        <v/>
      </c>
      <c r="D269" s="102">
        <f t="shared" ca="1" si="186"/>
        <v>0</v>
      </c>
      <c r="E269" s="82" t="str">
        <f t="shared" ca="1" si="187"/>
        <v>1,</v>
      </c>
      <c r="F269" s="73">
        <f t="shared" ca="1" si="188"/>
        <v>1</v>
      </c>
      <c r="G269" s="98">
        <f t="shared" ca="1" si="196"/>
        <v>0</v>
      </c>
      <c r="H269" s="98">
        <f t="shared" ca="1" si="197"/>
        <v>4</v>
      </c>
      <c r="I269" s="98">
        <f t="shared" ca="1" si="198"/>
        <v>1</v>
      </c>
      <c r="J269" s="98">
        <f t="shared" ca="1" si="199"/>
        <v>16</v>
      </c>
      <c r="K269" s="98">
        <f t="shared" ca="1" si="200"/>
        <v>6</v>
      </c>
      <c r="L269" s="98">
        <f t="shared" ca="1" si="201"/>
        <v>3</v>
      </c>
      <c r="M269" s="74" t="str">
        <f t="shared" ca="1" si="202"/>
        <v/>
      </c>
      <c r="N269" s="74">
        <f t="shared" si="195"/>
        <v>265</v>
      </c>
      <c r="O269" s="74">
        <f t="shared" ca="1" si="189"/>
        <v>0</v>
      </c>
      <c r="P269" s="74">
        <f t="shared" ca="1" si="190"/>
        <v>0</v>
      </c>
      <c r="Q269" s="101">
        <f t="shared" ca="1" si="203"/>
        <v>1</v>
      </c>
      <c r="R269" s="101">
        <f t="shared" ca="1" si="191"/>
        <v>1</v>
      </c>
      <c r="S269" s="91" t="str">
        <f t="shared" ca="1" si="204"/>
        <v/>
      </c>
      <c r="T269" s="91" t="str">
        <f t="shared" ca="1" si="205"/>
        <v/>
      </c>
      <c r="U269" s="91" t="str">
        <f t="shared" ca="1" si="206"/>
        <v/>
      </c>
      <c r="V269" s="91" t="str">
        <f t="shared" ca="1" si="207"/>
        <v/>
      </c>
      <c r="W269" s="91" t="str">
        <f t="shared" ca="1" si="208"/>
        <v/>
      </c>
      <c r="X269" s="91" t="str">
        <f t="shared" ca="1" si="209"/>
        <v/>
      </c>
      <c r="Y269" s="75"/>
      <c r="Z269" s="100">
        <f ca="1">IF(Y269="W",0,IF(AND(A269&lt;&gt;0,A268&lt;&gt;0,Y268="L",Y269="L"),1,0))</f>
        <v>0</v>
      </c>
      <c r="AA269" s="100">
        <f ca="1">IF(S269&lt;&gt;"",IF(ABS($F269)=ABS(S269),5*$Q269,-1*$Q269),0)</f>
        <v>0</v>
      </c>
      <c r="AB269" s="100">
        <f ca="1">IF(T269&lt;&gt;"",IF(ABS($F269)=ABS(T269),5*$Q269,-1*$Q269),0)</f>
        <v>0</v>
      </c>
      <c r="AC269" s="100">
        <f ca="1">IF(U269&lt;&gt;"",IF(ABS($F269)=ABS(U269),5*$Q269,-1*$Q269),0)</f>
        <v>0</v>
      </c>
      <c r="AD269" s="100">
        <f ca="1">IF(V269&lt;&gt;"",IF(ABS($F269)=ABS(V269),5*$Q269,-1*$Q269),0)</f>
        <v>0</v>
      </c>
      <c r="AE269" s="100">
        <f ca="1">IF(W269&lt;&gt;"",IF(ABS($F269)=ABS(W269),5*$Q269,-1*$Q269),0)</f>
        <v>0</v>
      </c>
      <c r="AF269" s="100">
        <f ca="1">IF(X269&lt;&gt;"",IF(ABS($F269)=ABS(X269),5*$Q269,-1*$Q269),0)</f>
        <v>0</v>
      </c>
      <c r="AG269" s="98">
        <f ca="1">IF(A269&lt;&gt;"",IF(OR($AJ268&lt;&gt;0,$AK268&lt;&gt;0),"0",SUM(AA269:AF269)),0)</f>
        <v>0</v>
      </c>
      <c r="AH269" s="11">
        <f ca="1">IF(A269&lt;&gt;"",IF(OR(AJ268&lt;&gt;0,AK268&lt;&gt;0),0,AG269),0)</f>
        <v>0</v>
      </c>
      <c r="AI269" s="79">
        <f ca="1">IF(A269&lt;&gt;"",AH269+AI268,0)</f>
        <v>0</v>
      </c>
      <c r="AJ269" s="43">
        <f t="shared" ca="1" si="210"/>
        <v>0</v>
      </c>
      <c r="AK269" s="43">
        <f t="shared" ca="1" si="211"/>
        <v>0</v>
      </c>
      <c r="AL269" s="80">
        <f t="shared" ca="1" si="192"/>
        <v>0</v>
      </c>
      <c r="AM269" s="24"/>
      <c r="AN269" s="24"/>
      <c r="AO269" s="24"/>
      <c r="AP269" s="24"/>
      <c r="AQ269" s="24"/>
      <c r="AR269" s="24"/>
      <c r="AS269" s="24"/>
      <c r="BA269" s="6"/>
      <c r="BH269" s="123">
        <f t="shared" ca="1" si="194"/>
        <v>16</v>
      </c>
    </row>
    <row r="270" spans="1:60">
      <c r="A270" s="123">
        <f t="shared" ca="1" si="193"/>
        <v>29</v>
      </c>
      <c r="B270" s="98" t="str">
        <f ca="1">IF(A270="","",IF(COUNTBLANK(AN271:AS271)=6,"DB",AN271&amp;AO271&amp;AP271&amp;AQ271&amp;AR271&amp;AS271))</f>
        <v>DB</v>
      </c>
      <c r="C270" s="97" t="str">
        <f t="shared" ca="1" si="185"/>
        <v/>
      </c>
      <c r="D270" s="102">
        <f t="shared" ca="1" si="186"/>
        <v>0</v>
      </c>
      <c r="E270" s="82" t="str">
        <f t="shared" ca="1" si="187"/>
        <v>1,</v>
      </c>
      <c r="F270" s="73">
        <f t="shared" ca="1" si="188"/>
        <v>5</v>
      </c>
      <c r="G270" s="98">
        <f t="shared" ca="1" si="196"/>
        <v>1</v>
      </c>
      <c r="H270" s="98">
        <f t="shared" ca="1" si="197"/>
        <v>5</v>
      </c>
      <c r="I270" s="98">
        <f t="shared" ca="1" si="198"/>
        <v>2</v>
      </c>
      <c r="J270" s="98">
        <f t="shared" ca="1" si="199"/>
        <v>17</v>
      </c>
      <c r="K270" s="98">
        <f t="shared" ca="1" si="200"/>
        <v>0</v>
      </c>
      <c r="L270" s="98">
        <f t="shared" ca="1" si="201"/>
        <v>4</v>
      </c>
      <c r="M270" s="74" t="str">
        <f t="shared" ca="1" si="202"/>
        <v/>
      </c>
      <c r="N270" s="74">
        <f t="shared" si="195"/>
        <v>266</v>
      </c>
      <c r="O270" s="74">
        <f t="shared" ca="1" si="189"/>
        <v>0</v>
      </c>
      <c r="P270" s="74">
        <f t="shared" ca="1" si="190"/>
        <v>0</v>
      </c>
      <c r="Q270" s="101">
        <f t="shared" ca="1" si="203"/>
        <v>1</v>
      </c>
      <c r="R270" s="101">
        <f t="shared" ca="1" si="191"/>
        <v>1</v>
      </c>
      <c r="S270" s="91" t="str">
        <f t="shared" ca="1" si="204"/>
        <v/>
      </c>
      <c r="T270" s="91" t="str">
        <f t="shared" ca="1" si="205"/>
        <v/>
      </c>
      <c r="U270" s="91" t="str">
        <f t="shared" ca="1" si="206"/>
        <v/>
      </c>
      <c r="V270" s="91" t="str">
        <f t="shared" ca="1" si="207"/>
        <v/>
      </c>
      <c r="W270" s="91" t="str">
        <f t="shared" ca="1" si="208"/>
        <v/>
      </c>
      <c r="X270" s="91" t="str">
        <f t="shared" ca="1" si="209"/>
        <v/>
      </c>
      <c r="Y270" s="75"/>
      <c r="Z270" s="100">
        <f ca="1">IF(Y270="W",0,IF(AND(A270&lt;&gt;0,A269&lt;&gt;0,Y269="L",Y270="L"),1,0))</f>
        <v>0</v>
      </c>
      <c r="AA270" s="100">
        <f ca="1">IF(S270&lt;&gt;"",IF(ABS($F270)=ABS(S270),5*$Q270,-1*$Q270),0)</f>
        <v>0</v>
      </c>
      <c r="AB270" s="100">
        <f ca="1">IF(T270&lt;&gt;"",IF(ABS($F270)=ABS(T270),5*$Q270,-1*$Q270),0)</f>
        <v>0</v>
      </c>
      <c r="AC270" s="100">
        <f ca="1">IF(U270&lt;&gt;"",IF(ABS($F270)=ABS(U270),5*$Q270,-1*$Q270),0)</f>
        <v>0</v>
      </c>
      <c r="AD270" s="100">
        <f ca="1">IF(V270&lt;&gt;"",IF(ABS($F270)=ABS(V270),5*$Q270,-1*$Q270),0)</f>
        <v>0</v>
      </c>
      <c r="AE270" s="100">
        <f ca="1">IF(W270&lt;&gt;"",IF(ABS($F270)=ABS(W270),5*$Q270,-1*$Q270),0)</f>
        <v>0</v>
      </c>
      <c r="AF270" s="100">
        <f ca="1">IF(X270&lt;&gt;"",IF(ABS($F270)=ABS(X270),5*$Q270,-1*$Q270),0)</f>
        <v>0</v>
      </c>
      <c r="AG270" s="98">
        <f ca="1">IF(A270&lt;&gt;"",IF(OR($AJ269&lt;&gt;0,$AK269&lt;&gt;0),"0",SUM(AA270:AF270)),0)</f>
        <v>0</v>
      </c>
      <c r="AH270" s="11">
        <f ca="1">IF(A270&lt;&gt;"",IF(OR(AJ269&lt;&gt;0,AK269&lt;&gt;0),0,AG270),0)</f>
        <v>0</v>
      </c>
      <c r="AI270" s="79">
        <f ca="1">IF(A270&lt;&gt;"",AH270+AI269,0)</f>
        <v>0</v>
      </c>
      <c r="AJ270" s="43">
        <f t="shared" ca="1" si="210"/>
        <v>0</v>
      </c>
      <c r="AK270" s="43">
        <f t="shared" ca="1" si="211"/>
        <v>0</v>
      </c>
      <c r="AL270" s="80">
        <f t="shared" ca="1" si="192"/>
        <v>0</v>
      </c>
      <c r="AM270" s="24"/>
      <c r="AN270" s="24"/>
      <c r="AO270" s="24"/>
      <c r="AP270" s="24"/>
      <c r="AQ270" s="24"/>
      <c r="AR270" s="24"/>
      <c r="AS270" s="24"/>
      <c r="BA270" s="6"/>
      <c r="BH270" s="123">
        <f t="shared" ca="1" si="194"/>
        <v>26</v>
      </c>
    </row>
    <row r="271" spans="1:60">
      <c r="A271" s="123">
        <f t="shared" ca="1" si="193"/>
        <v>1</v>
      </c>
      <c r="B271" s="98" t="str">
        <f ca="1">IF(A271="","",IF(COUNTBLANK(AN272:AS272)=6,"DB",AN272&amp;AO272&amp;AP272&amp;AQ272&amp;AR272&amp;AS272))</f>
        <v>DB</v>
      </c>
      <c r="C271" s="97" t="str">
        <f t="shared" ca="1" si="185"/>
        <v/>
      </c>
      <c r="D271" s="102">
        <f t="shared" ca="1" si="186"/>
        <v>0</v>
      </c>
      <c r="E271" s="82" t="str">
        <f t="shared" ca="1" si="187"/>
        <v>1,</v>
      </c>
      <c r="F271" s="73">
        <f t="shared" ca="1" si="188"/>
        <v>1</v>
      </c>
      <c r="G271" s="98">
        <f t="shared" ca="1" si="196"/>
        <v>0</v>
      </c>
      <c r="H271" s="98">
        <f t="shared" ca="1" si="197"/>
        <v>6</v>
      </c>
      <c r="I271" s="98">
        <f t="shared" ca="1" si="198"/>
        <v>3</v>
      </c>
      <c r="J271" s="98">
        <f t="shared" ca="1" si="199"/>
        <v>18</v>
      </c>
      <c r="K271" s="98">
        <f t="shared" ca="1" si="200"/>
        <v>1</v>
      </c>
      <c r="L271" s="98">
        <f t="shared" ca="1" si="201"/>
        <v>5</v>
      </c>
      <c r="M271" s="74" t="str">
        <f t="shared" ca="1" si="202"/>
        <v/>
      </c>
      <c r="N271" s="74">
        <f t="shared" si="195"/>
        <v>267</v>
      </c>
      <c r="O271" s="74">
        <f t="shared" ca="1" si="189"/>
        <v>0</v>
      </c>
      <c r="P271" s="74">
        <f t="shared" ca="1" si="190"/>
        <v>0</v>
      </c>
      <c r="Q271" s="101">
        <f t="shared" ca="1" si="203"/>
        <v>1</v>
      </c>
      <c r="R271" s="101">
        <f t="shared" ca="1" si="191"/>
        <v>1</v>
      </c>
      <c r="S271" s="91" t="str">
        <f t="shared" ca="1" si="204"/>
        <v/>
      </c>
      <c r="T271" s="91" t="str">
        <f t="shared" ca="1" si="205"/>
        <v/>
      </c>
      <c r="U271" s="91" t="str">
        <f t="shared" ca="1" si="206"/>
        <v/>
      </c>
      <c r="V271" s="91" t="str">
        <f t="shared" ca="1" si="207"/>
        <v/>
      </c>
      <c r="W271" s="91" t="str">
        <f t="shared" ca="1" si="208"/>
        <v/>
      </c>
      <c r="X271" s="91" t="str">
        <f t="shared" ca="1" si="209"/>
        <v/>
      </c>
      <c r="Y271" s="75"/>
      <c r="Z271" s="100">
        <f ca="1">IF(Y271="W",0,IF(AND(A271&lt;&gt;0,A270&lt;&gt;0,Y270="L",Y271="L"),1,0))</f>
        <v>0</v>
      </c>
      <c r="AA271" s="100">
        <f ca="1">IF(S271&lt;&gt;"",IF(ABS($F271)=ABS(S271),5*$Q271,-1*$Q271),0)</f>
        <v>0</v>
      </c>
      <c r="AB271" s="100">
        <f ca="1">IF(T271&lt;&gt;"",IF(ABS($F271)=ABS(T271),5*$Q271,-1*$Q271),0)</f>
        <v>0</v>
      </c>
      <c r="AC271" s="100">
        <f ca="1">IF(U271&lt;&gt;"",IF(ABS($F271)=ABS(U271),5*$Q271,-1*$Q271),0)</f>
        <v>0</v>
      </c>
      <c r="AD271" s="100">
        <f ca="1">IF(V271&lt;&gt;"",IF(ABS($F271)=ABS(V271),5*$Q271,-1*$Q271),0)</f>
        <v>0</v>
      </c>
      <c r="AE271" s="100">
        <f ca="1">IF(W271&lt;&gt;"",IF(ABS($F271)=ABS(W271),5*$Q271,-1*$Q271),0)</f>
        <v>0</v>
      </c>
      <c r="AF271" s="100">
        <f ca="1">IF(X271&lt;&gt;"",IF(ABS($F271)=ABS(X271),5*$Q271,-1*$Q271),0)</f>
        <v>0</v>
      </c>
      <c r="AG271" s="98">
        <f ca="1">IF(A271&lt;&gt;"",IF(OR($AJ270&lt;&gt;0,$AK270&lt;&gt;0),"0",SUM(AA271:AF271)),0)</f>
        <v>0</v>
      </c>
      <c r="AH271" s="11">
        <f ca="1">IF(A271&lt;&gt;"",IF(OR(AJ270&lt;&gt;0,AK270&lt;&gt;0),0,AG271),0)</f>
        <v>0</v>
      </c>
      <c r="AI271" s="79">
        <f ca="1">IF(A271&lt;&gt;"",AH271+AI270,0)</f>
        <v>0</v>
      </c>
      <c r="AJ271" s="43">
        <f t="shared" ca="1" si="210"/>
        <v>0</v>
      </c>
      <c r="AK271" s="43">
        <f t="shared" ca="1" si="211"/>
        <v>0</v>
      </c>
      <c r="AL271" s="80">
        <f t="shared" ca="1" si="192"/>
        <v>0</v>
      </c>
      <c r="AM271" s="24"/>
      <c r="AN271" s="24"/>
      <c r="AO271" s="24"/>
      <c r="AP271" s="24"/>
      <c r="AQ271" s="24"/>
      <c r="AR271" s="24"/>
      <c r="AS271" s="24"/>
      <c r="BA271" s="6"/>
      <c r="BH271" s="123">
        <f t="shared" ca="1" si="194"/>
        <v>17</v>
      </c>
    </row>
    <row r="272" spans="1:60">
      <c r="A272" s="123">
        <f t="shared" ca="1" si="193"/>
        <v>27</v>
      </c>
      <c r="B272" s="98" t="str">
        <f ca="1">IF(A272="","",IF(COUNTBLANK(AN273:AS273)=6,"DB",AN273&amp;AO273&amp;AP273&amp;AQ273&amp;AR273&amp;AS273))</f>
        <v>DB</v>
      </c>
      <c r="C272" s="97" t="str">
        <f t="shared" ca="1" si="185"/>
        <v/>
      </c>
      <c r="D272" s="102">
        <f t="shared" ca="1" si="186"/>
        <v>0</v>
      </c>
      <c r="E272" s="82" t="str">
        <f t="shared" ca="1" si="187"/>
        <v>1,</v>
      </c>
      <c r="F272" s="73">
        <f t="shared" ca="1" si="188"/>
        <v>5</v>
      </c>
      <c r="G272" s="98">
        <f t="shared" ca="1" si="196"/>
        <v>1</v>
      </c>
      <c r="H272" s="98">
        <f t="shared" ca="1" si="197"/>
        <v>7</v>
      </c>
      <c r="I272" s="98">
        <f t="shared" ca="1" si="198"/>
        <v>4</v>
      </c>
      <c r="J272" s="98">
        <f t="shared" ca="1" si="199"/>
        <v>19</v>
      </c>
      <c r="K272" s="98">
        <f t="shared" ca="1" si="200"/>
        <v>0</v>
      </c>
      <c r="L272" s="98">
        <f t="shared" ca="1" si="201"/>
        <v>6</v>
      </c>
      <c r="M272" s="74" t="str">
        <f t="shared" ca="1" si="202"/>
        <v/>
      </c>
      <c r="N272" s="74">
        <f t="shared" si="195"/>
        <v>268</v>
      </c>
      <c r="O272" s="74">
        <f t="shared" ca="1" si="189"/>
        <v>0</v>
      </c>
      <c r="P272" s="74">
        <f t="shared" ca="1" si="190"/>
        <v>0</v>
      </c>
      <c r="Q272" s="101">
        <f t="shared" ca="1" si="203"/>
        <v>1</v>
      </c>
      <c r="R272" s="101">
        <f t="shared" ca="1" si="191"/>
        <v>1</v>
      </c>
      <c r="S272" s="91" t="str">
        <f t="shared" ca="1" si="204"/>
        <v/>
      </c>
      <c r="T272" s="91" t="str">
        <f t="shared" ca="1" si="205"/>
        <v/>
      </c>
      <c r="U272" s="91" t="str">
        <f t="shared" ca="1" si="206"/>
        <v/>
      </c>
      <c r="V272" s="91" t="str">
        <f t="shared" ca="1" si="207"/>
        <v/>
      </c>
      <c r="W272" s="91" t="str">
        <f t="shared" ca="1" si="208"/>
        <v/>
      </c>
      <c r="X272" s="91" t="str">
        <f t="shared" ca="1" si="209"/>
        <v/>
      </c>
      <c r="Y272" s="75"/>
      <c r="Z272" s="100">
        <f ca="1">IF(Y272="W",0,IF(AND(A272&lt;&gt;0,A271&lt;&gt;0,Y271="L",Y272="L"),1,0))</f>
        <v>0</v>
      </c>
      <c r="AA272" s="100">
        <f ca="1">IF(S272&lt;&gt;"",IF(ABS($F272)=ABS(S272),5*$Q272,-1*$Q272),0)</f>
        <v>0</v>
      </c>
      <c r="AB272" s="100">
        <f ca="1">IF(T272&lt;&gt;"",IF(ABS($F272)=ABS(T272),5*$Q272,-1*$Q272),0)</f>
        <v>0</v>
      </c>
      <c r="AC272" s="100">
        <f ca="1">IF(U272&lt;&gt;"",IF(ABS($F272)=ABS(U272),5*$Q272,-1*$Q272),0)</f>
        <v>0</v>
      </c>
      <c r="AD272" s="100">
        <f ca="1">IF(V272&lt;&gt;"",IF(ABS($F272)=ABS(V272),5*$Q272,-1*$Q272),0)</f>
        <v>0</v>
      </c>
      <c r="AE272" s="100">
        <f ca="1">IF(W272&lt;&gt;"",IF(ABS($F272)=ABS(W272),5*$Q272,-1*$Q272),0)</f>
        <v>0</v>
      </c>
      <c r="AF272" s="100">
        <f ca="1">IF(X272&lt;&gt;"",IF(ABS($F272)=ABS(X272),5*$Q272,-1*$Q272),0)</f>
        <v>0</v>
      </c>
      <c r="AG272" s="98">
        <f ca="1">IF(A272&lt;&gt;"",IF(OR($AJ271&lt;&gt;0,$AK271&lt;&gt;0),"0",SUM(AA272:AF272)),0)</f>
        <v>0</v>
      </c>
      <c r="AH272" s="11">
        <f ca="1">IF(A272&lt;&gt;"",IF(OR(AJ271&lt;&gt;0,AK271&lt;&gt;0),0,AG272),0)</f>
        <v>0</v>
      </c>
      <c r="AI272" s="79">
        <f ca="1">IF(A272&lt;&gt;"",AH272+AI271,0)</f>
        <v>0</v>
      </c>
      <c r="AJ272" s="43">
        <f t="shared" ca="1" si="210"/>
        <v>0</v>
      </c>
      <c r="AK272" s="43">
        <f t="shared" ca="1" si="211"/>
        <v>0</v>
      </c>
      <c r="AL272" s="80">
        <f t="shared" ca="1" si="192"/>
        <v>0</v>
      </c>
      <c r="AM272" s="24"/>
      <c r="AN272" s="24"/>
      <c r="AO272" s="24"/>
      <c r="AP272" s="24"/>
      <c r="AQ272" s="24"/>
      <c r="AR272" s="24"/>
      <c r="AS272" s="24"/>
      <c r="BA272" s="6"/>
      <c r="BH272" s="123">
        <f t="shared" ca="1" si="194"/>
        <v>15</v>
      </c>
    </row>
    <row r="273" spans="1:60">
      <c r="A273" s="123">
        <f t="shared" ca="1" si="193"/>
        <v>12</v>
      </c>
      <c r="B273" s="98" t="str">
        <f ca="1">IF(A273="","",IF(COUNTBLANK(AN274:AS274)=6,"DB",AN274&amp;AO274&amp;AP274&amp;AQ274&amp;AR274&amp;AS274))</f>
        <v>DB</v>
      </c>
      <c r="C273" s="97" t="str">
        <f t="shared" ca="1" si="185"/>
        <v/>
      </c>
      <c r="D273" s="102">
        <f t="shared" ca="1" si="186"/>
        <v>0</v>
      </c>
      <c r="E273" s="82" t="str">
        <f t="shared" ca="1" si="187"/>
        <v>1,</v>
      </c>
      <c r="F273" s="73">
        <f t="shared" ca="1" si="188"/>
        <v>2</v>
      </c>
      <c r="G273" s="98">
        <f t="shared" ca="1" si="196"/>
        <v>2</v>
      </c>
      <c r="H273" s="98">
        <f t="shared" ca="1" si="197"/>
        <v>0</v>
      </c>
      <c r="I273" s="98">
        <f t="shared" ca="1" si="198"/>
        <v>5</v>
      </c>
      <c r="J273" s="98">
        <f t="shared" ca="1" si="199"/>
        <v>20</v>
      </c>
      <c r="K273" s="98">
        <f t="shared" ca="1" si="200"/>
        <v>1</v>
      </c>
      <c r="L273" s="98">
        <f t="shared" ca="1" si="201"/>
        <v>7</v>
      </c>
      <c r="M273" s="74" t="str">
        <f t="shared" ca="1" si="202"/>
        <v/>
      </c>
      <c r="N273" s="74">
        <f t="shared" si="195"/>
        <v>269</v>
      </c>
      <c r="O273" s="74">
        <f t="shared" ca="1" si="189"/>
        <v>0</v>
      </c>
      <c r="P273" s="74">
        <f t="shared" ca="1" si="190"/>
        <v>0</v>
      </c>
      <c r="Q273" s="101">
        <f t="shared" ca="1" si="203"/>
        <v>1</v>
      </c>
      <c r="R273" s="101">
        <f t="shared" ca="1" si="191"/>
        <v>1</v>
      </c>
      <c r="S273" s="91" t="str">
        <f t="shared" ca="1" si="204"/>
        <v/>
      </c>
      <c r="T273" s="91" t="str">
        <f t="shared" ca="1" si="205"/>
        <v/>
      </c>
      <c r="U273" s="91" t="str">
        <f t="shared" ca="1" si="206"/>
        <v/>
      </c>
      <c r="V273" s="91" t="str">
        <f t="shared" ca="1" si="207"/>
        <v/>
      </c>
      <c r="W273" s="91" t="str">
        <f t="shared" ca="1" si="208"/>
        <v/>
      </c>
      <c r="X273" s="91" t="str">
        <f t="shared" ca="1" si="209"/>
        <v/>
      </c>
      <c r="Y273" s="75"/>
      <c r="Z273" s="100">
        <f ca="1">IF(Y273="W",0,IF(AND(A273&lt;&gt;0,A272&lt;&gt;0,Y272="L",Y273="L"),1,0))</f>
        <v>0</v>
      </c>
      <c r="AA273" s="100">
        <f ca="1">IF(S273&lt;&gt;"",IF(ABS($F273)=ABS(S273),5*$Q273,-1*$Q273),0)</f>
        <v>0</v>
      </c>
      <c r="AB273" s="100">
        <f ca="1">IF(T273&lt;&gt;"",IF(ABS($F273)=ABS(T273),5*$Q273,-1*$Q273),0)</f>
        <v>0</v>
      </c>
      <c r="AC273" s="100">
        <f ca="1">IF(U273&lt;&gt;"",IF(ABS($F273)=ABS(U273),5*$Q273,-1*$Q273),0)</f>
        <v>0</v>
      </c>
      <c r="AD273" s="100">
        <f ca="1">IF(V273&lt;&gt;"",IF(ABS($F273)=ABS(V273),5*$Q273,-1*$Q273),0)</f>
        <v>0</v>
      </c>
      <c r="AE273" s="100">
        <f ca="1">IF(W273&lt;&gt;"",IF(ABS($F273)=ABS(W273),5*$Q273,-1*$Q273),0)</f>
        <v>0</v>
      </c>
      <c r="AF273" s="100">
        <f ca="1">IF(X273&lt;&gt;"",IF(ABS($F273)=ABS(X273),5*$Q273,-1*$Q273),0)</f>
        <v>0</v>
      </c>
      <c r="AG273" s="98">
        <f ca="1">IF(A273&lt;&gt;"",IF(OR($AJ272&lt;&gt;0,$AK272&lt;&gt;0),"0",SUM(AA273:AF273)),0)</f>
        <v>0</v>
      </c>
      <c r="AH273" s="11">
        <f ca="1">IF(A273&lt;&gt;"",IF(OR(AJ272&lt;&gt;0,AK272&lt;&gt;0),0,AG273),0)</f>
        <v>0</v>
      </c>
      <c r="AI273" s="79">
        <f ca="1">IF(A273&lt;&gt;"",AH273+AI272,0)</f>
        <v>0</v>
      </c>
      <c r="AJ273" s="43">
        <f t="shared" ca="1" si="210"/>
        <v>0</v>
      </c>
      <c r="AK273" s="43">
        <f t="shared" ca="1" si="211"/>
        <v>0</v>
      </c>
      <c r="AL273" s="80">
        <f t="shared" ca="1" si="192"/>
        <v>0</v>
      </c>
      <c r="AM273" s="24"/>
      <c r="AN273" s="24"/>
      <c r="AO273" s="24"/>
      <c r="AP273" s="24"/>
      <c r="AQ273" s="24"/>
      <c r="AR273" s="24"/>
      <c r="AS273" s="24"/>
      <c r="BA273" s="6"/>
      <c r="BH273" s="123">
        <f t="shared" ca="1" si="194"/>
        <v>7</v>
      </c>
    </row>
    <row r="274" spans="1:60">
      <c r="A274" s="123">
        <f t="shared" ca="1" si="193"/>
        <v>16</v>
      </c>
      <c r="B274" s="98" t="str">
        <f ca="1">IF(A274="","",IF(COUNTBLANK(AN275:AS275)=6,"DB",AN275&amp;AO275&amp;AP275&amp;AQ275&amp;AR275&amp;AS275))</f>
        <v>DB</v>
      </c>
      <c r="C274" s="97" t="str">
        <f t="shared" ca="1" si="185"/>
        <v/>
      </c>
      <c r="D274" s="102">
        <f t="shared" ca="1" si="186"/>
        <v>0</v>
      </c>
      <c r="E274" s="82" t="str">
        <f t="shared" ca="1" si="187"/>
        <v>1,</v>
      </c>
      <c r="F274" s="73">
        <f t="shared" ca="1" si="188"/>
        <v>3</v>
      </c>
      <c r="G274" s="98">
        <f t="shared" ca="1" si="196"/>
        <v>3</v>
      </c>
      <c r="H274" s="98">
        <f t="shared" ca="1" si="197"/>
        <v>1</v>
      </c>
      <c r="I274" s="98">
        <f t="shared" ca="1" si="198"/>
        <v>0</v>
      </c>
      <c r="J274" s="98">
        <f t="shared" ca="1" si="199"/>
        <v>21</v>
      </c>
      <c r="K274" s="98">
        <f t="shared" ca="1" si="200"/>
        <v>2</v>
      </c>
      <c r="L274" s="98">
        <f t="shared" ca="1" si="201"/>
        <v>8</v>
      </c>
      <c r="M274" s="74" t="str">
        <f t="shared" ca="1" si="202"/>
        <v/>
      </c>
      <c r="N274" s="74">
        <f t="shared" si="195"/>
        <v>270</v>
      </c>
      <c r="O274" s="74">
        <f t="shared" ca="1" si="189"/>
        <v>0</v>
      </c>
      <c r="P274" s="74">
        <f t="shared" ca="1" si="190"/>
        <v>0</v>
      </c>
      <c r="Q274" s="101">
        <f t="shared" ca="1" si="203"/>
        <v>1</v>
      </c>
      <c r="R274" s="101">
        <f t="shared" ca="1" si="191"/>
        <v>1</v>
      </c>
      <c r="S274" s="91" t="str">
        <f t="shared" ca="1" si="204"/>
        <v/>
      </c>
      <c r="T274" s="91" t="str">
        <f t="shared" ca="1" si="205"/>
        <v/>
      </c>
      <c r="U274" s="91" t="str">
        <f t="shared" ca="1" si="206"/>
        <v/>
      </c>
      <c r="V274" s="91" t="str">
        <f t="shared" ca="1" si="207"/>
        <v/>
      </c>
      <c r="W274" s="91" t="str">
        <f t="shared" ca="1" si="208"/>
        <v/>
      </c>
      <c r="X274" s="91" t="str">
        <f t="shared" ca="1" si="209"/>
        <v/>
      </c>
      <c r="Y274" s="75"/>
      <c r="Z274" s="100">
        <f ca="1">IF(Y274="W",0,IF(AND(A274&lt;&gt;0,A273&lt;&gt;0,Y273="L",Y274="L"),1,0))</f>
        <v>0</v>
      </c>
      <c r="AA274" s="100">
        <f ca="1">IF(S274&lt;&gt;"",IF(ABS($F274)=ABS(S274),5*$Q274,-1*$Q274),0)</f>
        <v>0</v>
      </c>
      <c r="AB274" s="100">
        <f ca="1">IF(T274&lt;&gt;"",IF(ABS($F274)=ABS(T274),5*$Q274,-1*$Q274),0)</f>
        <v>0</v>
      </c>
      <c r="AC274" s="100">
        <f ca="1">IF(U274&lt;&gt;"",IF(ABS($F274)=ABS(U274),5*$Q274,-1*$Q274),0)</f>
        <v>0</v>
      </c>
      <c r="AD274" s="100">
        <f ca="1">IF(V274&lt;&gt;"",IF(ABS($F274)=ABS(V274),5*$Q274,-1*$Q274),0)</f>
        <v>0</v>
      </c>
      <c r="AE274" s="100">
        <f ca="1">IF(W274&lt;&gt;"",IF(ABS($F274)=ABS(W274),5*$Q274,-1*$Q274),0)</f>
        <v>0</v>
      </c>
      <c r="AF274" s="100">
        <f ca="1">IF(X274&lt;&gt;"",IF(ABS($F274)=ABS(X274),5*$Q274,-1*$Q274),0)</f>
        <v>0</v>
      </c>
      <c r="AG274" s="98">
        <f ca="1">IF(A274&lt;&gt;"",IF(OR($AJ273&lt;&gt;0,$AK273&lt;&gt;0),"0",SUM(AA274:AF274)),0)</f>
        <v>0</v>
      </c>
      <c r="AH274" s="11">
        <f ca="1">IF(A274&lt;&gt;"",IF(OR(AJ273&lt;&gt;0,AK273&lt;&gt;0),0,AG274),0)</f>
        <v>0</v>
      </c>
      <c r="AI274" s="79">
        <f ca="1">IF(A274&lt;&gt;"",AH274+AI273,0)</f>
        <v>0</v>
      </c>
      <c r="AJ274" s="43">
        <f t="shared" ca="1" si="210"/>
        <v>0</v>
      </c>
      <c r="AK274" s="43">
        <f t="shared" ca="1" si="211"/>
        <v>0</v>
      </c>
      <c r="AL274" s="80">
        <f t="shared" ca="1" si="192"/>
        <v>0</v>
      </c>
      <c r="AM274" s="24"/>
      <c r="AN274" s="24"/>
      <c r="AO274" s="24"/>
      <c r="AP274" s="24"/>
      <c r="AQ274" s="24"/>
      <c r="AR274" s="24"/>
      <c r="AS274" s="24"/>
      <c r="BA274" s="6"/>
      <c r="BH274" s="123">
        <f t="shared" ca="1" si="194"/>
        <v>1</v>
      </c>
    </row>
    <row r="275" spans="1:60">
      <c r="A275" s="123">
        <f t="shared" ca="1" si="193"/>
        <v>3</v>
      </c>
      <c r="B275" s="98" t="str">
        <f ca="1">IF(A275="","",IF(COUNTBLANK(AN276:AS276)=6,"DB",AN276&amp;AO276&amp;AP276&amp;AQ276&amp;AR276&amp;AS276))</f>
        <v>DB</v>
      </c>
      <c r="C275" s="97" t="str">
        <f t="shared" ca="1" si="185"/>
        <v/>
      </c>
      <c r="D275" s="102">
        <f t="shared" ca="1" si="186"/>
        <v>0</v>
      </c>
      <c r="E275" s="82" t="str">
        <f t="shared" ca="1" si="187"/>
        <v>1,</v>
      </c>
      <c r="F275" s="73">
        <f t="shared" ca="1" si="188"/>
        <v>1</v>
      </c>
      <c r="G275" s="98">
        <f t="shared" ca="1" si="196"/>
        <v>0</v>
      </c>
      <c r="H275" s="98">
        <f t="shared" ca="1" si="197"/>
        <v>2</v>
      </c>
      <c r="I275" s="98">
        <f t="shared" ca="1" si="198"/>
        <v>1</v>
      </c>
      <c r="J275" s="98">
        <f t="shared" ca="1" si="199"/>
        <v>22</v>
      </c>
      <c r="K275" s="98">
        <f t="shared" ca="1" si="200"/>
        <v>3</v>
      </c>
      <c r="L275" s="98">
        <f t="shared" ca="1" si="201"/>
        <v>9</v>
      </c>
      <c r="M275" s="74" t="str">
        <f t="shared" ca="1" si="202"/>
        <v/>
      </c>
      <c r="N275" s="74">
        <f t="shared" si="195"/>
        <v>271</v>
      </c>
      <c r="O275" s="74">
        <f t="shared" ca="1" si="189"/>
        <v>0</v>
      </c>
      <c r="P275" s="74">
        <f t="shared" ca="1" si="190"/>
        <v>0</v>
      </c>
      <c r="Q275" s="101">
        <f t="shared" ca="1" si="203"/>
        <v>1</v>
      </c>
      <c r="R275" s="101">
        <f t="shared" ca="1" si="191"/>
        <v>1</v>
      </c>
      <c r="S275" s="91" t="str">
        <f t="shared" ca="1" si="204"/>
        <v/>
      </c>
      <c r="T275" s="91" t="str">
        <f t="shared" ca="1" si="205"/>
        <v/>
      </c>
      <c r="U275" s="91" t="str">
        <f t="shared" ca="1" si="206"/>
        <v/>
      </c>
      <c r="V275" s="91" t="str">
        <f t="shared" ca="1" si="207"/>
        <v/>
      </c>
      <c r="W275" s="91" t="str">
        <f t="shared" ca="1" si="208"/>
        <v/>
      </c>
      <c r="X275" s="91" t="str">
        <f t="shared" ca="1" si="209"/>
        <v/>
      </c>
      <c r="Y275" s="75"/>
      <c r="Z275" s="100">
        <f ca="1">IF(Y275="W",0,IF(AND(A275&lt;&gt;0,A274&lt;&gt;0,Y274="L",Y275="L"),1,0))</f>
        <v>0</v>
      </c>
      <c r="AA275" s="100">
        <f ca="1">IF(S275&lt;&gt;"",IF(ABS($F275)=ABS(S275),5*$Q275,-1*$Q275),0)</f>
        <v>0</v>
      </c>
      <c r="AB275" s="100">
        <f ca="1">IF(T275&lt;&gt;"",IF(ABS($F275)=ABS(T275),5*$Q275,-1*$Q275),0)</f>
        <v>0</v>
      </c>
      <c r="AC275" s="100">
        <f ca="1">IF(U275&lt;&gt;"",IF(ABS($F275)=ABS(U275),5*$Q275,-1*$Q275),0)</f>
        <v>0</v>
      </c>
      <c r="AD275" s="100">
        <f ca="1">IF(V275&lt;&gt;"",IF(ABS($F275)=ABS(V275),5*$Q275,-1*$Q275),0)</f>
        <v>0</v>
      </c>
      <c r="AE275" s="100">
        <f ca="1">IF(W275&lt;&gt;"",IF(ABS($F275)=ABS(W275),5*$Q275,-1*$Q275),0)</f>
        <v>0</v>
      </c>
      <c r="AF275" s="100">
        <f ca="1">IF(X275&lt;&gt;"",IF(ABS($F275)=ABS(X275),5*$Q275,-1*$Q275),0)</f>
        <v>0</v>
      </c>
      <c r="AG275" s="98">
        <f ca="1">IF(A275&lt;&gt;"",IF(OR($AJ274&lt;&gt;0,$AK274&lt;&gt;0),"0",SUM(AA275:AF275)),0)</f>
        <v>0</v>
      </c>
      <c r="AH275" s="11">
        <f ca="1">IF(A275&lt;&gt;"",IF(OR(AJ274&lt;&gt;0,AK274&lt;&gt;0),0,AG275),0)</f>
        <v>0</v>
      </c>
      <c r="AI275" s="79">
        <f ca="1">IF(A275&lt;&gt;"",AH275+AI274,0)</f>
        <v>0</v>
      </c>
      <c r="AJ275" s="43">
        <f t="shared" ca="1" si="210"/>
        <v>0</v>
      </c>
      <c r="AK275" s="43">
        <f t="shared" ca="1" si="211"/>
        <v>0</v>
      </c>
      <c r="AL275" s="80">
        <f t="shared" ca="1" si="192"/>
        <v>0</v>
      </c>
      <c r="AM275" s="24"/>
      <c r="AN275" s="24"/>
      <c r="AO275" s="24"/>
      <c r="AP275" s="24"/>
      <c r="AQ275" s="24"/>
      <c r="AR275" s="24"/>
      <c r="AS275" s="24"/>
      <c r="BA275" s="6"/>
      <c r="BH275" s="123">
        <f t="shared" ca="1" si="194"/>
        <v>33</v>
      </c>
    </row>
    <row r="276" spans="1:60">
      <c r="A276" s="123">
        <f t="shared" ca="1" si="193"/>
        <v>32</v>
      </c>
      <c r="B276" s="98" t="str">
        <f ca="1">IF(A276="","",IF(COUNTBLANK(AN277:AS277)=6,"DB",AN277&amp;AO277&amp;AP277&amp;AQ277&amp;AR277&amp;AS277))</f>
        <v>DB</v>
      </c>
      <c r="C276" s="97" t="str">
        <f t="shared" ca="1" si="185"/>
        <v/>
      </c>
      <c r="D276" s="102">
        <f t="shared" ca="1" si="186"/>
        <v>0</v>
      </c>
      <c r="E276" s="82" t="str">
        <f t="shared" ca="1" si="187"/>
        <v>1,</v>
      </c>
      <c r="F276" s="73">
        <f t="shared" ca="1" si="188"/>
        <v>6</v>
      </c>
      <c r="G276" s="98">
        <f t="shared" ca="1" si="196"/>
        <v>1</v>
      </c>
      <c r="H276" s="98">
        <f t="shared" ca="1" si="197"/>
        <v>3</v>
      </c>
      <c r="I276" s="98">
        <f t="shared" ca="1" si="198"/>
        <v>2</v>
      </c>
      <c r="J276" s="98">
        <f t="shared" ca="1" si="199"/>
        <v>23</v>
      </c>
      <c r="K276" s="98">
        <f t="shared" ca="1" si="200"/>
        <v>4</v>
      </c>
      <c r="L276" s="98">
        <f t="shared" ca="1" si="201"/>
        <v>0</v>
      </c>
      <c r="M276" s="74" t="str">
        <f t="shared" ca="1" si="202"/>
        <v/>
      </c>
      <c r="N276" s="74">
        <f t="shared" si="195"/>
        <v>272</v>
      </c>
      <c r="O276" s="74">
        <f t="shared" ca="1" si="189"/>
        <v>0</v>
      </c>
      <c r="P276" s="74">
        <f t="shared" ca="1" si="190"/>
        <v>0</v>
      </c>
      <c r="Q276" s="101">
        <f t="shared" ca="1" si="203"/>
        <v>1</v>
      </c>
      <c r="R276" s="101">
        <f t="shared" ca="1" si="191"/>
        <v>1</v>
      </c>
      <c r="S276" s="91" t="str">
        <f t="shared" ca="1" si="204"/>
        <v/>
      </c>
      <c r="T276" s="91" t="str">
        <f t="shared" ca="1" si="205"/>
        <v/>
      </c>
      <c r="U276" s="91" t="str">
        <f t="shared" ca="1" si="206"/>
        <v/>
      </c>
      <c r="V276" s="91" t="str">
        <f t="shared" ca="1" si="207"/>
        <v/>
      </c>
      <c r="W276" s="91" t="str">
        <f t="shared" ca="1" si="208"/>
        <v/>
      </c>
      <c r="X276" s="91" t="str">
        <f t="shared" ca="1" si="209"/>
        <v/>
      </c>
      <c r="Y276" s="75"/>
      <c r="Z276" s="100">
        <f ca="1">IF(Y276="W",0,IF(AND(A276&lt;&gt;0,A275&lt;&gt;0,Y275="L",Y276="L"),1,0))</f>
        <v>0</v>
      </c>
      <c r="AA276" s="100">
        <f ca="1">IF(S276&lt;&gt;"",IF(ABS($F276)=ABS(S276),5*$Q276,-1*$Q276),0)</f>
        <v>0</v>
      </c>
      <c r="AB276" s="100">
        <f ca="1">IF(T276&lt;&gt;"",IF(ABS($F276)=ABS(T276),5*$Q276,-1*$Q276),0)</f>
        <v>0</v>
      </c>
      <c r="AC276" s="100">
        <f ca="1">IF(U276&lt;&gt;"",IF(ABS($F276)=ABS(U276),5*$Q276,-1*$Q276),0)</f>
        <v>0</v>
      </c>
      <c r="AD276" s="100">
        <f ca="1">IF(V276&lt;&gt;"",IF(ABS($F276)=ABS(V276),5*$Q276,-1*$Q276),0)</f>
        <v>0</v>
      </c>
      <c r="AE276" s="100">
        <f ca="1">IF(W276&lt;&gt;"",IF(ABS($F276)=ABS(W276),5*$Q276,-1*$Q276),0)</f>
        <v>0</v>
      </c>
      <c r="AF276" s="100">
        <f ca="1">IF(X276&lt;&gt;"",IF(ABS($F276)=ABS(X276),5*$Q276,-1*$Q276),0)</f>
        <v>0</v>
      </c>
      <c r="AG276" s="98">
        <f ca="1">IF(A276&lt;&gt;"",IF(OR($AJ275&lt;&gt;0,$AK275&lt;&gt;0),"0",SUM(AA276:AF276)),0)</f>
        <v>0</v>
      </c>
      <c r="AH276" s="11">
        <f ca="1">IF(A276&lt;&gt;"",IF(OR(AJ275&lt;&gt;0,AK275&lt;&gt;0),0,AG276),0)</f>
        <v>0</v>
      </c>
      <c r="AI276" s="79">
        <f ca="1">IF(A276&lt;&gt;"",AH276+AI275,0)</f>
        <v>0</v>
      </c>
      <c r="AJ276" s="43">
        <f t="shared" ca="1" si="210"/>
        <v>0</v>
      </c>
      <c r="AK276" s="43">
        <f t="shared" ca="1" si="211"/>
        <v>0</v>
      </c>
      <c r="AL276" s="80">
        <f t="shared" ca="1" si="192"/>
        <v>0</v>
      </c>
      <c r="AM276" s="24"/>
      <c r="AN276" s="24"/>
      <c r="AO276" s="24"/>
      <c r="AP276" s="24"/>
      <c r="AQ276" s="24"/>
      <c r="AR276" s="24"/>
      <c r="AS276" s="24"/>
      <c r="BA276" s="6"/>
      <c r="BH276" s="123">
        <f t="shared" ca="1" si="194"/>
        <v>3</v>
      </c>
    </row>
    <row r="277" spans="1:60">
      <c r="A277" s="123">
        <f t="shared" ca="1" si="193"/>
        <v>5</v>
      </c>
      <c r="B277" s="98" t="str">
        <f ca="1">IF(A277="","",IF(COUNTBLANK(AN278:AS278)=6,"DB",AN278&amp;AO278&amp;AP278&amp;AQ278&amp;AR278&amp;AS278))</f>
        <v>DB</v>
      </c>
      <c r="C277" s="97" t="str">
        <f t="shared" ca="1" si="185"/>
        <v/>
      </c>
      <c r="D277" s="102">
        <f t="shared" ca="1" si="186"/>
        <v>0</v>
      </c>
      <c r="E277" s="82" t="str">
        <f t="shared" ca="1" si="187"/>
        <v>1,</v>
      </c>
      <c r="F277" s="73">
        <f t="shared" ca="1" si="188"/>
        <v>1</v>
      </c>
      <c r="G277" s="98">
        <f t="shared" ca="1" si="196"/>
        <v>0</v>
      </c>
      <c r="H277" s="98">
        <f t="shared" ca="1" si="197"/>
        <v>4</v>
      </c>
      <c r="I277" s="98">
        <f t="shared" ca="1" si="198"/>
        <v>3</v>
      </c>
      <c r="J277" s="98">
        <f t="shared" ca="1" si="199"/>
        <v>24</v>
      </c>
      <c r="K277" s="98">
        <f t="shared" ca="1" si="200"/>
        <v>5</v>
      </c>
      <c r="L277" s="98">
        <f t="shared" ca="1" si="201"/>
        <v>1</v>
      </c>
      <c r="M277" s="74" t="str">
        <f t="shared" ca="1" si="202"/>
        <v/>
      </c>
      <c r="N277" s="74">
        <f t="shared" si="195"/>
        <v>273</v>
      </c>
      <c r="O277" s="74">
        <f t="shared" ca="1" si="189"/>
        <v>0</v>
      </c>
      <c r="P277" s="74">
        <f t="shared" ca="1" si="190"/>
        <v>0</v>
      </c>
      <c r="Q277" s="101">
        <f t="shared" ca="1" si="203"/>
        <v>1</v>
      </c>
      <c r="R277" s="101">
        <f t="shared" ca="1" si="191"/>
        <v>1</v>
      </c>
      <c r="S277" s="91" t="str">
        <f t="shared" ca="1" si="204"/>
        <v/>
      </c>
      <c r="T277" s="91" t="str">
        <f t="shared" ca="1" si="205"/>
        <v/>
      </c>
      <c r="U277" s="91" t="str">
        <f t="shared" ca="1" si="206"/>
        <v/>
      </c>
      <c r="V277" s="91" t="str">
        <f t="shared" ca="1" si="207"/>
        <v/>
      </c>
      <c r="W277" s="91" t="str">
        <f t="shared" ca="1" si="208"/>
        <v/>
      </c>
      <c r="X277" s="91" t="str">
        <f t="shared" ca="1" si="209"/>
        <v/>
      </c>
      <c r="Y277" s="75"/>
      <c r="Z277" s="100">
        <f ca="1">IF(Y277="W",0,IF(AND(A277&lt;&gt;0,A276&lt;&gt;0,Y276="L",Y277="L"),1,0))</f>
        <v>0</v>
      </c>
      <c r="AA277" s="100">
        <f ca="1">IF(S277&lt;&gt;"",IF(ABS($F277)=ABS(S277),5*$Q277,-1*$Q277),0)</f>
        <v>0</v>
      </c>
      <c r="AB277" s="100">
        <f ca="1">IF(T277&lt;&gt;"",IF(ABS($F277)=ABS(T277),5*$Q277,-1*$Q277),0)</f>
        <v>0</v>
      </c>
      <c r="AC277" s="100">
        <f ca="1">IF(U277&lt;&gt;"",IF(ABS($F277)=ABS(U277),5*$Q277,-1*$Q277),0)</f>
        <v>0</v>
      </c>
      <c r="AD277" s="100">
        <f ca="1">IF(V277&lt;&gt;"",IF(ABS($F277)=ABS(V277),5*$Q277,-1*$Q277),0)</f>
        <v>0</v>
      </c>
      <c r="AE277" s="100">
        <f ca="1">IF(W277&lt;&gt;"",IF(ABS($F277)=ABS(W277),5*$Q277,-1*$Q277),0)</f>
        <v>0</v>
      </c>
      <c r="AF277" s="100">
        <f ca="1">IF(X277&lt;&gt;"",IF(ABS($F277)=ABS(X277),5*$Q277,-1*$Q277),0)</f>
        <v>0</v>
      </c>
      <c r="AG277" s="98">
        <f ca="1">IF(A277&lt;&gt;"",IF(OR($AJ276&lt;&gt;0,$AK276&lt;&gt;0),"0",SUM(AA277:AF277)),0)</f>
        <v>0</v>
      </c>
      <c r="AH277" s="11">
        <f ca="1">IF(A277&lt;&gt;"",IF(OR(AJ276&lt;&gt;0,AK276&lt;&gt;0),0,AG277),0)</f>
        <v>0</v>
      </c>
      <c r="AI277" s="79">
        <f ca="1">IF(A277&lt;&gt;"",AH277+AI276,0)</f>
        <v>0</v>
      </c>
      <c r="AJ277" s="43">
        <f t="shared" ca="1" si="210"/>
        <v>0</v>
      </c>
      <c r="AK277" s="43">
        <f t="shared" ca="1" si="211"/>
        <v>0</v>
      </c>
      <c r="AL277" s="80">
        <f t="shared" ca="1" si="192"/>
        <v>0</v>
      </c>
      <c r="AM277" s="24"/>
      <c r="AN277" s="24"/>
      <c r="AO277" s="24"/>
      <c r="AP277" s="24"/>
      <c r="AQ277" s="24"/>
      <c r="AR277" s="24"/>
      <c r="AS277" s="24"/>
      <c r="BA277" s="6"/>
      <c r="BH277" s="123">
        <f t="shared" ca="1" si="194"/>
        <v>11</v>
      </c>
    </row>
    <row r="278" spans="1:60">
      <c r="A278" s="123">
        <f t="shared" ca="1" si="193"/>
        <v>9</v>
      </c>
      <c r="B278" s="98" t="str">
        <f ca="1">IF(A278="","",IF(COUNTBLANK(AN279:AS279)=6,"DB",AN279&amp;AO279&amp;AP279&amp;AQ279&amp;AR279&amp;AS279))</f>
        <v>DB</v>
      </c>
      <c r="C278" s="97" t="str">
        <f t="shared" ca="1" si="185"/>
        <v/>
      </c>
      <c r="D278" s="102">
        <f t="shared" ca="1" si="186"/>
        <v>0</v>
      </c>
      <c r="E278" s="82" t="str">
        <f t="shared" ca="1" si="187"/>
        <v>1,</v>
      </c>
      <c r="F278" s="73">
        <f t="shared" ca="1" si="188"/>
        <v>2</v>
      </c>
      <c r="G278" s="98">
        <f t="shared" ca="1" si="196"/>
        <v>1</v>
      </c>
      <c r="H278" s="98">
        <f t="shared" ca="1" si="197"/>
        <v>0</v>
      </c>
      <c r="I278" s="98">
        <f t="shared" ca="1" si="198"/>
        <v>4</v>
      </c>
      <c r="J278" s="98">
        <f t="shared" ca="1" si="199"/>
        <v>25</v>
      </c>
      <c r="K278" s="98">
        <f t="shared" ca="1" si="200"/>
        <v>6</v>
      </c>
      <c r="L278" s="98">
        <f t="shared" ca="1" si="201"/>
        <v>2</v>
      </c>
      <c r="M278" s="74" t="str">
        <f t="shared" ca="1" si="202"/>
        <v/>
      </c>
      <c r="N278" s="74">
        <f t="shared" si="195"/>
        <v>274</v>
      </c>
      <c r="O278" s="74">
        <f t="shared" ca="1" si="189"/>
        <v>0</v>
      </c>
      <c r="P278" s="74">
        <f t="shared" ca="1" si="190"/>
        <v>0</v>
      </c>
      <c r="Q278" s="101">
        <f t="shared" ca="1" si="203"/>
        <v>1</v>
      </c>
      <c r="R278" s="101">
        <f t="shared" ca="1" si="191"/>
        <v>1</v>
      </c>
      <c r="S278" s="91" t="str">
        <f t="shared" ca="1" si="204"/>
        <v/>
      </c>
      <c r="T278" s="91" t="str">
        <f t="shared" ca="1" si="205"/>
        <v/>
      </c>
      <c r="U278" s="91" t="str">
        <f t="shared" ca="1" si="206"/>
        <v/>
      </c>
      <c r="V278" s="91" t="str">
        <f t="shared" ca="1" si="207"/>
        <v/>
      </c>
      <c r="W278" s="91" t="str">
        <f t="shared" ca="1" si="208"/>
        <v/>
      </c>
      <c r="X278" s="91" t="str">
        <f t="shared" ca="1" si="209"/>
        <v/>
      </c>
      <c r="Y278" s="75"/>
      <c r="Z278" s="100">
        <f ca="1">IF(Y278="W",0,IF(AND(A278&lt;&gt;0,A277&lt;&gt;0,Y277="L",Y278="L"),1,0))</f>
        <v>0</v>
      </c>
      <c r="AA278" s="100">
        <f ca="1">IF(S278&lt;&gt;"",IF(ABS($F278)=ABS(S278),5*$Q278,-1*$Q278),0)</f>
        <v>0</v>
      </c>
      <c r="AB278" s="100">
        <f ca="1">IF(T278&lt;&gt;"",IF(ABS($F278)=ABS(T278),5*$Q278,-1*$Q278),0)</f>
        <v>0</v>
      </c>
      <c r="AC278" s="100">
        <f ca="1">IF(U278&lt;&gt;"",IF(ABS($F278)=ABS(U278),5*$Q278,-1*$Q278),0)</f>
        <v>0</v>
      </c>
      <c r="AD278" s="100">
        <f ca="1">IF(V278&lt;&gt;"",IF(ABS($F278)=ABS(V278),5*$Q278,-1*$Q278),0)</f>
        <v>0</v>
      </c>
      <c r="AE278" s="100">
        <f ca="1">IF(W278&lt;&gt;"",IF(ABS($F278)=ABS(W278),5*$Q278,-1*$Q278),0)</f>
        <v>0</v>
      </c>
      <c r="AF278" s="100">
        <f ca="1">IF(X278&lt;&gt;"",IF(ABS($F278)=ABS(X278),5*$Q278,-1*$Q278),0)</f>
        <v>0</v>
      </c>
      <c r="AG278" s="98">
        <f ca="1">IF(A278&lt;&gt;"",IF(OR($AJ277&lt;&gt;0,$AK277&lt;&gt;0),"0",SUM(AA278:AF278)),0)</f>
        <v>0</v>
      </c>
      <c r="AH278" s="11">
        <f ca="1">IF(A278&lt;&gt;"",IF(OR(AJ277&lt;&gt;0,AK277&lt;&gt;0),0,AG278),0)</f>
        <v>0</v>
      </c>
      <c r="AI278" s="79">
        <f ca="1">IF(A278&lt;&gt;"",AH278+AI277,0)</f>
        <v>0</v>
      </c>
      <c r="AJ278" s="43">
        <f t="shared" ca="1" si="210"/>
        <v>0</v>
      </c>
      <c r="AK278" s="43">
        <f t="shared" ca="1" si="211"/>
        <v>0</v>
      </c>
      <c r="AL278" s="80">
        <f t="shared" ca="1" si="192"/>
        <v>0</v>
      </c>
      <c r="AM278" s="24"/>
      <c r="AN278" s="24"/>
      <c r="AO278" s="24"/>
      <c r="AP278" s="24"/>
      <c r="AQ278" s="24"/>
      <c r="AR278" s="24"/>
      <c r="AS278" s="24"/>
      <c r="BA278" s="6"/>
      <c r="BH278" s="123">
        <f t="shared" ca="1" si="194"/>
        <v>36</v>
      </c>
    </row>
    <row r="279" spans="1:60">
      <c r="A279" s="123">
        <f t="shared" ca="1" si="193"/>
        <v>3</v>
      </c>
      <c r="B279" s="98" t="str">
        <f ca="1">IF(A279="","",IF(COUNTBLANK(AN280:AS280)=6,"DB",AN280&amp;AO280&amp;AP280&amp;AQ280&amp;AR280&amp;AS280))</f>
        <v>DB</v>
      </c>
      <c r="C279" s="97" t="str">
        <f t="shared" ca="1" si="185"/>
        <v/>
      </c>
      <c r="D279" s="102">
        <f t="shared" ca="1" si="186"/>
        <v>0</v>
      </c>
      <c r="E279" s="82" t="str">
        <f t="shared" ca="1" si="187"/>
        <v>1,</v>
      </c>
      <c r="F279" s="73">
        <f t="shared" ca="1" si="188"/>
        <v>1</v>
      </c>
      <c r="G279" s="98">
        <f t="shared" ca="1" si="196"/>
        <v>0</v>
      </c>
      <c r="H279" s="98">
        <f t="shared" ca="1" si="197"/>
        <v>1</v>
      </c>
      <c r="I279" s="98">
        <f t="shared" ca="1" si="198"/>
        <v>5</v>
      </c>
      <c r="J279" s="98">
        <f t="shared" ca="1" si="199"/>
        <v>26</v>
      </c>
      <c r="K279" s="98">
        <f t="shared" ca="1" si="200"/>
        <v>7</v>
      </c>
      <c r="L279" s="98">
        <f t="shared" ca="1" si="201"/>
        <v>3</v>
      </c>
      <c r="M279" s="74" t="str">
        <f t="shared" ca="1" si="202"/>
        <v/>
      </c>
      <c r="N279" s="74">
        <f t="shared" si="195"/>
        <v>275</v>
      </c>
      <c r="O279" s="74">
        <f t="shared" ca="1" si="189"/>
        <v>0</v>
      </c>
      <c r="P279" s="74">
        <f t="shared" ca="1" si="190"/>
        <v>0</v>
      </c>
      <c r="Q279" s="101">
        <f t="shared" ca="1" si="203"/>
        <v>1</v>
      </c>
      <c r="R279" s="101">
        <f t="shared" ca="1" si="191"/>
        <v>1</v>
      </c>
      <c r="S279" s="91" t="str">
        <f t="shared" ca="1" si="204"/>
        <v/>
      </c>
      <c r="T279" s="91" t="str">
        <f t="shared" ca="1" si="205"/>
        <v/>
      </c>
      <c r="U279" s="91" t="str">
        <f t="shared" ca="1" si="206"/>
        <v/>
      </c>
      <c r="V279" s="91" t="str">
        <f t="shared" ca="1" si="207"/>
        <v/>
      </c>
      <c r="W279" s="91" t="str">
        <f t="shared" ca="1" si="208"/>
        <v/>
      </c>
      <c r="X279" s="91" t="str">
        <f t="shared" ca="1" si="209"/>
        <v/>
      </c>
      <c r="Y279" s="75"/>
      <c r="Z279" s="100">
        <f ca="1">IF(Y279="W",0,IF(AND(A279&lt;&gt;0,A278&lt;&gt;0,Y278="L",Y279="L"),1,0))</f>
        <v>0</v>
      </c>
      <c r="AA279" s="100">
        <f ca="1">IF(S279&lt;&gt;"",IF(ABS($F279)=ABS(S279),5*$Q279,-1*$Q279),0)</f>
        <v>0</v>
      </c>
      <c r="AB279" s="100">
        <f ca="1">IF(T279&lt;&gt;"",IF(ABS($F279)=ABS(T279),5*$Q279,-1*$Q279),0)</f>
        <v>0</v>
      </c>
      <c r="AC279" s="100">
        <f ca="1">IF(U279&lt;&gt;"",IF(ABS($F279)=ABS(U279),5*$Q279,-1*$Q279),0)</f>
        <v>0</v>
      </c>
      <c r="AD279" s="100">
        <f ca="1">IF(V279&lt;&gt;"",IF(ABS($F279)=ABS(V279),5*$Q279,-1*$Q279),0)</f>
        <v>0</v>
      </c>
      <c r="AE279" s="100">
        <f ca="1">IF(W279&lt;&gt;"",IF(ABS($F279)=ABS(W279),5*$Q279,-1*$Q279),0)</f>
        <v>0</v>
      </c>
      <c r="AF279" s="100">
        <f ca="1">IF(X279&lt;&gt;"",IF(ABS($F279)=ABS(X279),5*$Q279,-1*$Q279),0)</f>
        <v>0</v>
      </c>
      <c r="AG279" s="98">
        <f ca="1">IF(A279&lt;&gt;"",IF(OR($AJ278&lt;&gt;0,$AK278&lt;&gt;0),"0",SUM(AA279:AF279)),0)</f>
        <v>0</v>
      </c>
      <c r="AH279" s="11">
        <f ca="1">IF(A279&lt;&gt;"",IF(OR(AJ278&lt;&gt;0,AK278&lt;&gt;0),0,AG279),0)</f>
        <v>0</v>
      </c>
      <c r="AI279" s="79">
        <f ca="1">IF(A279&lt;&gt;"",AH279+AI278,0)</f>
        <v>0</v>
      </c>
      <c r="AJ279" s="43">
        <f t="shared" ca="1" si="210"/>
        <v>0</v>
      </c>
      <c r="AK279" s="43">
        <f t="shared" ca="1" si="211"/>
        <v>0</v>
      </c>
      <c r="AL279" s="80">
        <f t="shared" ca="1" si="192"/>
        <v>0</v>
      </c>
      <c r="AM279" s="24"/>
      <c r="AN279" s="24"/>
      <c r="AO279" s="24"/>
      <c r="AP279" s="24"/>
      <c r="AQ279" s="24"/>
      <c r="AR279" s="24"/>
      <c r="AS279" s="24"/>
      <c r="BA279" s="6"/>
      <c r="BH279" s="123">
        <f t="shared" ca="1" si="194"/>
        <v>22</v>
      </c>
    </row>
    <row r="280" spans="1:60">
      <c r="A280" s="123">
        <f t="shared" ca="1" si="193"/>
        <v>20</v>
      </c>
      <c r="B280" s="98" t="str">
        <f ca="1">IF(A280="","",IF(COUNTBLANK(AN281:AS281)=6,"DB",AN281&amp;AO281&amp;AP281&amp;AQ281&amp;AR281&amp;AS281))</f>
        <v>DB</v>
      </c>
      <c r="C280" s="97" t="str">
        <f t="shared" ca="1" si="185"/>
        <v/>
      </c>
      <c r="D280" s="102">
        <f t="shared" ca="1" si="186"/>
        <v>0</v>
      </c>
      <c r="E280" s="82" t="str">
        <f t="shared" ca="1" si="187"/>
        <v>1,</v>
      </c>
      <c r="F280" s="73">
        <f t="shared" ca="1" si="188"/>
        <v>4</v>
      </c>
      <c r="G280" s="98">
        <f t="shared" ca="1" si="196"/>
        <v>1</v>
      </c>
      <c r="H280" s="98">
        <f t="shared" ca="1" si="197"/>
        <v>2</v>
      </c>
      <c r="I280" s="98">
        <f t="shared" ca="1" si="198"/>
        <v>6</v>
      </c>
      <c r="J280" s="98">
        <f t="shared" ca="1" si="199"/>
        <v>0</v>
      </c>
      <c r="K280" s="98">
        <f t="shared" ca="1" si="200"/>
        <v>8</v>
      </c>
      <c r="L280" s="98">
        <f t="shared" ca="1" si="201"/>
        <v>4</v>
      </c>
      <c r="M280" s="74" t="str">
        <f t="shared" ca="1" si="202"/>
        <v/>
      </c>
      <c r="N280" s="74">
        <f t="shared" si="195"/>
        <v>276</v>
      </c>
      <c r="O280" s="74">
        <f t="shared" ca="1" si="189"/>
        <v>0</v>
      </c>
      <c r="P280" s="74">
        <f t="shared" ca="1" si="190"/>
        <v>0</v>
      </c>
      <c r="Q280" s="101">
        <f t="shared" ca="1" si="203"/>
        <v>1</v>
      </c>
      <c r="R280" s="101">
        <f t="shared" ca="1" si="191"/>
        <v>1</v>
      </c>
      <c r="S280" s="91" t="str">
        <f t="shared" ca="1" si="204"/>
        <v/>
      </c>
      <c r="T280" s="91" t="str">
        <f t="shared" ca="1" si="205"/>
        <v/>
      </c>
      <c r="U280" s="91" t="str">
        <f t="shared" ca="1" si="206"/>
        <v/>
      </c>
      <c r="V280" s="91" t="str">
        <f t="shared" ca="1" si="207"/>
        <v/>
      </c>
      <c r="W280" s="91" t="str">
        <f t="shared" ca="1" si="208"/>
        <v/>
      </c>
      <c r="X280" s="91" t="str">
        <f t="shared" ca="1" si="209"/>
        <v/>
      </c>
      <c r="Y280" s="75"/>
      <c r="Z280" s="100">
        <f ca="1">IF(Y280="W",0,IF(AND(A280&lt;&gt;0,A279&lt;&gt;0,Y279="L",Y280="L"),1,0))</f>
        <v>0</v>
      </c>
      <c r="AA280" s="100">
        <f ca="1">IF(S280&lt;&gt;"",IF(ABS($F280)=ABS(S280),5*$Q280,-1*$Q280),0)</f>
        <v>0</v>
      </c>
      <c r="AB280" s="100">
        <f ca="1">IF(T280&lt;&gt;"",IF(ABS($F280)=ABS(T280),5*$Q280,-1*$Q280),0)</f>
        <v>0</v>
      </c>
      <c r="AC280" s="100">
        <f ca="1">IF(U280&lt;&gt;"",IF(ABS($F280)=ABS(U280),5*$Q280,-1*$Q280),0)</f>
        <v>0</v>
      </c>
      <c r="AD280" s="100">
        <f ca="1">IF(V280&lt;&gt;"",IF(ABS($F280)=ABS(V280),5*$Q280,-1*$Q280),0)</f>
        <v>0</v>
      </c>
      <c r="AE280" s="100">
        <f ca="1">IF(W280&lt;&gt;"",IF(ABS($F280)=ABS(W280),5*$Q280,-1*$Q280),0)</f>
        <v>0</v>
      </c>
      <c r="AF280" s="100">
        <f ca="1">IF(X280&lt;&gt;"",IF(ABS($F280)=ABS(X280),5*$Q280,-1*$Q280),0)</f>
        <v>0</v>
      </c>
      <c r="AG280" s="98">
        <f ca="1">IF(A280&lt;&gt;"",IF(OR($AJ279&lt;&gt;0,$AK279&lt;&gt;0),"0",SUM(AA280:AF280)),0)</f>
        <v>0</v>
      </c>
      <c r="AH280" s="11">
        <f ca="1">IF(A280&lt;&gt;"",IF(OR(AJ279&lt;&gt;0,AK279&lt;&gt;0),0,AG280),0)</f>
        <v>0</v>
      </c>
      <c r="AI280" s="79">
        <f ca="1">IF(A280&lt;&gt;"",AH280+AI279,0)</f>
        <v>0</v>
      </c>
      <c r="AJ280" s="43">
        <f t="shared" ca="1" si="210"/>
        <v>0</v>
      </c>
      <c r="AK280" s="43">
        <f t="shared" ca="1" si="211"/>
        <v>0</v>
      </c>
      <c r="AL280" s="80">
        <f t="shared" ca="1" si="192"/>
        <v>0</v>
      </c>
      <c r="AM280" s="24"/>
      <c r="AN280" s="24"/>
      <c r="AO280" s="24"/>
      <c r="AP280" s="24"/>
      <c r="AQ280" s="24"/>
      <c r="AR280" s="24"/>
      <c r="AS280" s="24"/>
      <c r="BA280" s="6"/>
      <c r="BH280" s="123">
        <f t="shared" ca="1" si="194"/>
        <v>18</v>
      </c>
    </row>
    <row r="281" spans="1:60">
      <c r="A281" s="123">
        <f t="shared" ca="1" si="193"/>
        <v>18</v>
      </c>
      <c r="B281" s="98" t="str">
        <f ca="1">IF(A281="","",IF(COUNTBLANK(AN282:AS282)=6,"DB",AN282&amp;AO282&amp;AP282&amp;AQ282&amp;AR282&amp;AS282))</f>
        <v>DB</v>
      </c>
      <c r="C281" s="97" t="str">
        <f t="shared" ca="1" si="185"/>
        <v/>
      </c>
      <c r="D281" s="102">
        <f t="shared" ca="1" si="186"/>
        <v>0</v>
      </c>
      <c r="E281" s="82" t="str">
        <f t="shared" ca="1" si="187"/>
        <v>1,</v>
      </c>
      <c r="F281" s="73">
        <f t="shared" ca="1" si="188"/>
        <v>3</v>
      </c>
      <c r="G281" s="98">
        <f t="shared" ca="1" si="196"/>
        <v>2</v>
      </c>
      <c r="H281" s="98">
        <f t="shared" ca="1" si="197"/>
        <v>3</v>
      </c>
      <c r="I281" s="98">
        <f t="shared" ca="1" si="198"/>
        <v>0</v>
      </c>
      <c r="J281" s="98">
        <f t="shared" ca="1" si="199"/>
        <v>1</v>
      </c>
      <c r="K281" s="98">
        <f t="shared" ca="1" si="200"/>
        <v>9</v>
      </c>
      <c r="L281" s="98">
        <f t="shared" ca="1" si="201"/>
        <v>5</v>
      </c>
      <c r="M281" s="74" t="str">
        <f t="shared" ca="1" si="202"/>
        <v/>
      </c>
      <c r="N281" s="74">
        <f t="shared" si="195"/>
        <v>277</v>
      </c>
      <c r="O281" s="74">
        <f t="shared" ca="1" si="189"/>
        <v>0</v>
      </c>
      <c r="P281" s="74">
        <f t="shared" ca="1" si="190"/>
        <v>0</v>
      </c>
      <c r="Q281" s="101">
        <f t="shared" ca="1" si="203"/>
        <v>1</v>
      </c>
      <c r="R281" s="101">
        <f t="shared" ca="1" si="191"/>
        <v>1</v>
      </c>
      <c r="S281" s="91" t="str">
        <f t="shared" ca="1" si="204"/>
        <v/>
      </c>
      <c r="T281" s="91" t="str">
        <f t="shared" ca="1" si="205"/>
        <v/>
      </c>
      <c r="U281" s="91" t="str">
        <f t="shared" ca="1" si="206"/>
        <v/>
      </c>
      <c r="V281" s="91" t="str">
        <f t="shared" ca="1" si="207"/>
        <v/>
      </c>
      <c r="W281" s="91" t="str">
        <f t="shared" ca="1" si="208"/>
        <v/>
      </c>
      <c r="X281" s="91" t="str">
        <f t="shared" ca="1" si="209"/>
        <v/>
      </c>
      <c r="Y281" s="75"/>
      <c r="Z281" s="100">
        <f ca="1">IF(Y281="W",0,IF(AND(A281&lt;&gt;0,A280&lt;&gt;0,Y280="L",Y281="L"),1,0))</f>
        <v>0</v>
      </c>
      <c r="AA281" s="100">
        <f ca="1">IF(S281&lt;&gt;"",IF(ABS($F281)=ABS(S281),5*$Q281,-1*$Q281),0)</f>
        <v>0</v>
      </c>
      <c r="AB281" s="100">
        <f ca="1">IF(T281&lt;&gt;"",IF(ABS($F281)=ABS(T281),5*$Q281,-1*$Q281),0)</f>
        <v>0</v>
      </c>
      <c r="AC281" s="100">
        <f ca="1">IF(U281&lt;&gt;"",IF(ABS($F281)=ABS(U281),5*$Q281,-1*$Q281),0)</f>
        <v>0</v>
      </c>
      <c r="AD281" s="100">
        <f ca="1">IF(V281&lt;&gt;"",IF(ABS($F281)=ABS(V281),5*$Q281,-1*$Q281),0)</f>
        <v>0</v>
      </c>
      <c r="AE281" s="100">
        <f ca="1">IF(W281&lt;&gt;"",IF(ABS($F281)=ABS(W281),5*$Q281,-1*$Q281),0)</f>
        <v>0</v>
      </c>
      <c r="AF281" s="100">
        <f ca="1">IF(X281&lt;&gt;"",IF(ABS($F281)=ABS(X281),5*$Q281,-1*$Q281),0)</f>
        <v>0</v>
      </c>
      <c r="AG281" s="98">
        <f ca="1">IF(A281&lt;&gt;"",IF(OR($AJ280&lt;&gt;0,$AK280&lt;&gt;0),"0",SUM(AA281:AF281)),0)</f>
        <v>0</v>
      </c>
      <c r="AH281" s="11">
        <f ca="1">IF(A281&lt;&gt;"",IF(OR(AJ280&lt;&gt;0,AK280&lt;&gt;0),0,AG281),0)</f>
        <v>0</v>
      </c>
      <c r="AI281" s="79">
        <f ca="1">IF(A281&lt;&gt;"",AH281+AI280,0)</f>
        <v>0</v>
      </c>
      <c r="AJ281" s="43">
        <f t="shared" ca="1" si="210"/>
        <v>0</v>
      </c>
      <c r="AK281" s="43">
        <f t="shared" ca="1" si="211"/>
        <v>0</v>
      </c>
      <c r="AL281" s="80">
        <f t="shared" ca="1" si="192"/>
        <v>0</v>
      </c>
      <c r="AM281" s="24"/>
      <c r="AN281" s="24"/>
      <c r="AO281" s="24"/>
      <c r="AP281" s="24"/>
      <c r="AQ281" s="24"/>
      <c r="AR281" s="24"/>
      <c r="AS281" s="24"/>
      <c r="BA281" s="6"/>
      <c r="BH281" s="123">
        <f t="shared" ca="1" si="194"/>
        <v>7</v>
      </c>
    </row>
    <row r="282" spans="1:60">
      <c r="A282" s="123">
        <f t="shared" ca="1" si="193"/>
        <v>28</v>
      </c>
      <c r="B282" s="98" t="str">
        <f ca="1">IF(A282="","",IF(COUNTBLANK(AN283:AS283)=6,"DB",AN283&amp;AO283&amp;AP283&amp;AQ283&amp;AR283&amp;AS283))</f>
        <v>DB</v>
      </c>
      <c r="C282" s="97" t="str">
        <f t="shared" ca="1" si="185"/>
        <v/>
      </c>
      <c r="D282" s="102">
        <f t="shared" ca="1" si="186"/>
        <v>0</v>
      </c>
      <c r="E282" s="82" t="str">
        <f t="shared" ca="1" si="187"/>
        <v>1,</v>
      </c>
      <c r="F282" s="73">
        <f t="shared" ca="1" si="188"/>
        <v>5</v>
      </c>
      <c r="G282" s="98">
        <f t="shared" ca="1" si="196"/>
        <v>3</v>
      </c>
      <c r="H282" s="98">
        <f t="shared" ca="1" si="197"/>
        <v>4</v>
      </c>
      <c r="I282" s="98">
        <f t="shared" ca="1" si="198"/>
        <v>1</v>
      </c>
      <c r="J282" s="98">
        <f t="shared" ca="1" si="199"/>
        <v>2</v>
      </c>
      <c r="K282" s="98">
        <f t="shared" ca="1" si="200"/>
        <v>0</v>
      </c>
      <c r="L282" s="98">
        <f t="shared" ca="1" si="201"/>
        <v>6</v>
      </c>
      <c r="M282" s="74" t="str">
        <f t="shared" ca="1" si="202"/>
        <v/>
      </c>
      <c r="N282" s="74">
        <f t="shared" si="195"/>
        <v>278</v>
      </c>
      <c r="O282" s="74">
        <f t="shared" ca="1" si="189"/>
        <v>0</v>
      </c>
      <c r="P282" s="74">
        <f t="shared" ca="1" si="190"/>
        <v>0</v>
      </c>
      <c r="Q282" s="101">
        <f t="shared" ca="1" si="203"/>
        <v>1</v>
      </c>
      <c r="R282" s="101">
        <f t="shared" ca="1" si="191"/>
        <v>1</v>
      </c>
      <c r="S282" s="91" t="str">
        <f t="shared" ca="1" si="204"/>
        <v/>
      </c>
      <c r="T282" s="91" t="str">
        <f t="shared" ca="1" si="205"/>
        <v/>
      </c>
      <c r="U282" s="91" t="str">
        <f t="shared" ca="1" si="206"/>
        <v/>
      </c>
      <c r="V282" s="91" t="str">
        <f t="shared" ca="1" si="207"/>
        <v/>
      </c>
      <c r="W282" s="91" t="str">
        <f t="shared" ca="1" si="208"/>
        <v/>
      </c>
      <c r="X282" s="91" t="str">
        <f t="shared" ca="1" si="209"/>
        <v/>
      </c>
      <c r="Y282" s="75"/>
      <c r="Z282" s="100">
        <f ca="1">IF(Y282="W",0,IF(AND(A282&lt;&gt;0,A281&lt;&gt;0,Y281="L",Y282="L"),1,0))</f>
        <v>0</v>
      </c>
      <c r="AA282" s="100">
        <f ca="1">IF(S282&lt;&gt;"",IF(ABS($F282)=ABS(S282),5*$Q282,-1*$Q282),0)</f>
        <v>0</v>
      </c>
      <c r="AB282" s="100">
        <f ca="1">IF(T282&lt;&gt;"",IF(ABS($F282)=ABS(T282),5*$Q282,-1*$Q282),0)</f>
        <v>0</v>
      </c>
      <c r="AC282" s="100">
        <f ca="1">IF(U282&lt;&gt;"",IF(ABS($F282)=ABS(U282),5*$Q282,-1*$Q282),0)</f>
        <v>0</v>
      </c>
      <c r="AD282" s="100">
        <f ca="1">IF(V282&lt;&gt;"",IF(ABS($F282)=ABS(V282),5*$Q282,-1*$Q282),0)</f>
        <v>0</v>
      </c>
      <c r="AE282" s="100">
        <f ca="1">IF(W282&lt;&gt;"",IF(ABS($F282)=ABS(W282),5*$Q282,-1*$Q282),0)</f>
        <v>0</v>
      </c>
      <c r="AF282" s="100">
        <f ca="1">IF(X282&lt;&gt;"",IF(ABS($F282)=ABS(X282),5*$Q282,-1*$Q282),0)</f>
        <v>0</v>
      </c>
      <c r="AG282" s="98">
        <f ca="1">IF(A282&lt;&gt;"",IF(OR($AJ281&lt;&gt;0,$AK281&lt;&gt;0),"0",SUM(AA282:AF282)),0)</f>
        <v>0</v>
      </c>
      <c r="AH282" s="11">
        <f ca="1">IF(A282&lt;&gt;"",IF(OR(AJ281&lt;&gt;0,AK281&lt;&gt;0),0,AG282),0)</f>
        <v>0</v>
      </c>
      <c r="AI282" s="79">
        <f ca="1">IF(A282&lt;&gt;"",AH282+AI281,0)</f>
        <v>0</v>
      </c>
      <c r="AJ282" s="43">
        <f t="shared" ca="1" si="210"/>
        <v>0</v>
      </c>
      <c r="AK282" s="43">
        <f t="shared" ca="1" si="211"/>
        <v>0</v>
      </c>
      <c r="AL282" s="80">
        <f t="shared" ca="1" si="192"/>
        <v>0</v>
      </c>
      <c r="AM282" s="24"/>
      <c r="AN282" s="24"/>
      <c r="AO282" s="24"/>
      <c r="AP282" s="24"/>
      <c r="AQ282" s="24"/>
      <c r="AR282" s="24"/>
      <c r="AS282" s="24"/>
      <c r="BA282" s="6"/>
      <c r="BH282" s="123">
        <f t="shared" ca="1" si="194"/>
        <v>8</v>
      </c>
    </row>
    <row r="283" spans="1:60">
      <c r="A283" s="123">
        <f t="shared" ca="1" si="193"/>
        <v>7</v>
      </c>
      <c r="B283" s="98" t="str">
        <f ca="1">IF(A283="","",IF(COUNTBLANK(AN284:AS284)=6,"DB",AN284&amp;AO284&amp;AP284&amp;AQ284&amp;AR284&amp;AS284))</f>
        <v>DB</v>
      </c>
      <c r="C283" s="97" t="str">
        <f t="shared" ca="1" si="185"/>
        <v/>
      </c>
      <c r="D283" s="102">
        <f t="shared" ca="1" si="186"/>
        <v>0</v>
      </c>
      <c r="E283" s="82" t="str">
        <f t="shared" ca="1" si="187"/>
        <v>1,</v>
      </c>
      <c r="F283" s="73">
        <f t="shared" ca="1" si="188"/>
        <v>2</v>
      </c>
      <c r="G283" s="98">
        <f t="shared" ca="1" si="196"/>
        <v>4</v>
      </c>
      <c r="H283" s="98">
        <f t="shared" ca="1" si="197"/>
        <v>0</v>
      </c>
      <c r="I283" s="98">
        <f t="shared" ca="1" si="198"/>
        <v>2</v>
      </c>
      <c r="J283" s="98">
        <f t="shared" ca="1" si="199"/>
        <v>3</v>
      </c>
      <c r="K283" s="98">
        <f t="shared" ca="1" si="200"/>
        <v>1</v>
      </c>
      <c r="L283" s="98">
        <f t="shared" ca="1" si="201"/>
        <v>7</v>
      </c>
      <c r="M283" s="74" t="str">
        <f t="shared" ca="1" si="202"/>
        <v/>
      </c>
      <c r="N283" s="74">
        <f t="shared" si="195"/>
        <v>279</v>
      </c>
      <c r="O283" s="74">
        <f t="shared" ca="1" si="189"/>
        <v>0</v>
      </c>
      <c r="P283" s="74">
        <f t="shared" ca="1" si="190"/>
        <v>0</v>
      </c>
      <c r="Q283" s="101">
        <f t="shared" ca="1" si="203"/>
        <v>1</v>
      </c>
      <c r="R283" s="101">
        <f t="shared" ca="1" si="191"/>
        <v>1</v>
      </c>
      <c r="S283" s="91" t="str">
        <f t="shared" ca="1" si="204"/>
        <v/>
      </c>
      <c r="T283" s="91" t="str">
        <f t="shared" ca="1" si="205"/>
        <v/>
      </c>
      <c r="U283" s="91" t="str">
        <f t="shared" ca="1" si="206"/>
        <v/>
      </c>
      <c r="V283" s="91" t="str">
        <f t="shared" ca="1" si="207"/>
        <v/>
      </c>
      <c r="W283" s="91" t="str">
        <f t="shared" ca="1" si="208"/>
        <v/>
      </c>
      <c r="X283" s="91" t="str">
        <f t="shared" ca="1" si="209"/>
        <v/>
      </c>
      <c r="Y283" s="75"/>
      <c r="Z283" s="100">
        <f ca="1">IF(Y283="W",0,IF(AND(A283&lt;&gt;0,A282&lt;&gt;0,Y282="L",Y283="L"),1,0))</f>
        <v>0</v>
      </c>
      <c r="AA283" s="100">
        <f ca="1">IF(S283&lt;&gt;"",IF(ABS($F283)=ABS(S283),5*$Q283,-1*$Q283),0)</f>
        <v>0</v>
      </c>
      <c r="AB283" s="100">
        <f ca="1">IF(T283&lt;&gt;"",IF(ABS($F283)=ABS(T283),5*$Q283,-1*$Q283),0)</f>
        <v>0</v>
      </c>
      <c r="AC283" s="100">
        <f ca="1">IF(U283&lt;&gt;"",IF(ABS($F283)=ABS(U283),5*$Q283,-1*$Q283),0)</f>
        <v>0</v>
      </c>
      <c r="AD283" s="100">
        <f ca="1">IF(V283&lt;&gt;"",IF(ABS($F283)=ABS(V283),5*$Q283,-1*$Q283),0)</f>
        <v>0</v>
      </c>
      <c r="AE283" s="100">
        <f ca="1">IF(W283&lt;&gt;"",IF(ABS($F283)=ABS(W283),5*$Q283,-1*$Q283),0)</f>
        <v>0</v>
      </c>
      <c r="AF283" s="100">
        <f ca="1">IF(X283&lt;&gt;"",IF(ABS($F283)=ABS(X283),5*$Q283,-1*$Q283),0)</f>
        <v>0</v>
      </c>
      <c r="AG283" s="98">
        <f ca="1">IF(A283&lt;&gt;"",IF(OR($AJ282&lt;&gt;0,$AK282&lt;&gt;0),"0",SUM(AA283:AF283)),0)</f>
        <v>0</v>
      </c>
      <c r="AH283" s="11">
        <f ca="1">IF(A283&lt;&gt;"",IF(OR(AJ282&lt;&gt;0,AK282&lt;&gt;0),0,AG283),0)</f>
        <v>0</v>
      </c>
      <c r="AI283" s="79">
        <f ca="1">IF(A283&lt;&gt;"",AH283+AI282,0)</f>
        <v>0</v>
      </c>
      <c r="AJ283" s="43">
        <f t="shared" ca="1" si="210"/>
        <v>0</v>
      </c>
      <c r="AK283" s="43">
        <f t="shared" ca="1" si="211"/>
        <v>0</v>
      </c>
      <c r="AL283" s="80">
        <f t="shared" ca="1" si="192"/>
        <v>0</v>
      </c>
      <c r="AM283" s="24"/>
      <c r="AN283" s="24"/>
      <c r="AO283" s="24"/>
      <c r="AP283" s="24"/>
      <c r="AQ283" s="24"/>
      <c r="AR283" s="24"/>
      <c r="AS283" s="24"/>
      <c r="BA283" s="6"/>
      <c r="BH283" s="123">
        <f t="shared" ca="1" si="194"/>
        <v>9</v>
      </c>
    </row>
    <row r="284" spans="1:60">
      <c r="A284" s="123">
        <f t="shared" ca="1" si="193"/>
        <v>10</v>
      </c>
      <c r="B284" s="98" t="str">
        <f ca="1">IF(A284="","",IF(COUNTBLANK(AN285:AS285)=6,"DB",AN285&amp;AO285&amp;AP285&amp;AQ285&amp;AR285&amp;AS285))</f>
        <v>DB</v>
      </c>
      <c r="C284" s="97" t="str">
        <f t="shared" ca="1" si="185"/>
        <v/>
      </c>
      <c r="D284" s="102">
        <f t="shared" ca="1" si="186"/>
        <v>0</v>
      </c>
      <c r="E284" s="82" t="str">
        <f t="shared" ca="1" si="187"/>
        <v>1,</v>
      </c>
      <c r="F284" s="73">
        <f t="shared" ca="1" si="188"/>
        <v>2</v>
      </c>
      <c r="G284" s="98">
        <f t="shared" ca="1" si="196"/>
        <v>5</v>
      </c>
      <c r="H284" s="98">
        <f t="shared" ca="1" si="197"/>
        <v>0</v>
      </c>
      <c r="I284" s="98">
        <f t="shared" ca="1" si="198"/>
        <v>3</v>
      </c>
      <c r="J284" s="98">
        <f t="shared" ca="1" si="199"/>
        <v>4</v>
      </c>
      <c r="K284" s="98">
        <f t="shared" ca="1" si="200"/>
        <v>2</v>
      </c>
      <c r="L284" s="98">
        <f t="shared" ca="1" si="201"/>
        <v>8</v>
      </c>
      <c r="M284" s="74" t="str">
        <f t="shared" ca="1" si="202"/>
        <v/>
      </c>
      <c r="N284" s="74">
        <f t="shared" si="195"/>
        <v>280</v>
      </c>
      <c r="O284" s="74">
        <f t="shared" ca="1" si="189"/>
        <v>0</v>
      </c>
      <c r="P284" s="74">
        <f t="shared" ca="1" si="190"/>
        <v>0</v>
      </c>
      <c r="Q284" s="101">
        <f t="shared" ca="1" si="203"/>
        <v>1</v>
      </c>
      <c r="R284" s="101">
        <f t="shared" ca="1" si="191"/>
        <v>1</v>
      </c>
      <c r="S284" s="91" t="str">
        <f t="shared" ca="1" si="204"/>
        <v/>
      </c>
      <c r="T284" s="91" t="str">
        <f t="shared" ca="1" si="205"/>
        <v/>
      </c>
      <c r="U284" s="91" t="str">
        <f t="shared" ca="1" si="206"/>
        <v/>
      </c>
      <c r="V284" s="91" t="str">
        <f t="shared" ca="1" si="207"/>
        <v/>
      </c>
      <c r="W284" s="91" t="str">
        <f t="shared" ca="1" si="208"/>
        <v/>
      </c>
      <c r="X284" s="91" t="str">
        <f t="shared" ca="1" si="209"/>
        <v/>
      </c>
      <c r="Y284" s="75"/>
      <c r="Z284" s="100">
        <f ca="1">IF(Y284="W",0,IF(AND(A284&lt;&gt;0,A283&lt;&gt;0,Y283="L",Y284="L"),1,0))</f>
        <v>0</v>
      </c>
      <c r="AA284" s="100">
        <f ca="1">IF(S284&lt;&gt;"",IF(ABS($F284)=ABS(S284),5*$Q284,-1*$Q284),0)</f>
        <v>0</v>
      </c>
      <c r="AB284" s="100">
        <f ca="1">IF(T284&lt;&gt;"",IF(ABS($F284)=ABS(T284),5*$Q284,-1*$Q284),0)</f>
        <v>0</v>
      </c>
      <c r="AC284" s="100">
        <f ca="1">IF(U284&lt;&gt;"",IF(ABS($F284)=ABS(U284),5*$Q284,-1*$Q284),0)</f>
        <v>0</v>
      </c>
      <c r="AD284" s="100">
        <f ca="1">IF(V284&lt;&gt;"",IF(ABS($F284)=ABS(V284),5*$Q284,-1*$Q284),0)</f>
        <v>0</v>
      </c>
      <c r="AE284" s="100">
        <f ca="1">IF(W284&lt;&gt;"",IF(ABS($F284)=ABS(W284),5*$Q284,-1*$Q284),0)</f>
        <v>0</v>
      </c>
      <c r="AF284" s="100">
        <f ca="1">IF(X284&lt;&gt;"",IF(ABS($F284)=ABS(X284),5*$Q284,-1*$Q284),0)</f>
        <v>0</v>
      </c>
      <c r="AG284" s="98">
        <f ca="1">IF(A284&lt;&gt;"",IF(OR($AJ283&lt;&gt;0,$AK283&lt;&gt;0),"0",SUM(AA284:AF284)),0)</f>
        <v>0</v>
      </c>
      <c r="AH284" s="11">
        <f ca="1">IF(A284&lt;&gt;"",IF(OR(AJ283&lt;&gt;0,AK283&lt;&gt;0),0,AG284),0)</f>
        <v>0</v>
      </c>
      <c r="AI284" s="79">
        <f ca="1">IF(A284&lt;&gt;"",AH284+AI283,0)</f>
        <v>0</v>
      </c>
      <c r="AJ284" s="43">
        <f t="shared" ca="1" si="210"/>
        <v>0</v>
      </c>
      <c r="AK284" s="43">
        <f t="shared" ca="1" si="211"/>
        <v>0</v>
      </c>
      <c r="AL284" s="80">
        <f t="shared" ca="1" si="192"/>
        <v>0</v>
      </c>
      <c r="AM284" s="24"/>
      <c r="AN284" s="24"/>
      <c r="AO284" s="24"/>
      <c r="AP284" s="24"/>
      <c r="AQ284" s="24"/>
      <c r="AR284" s="24"/>
      <c r="AS284" s="24"/>
      <c r="BA284" s="6"/>
      <c r="BH284" s="123">
        <f t="shared" ca="1" si="194"/>
        <v>29</v>
      </c>
    </row>
    <row r="285" spans="1:60">
      <c r="A285" s="123">
        <f t="shared" ca="1" si="193"/>
        <v>10</v>
      </c>
      <c r="B285" s="98" t="str">
        <f ca="1">IF(A285="","",IF(COUNTBLANK(AN286:AS286)=6,"DB",AN286&amp;AO286&amp;AP286&amp;AQ286&amp;AR286&amp;AS286))</f>
        <v>DB</v>
      </c>
      <c r="C285" s="97" t="str">
        <f t="shared" ca="1" si="185"/>
        <v/>
      </c>
      <c r="D285" s="102">
        <f t="shared" ca="1" si="186"/>
        <v>0</v>
      </c>
      <c r="E285" s="82" t="str">
        <f t="shared" ca="1" si="187"/>
        <v>1,</v>
      </c>
      <c r="F285" s="73">
        <f t="shared" ca="1" si="188"/>
        <v>2</v>
      </c>
      <c r="G285" s="98">
        <f t="shared" ca="1" si="196"/>
        <v>6</v>
      </c>
      <c r="H285" s="98">
        <f t="shared" ca="1" si="197"/>
        <v>0</v>
      </c>
      <c r="I285" s="98">
        <f t="shared" ca="1" si="198"/>
        <v>4</v>
      </c>
      <c r="J285" s="98">
        <f t="shared" ca="1" si="199"/>
        <v>5</v>
      </c>
      <c r="K285" s="98">
        <f t="shared" ca="1" si="200"/>
        <v>3</v>
      </c>
      <c r="L285" s="98">
        <f t="shared" ca="1" si="201"/>
        <v>9</v>
      </c>
      <c r="M285" s="74" t="str">
        <f t="shared" ca="1" si="202"/>
        <v/>
      </c>
      <c r="N285" s="74">
        <f t="shared" si="195"/>
        <v>281</v>
      </c>
      <c r="O285" s="74">
        <f t="shared" ca="1" si="189"/>
        <v>0</v>
      </c>
      <c r="P285" s="74">
        <f t="shared" ca="1" si="190"/>
        <v>0</v>
      </c>
      <c r="Q285" s="101">
        <f t="shared" ca="1" si="203"/>
        <v>1</v>
      </c>
      <c r="R285" s="101">
        <f t="shared" ca="1" si="191"/>
        <v>1</v>
      </c>
      <c r="S285" s="91" t="str">
        <f t="shared" ca="1" si="204"/>
        <v/>
      </c>
      <c r="T285" s="91" t="str">
        <f t="shared" ca="1" si="205"/>
        <v/>
      </c>
      <c r="U285" s="91" t="str">
        <f t="shared" ca="1" si="206"/>
        <v/>
      </c>
      <c r="V285" s="91" t="str">
        <f t="shared" ca="1" si="207"/>
        <v/>
      </c>
      <c r="W285" s="91" t="str">
        <f t="shared" ca="1" si="208"/>
        <v/>
      </c>
      <c r="X285" s="91" t="str">
        <f t="shared" ca="1" si="209"/>
        <v/>
      </c>
      <c r="Y285" s="75"/>
      <c r="Z285" s="100">
        <f ca="1">IF(Y285="W",0,IF(AND(A285&lt;&gt;0,A284&lt;&gt;0,Y284="L",Y285="L"),1,0))</f>
        <v>0</v>
      </c>
      <c r="AA285" s="100">
        <f ca="1">IF(S285&lt;&gt;"",IF(ABS($F285)=ABS(S285),5*$Q285,-1*$Q285),0)</f>
        <v>0</v>
      </c>
      <c r="AB285" s="100">
        <f ca="1">IF(T285&lt;&gt;"",IF(ABS($F285)=ABS(T285),5*$Q285,-1*$Q285),0)</f>
        <v>0</v>
      </c>
      <c r="AC285" s="100">
        <f ca="1">IF(U285&lt;&gt;"",IF(ABS($F285)=ABS(U285),5*$Q285,-1*$Q285),0)</f>
        <v>0</v>
      </c>
      <c r="AD285" s="100">
        <f ca="1">IF(V285&lt;&gt;"",IF(ABS($F285)=ABS(V285),5*$Q285,-1*$Q285),0)</f>
        <v>0</v>
      </c>
      <c r="AE285" s="100">
        <f ca="1">IF(W285&lt;&gt;"",IF(ABS($F285)=ABS(W285),5*$Q285,-1*$Q285),0)</f>
        <v>0</v>
      </c>
      <c r="AF285" s="100">
        <f ca="1">IF(X285&lt;&gt;"",IF(ABS($F285)=ABS(X285),5*$Q285,-1*$Q285),0)</f>
        <v>0</v>
      </c>
      <c r="AG285" s="98">
        <f ca="1">IF(A285&lt;&gt;"",IF(OR($AJ284&lt;&gt;0,$AK284&lt;&gt;0),"0",SUM(AA285:AF285)),0)</f>
        <v>0</v>
      </c>
      <c r="AH285" s="11">
        <f ca="1">IF(A285&lt;&gt;"",IF(OR(AJ284&lt;&gt;0,AK284&lt;&gt;0),0,AG285),0)</f>
        <v>0</v>
      </c>
      <c r="AI285" s="79">
        <f ca="1">IF(A285&lt;&gt;"",AH285+AI284,0)</f>
        <v>0</v>
      </c>
      <c r="AJ285" s="43">
        <f t="shared" ca="1" si="210"/>
        <v>0</v>
      </c>
      <c r="AK285" s="43">
        <f t="shared" ca="1" si="211"/>
        <v>0</v>
      </c>
      <c r="AL285" s="80">
        <f t="shared" ca="1" si="192"/>
        <v>0</v>
      </c>
      <c r="AM285" s="24"/>
      <c r="AN285" s="24"/>
      <c r="AO285" s="24"/>
      <c r="AP285" s="24"/>
      <c r="AQ285" s="24"/>
      <c r="AR285" s="24"/>
      <c r="AS285" s="24"/>
      <c r="BA285" s="6"/>
      <c r="BH285" s="123">
        <f t="shared" ca="1" si="194"/>
        <v>32</v>
      </c>
    </row>
    <row r="286" spans="1:60">
      <c r="A286" s="123">
        <f t="shared" ca="1" si="193"/>
        <v>22</v>
      </c>
      <c r="B286" s="98" t="str">
        <f ca="1">IF(A286="","",IF(COUNTBLANK(AN287:AS287)=6,"DB",AN287&amp;AO287&amp;AP287&amp;AQ287&amp;AR287&amp;AS287))</f>
        <v>DB</v>
      </c>
      <c r="C286" s="97" t="str">
        <f t="shared" ca="1" si="185"/>
        <v/>
      </c>
      <c r="D286" s="102">
        <f t="shared" ca="1" si="186"/>
        <v>0</v>
      </c>
      <c r="E286" s="82" t="str">
        <f t="shared" ca="1" si="187"/>
        <v>1,</v>
      </c>
      <c r="F286" s="73">
        <f t="shared" ca="1" si="188"/>
        <v>4</v>
      </c>
      <c r="G286" s="98">
        <f t="shared" ca="1" si="196"/>
        <v>7</v>
      </c>
      <c r="H286" s="98">
        <f t="shared" ca="1" si="197"/>
        <v>1</v>
      </c>
      <c r="I286" s="98">
        <f t="shared" ca="1" si="198"/>
        <v>5</v>
      </c>
      <c r="J286" s="98">
        <f t="shared" ca="1" si="199"/>
        <v>0</v>
      </c>
      <c r="K286" s="98">
        <f t="shared" ca="1" si="200"/>
        <v>4</v>
      </c>
      <c r="L286" s="98">
        <f t="shared" ca="1" si="201"/>
        <v>10</v>
      </c>
      <c r="M286" s="74" t="str">
        <f t="shared" ca="1" si="202"/>
        <v/>
      </c>
      <c r="N286" s="74">
        <f t="shared" si="195"/>
        <v>282</v>
      </c>
      <c r="O286" s="74">
        <f t="shared" ca="1" si="189"/>
        <v>0</v>
      </c>
      <c r="P286" s="74">
        <f t="shared" ca="1" si="190"/>
        <v>0</v>
      </c>
      <c r="Q286" s="101">
        <f t="shared" ca="1" si="203"/>
        <v>1</v>
      </c>
      <c r="R286" s="101">
        <f t="shared" ca="1" si="191"/>
        <v>1</v>
      </c>
      <c r="S286" s="91" t="str">
        <f t="shared" ca="1" si="204"/>
        <v/>
      </c>
      <c r="T286" s="91" t="str">
        <f t="shared" ca="1" si="205"/>
        <v/>
      </c>
      <c r="U286" s="91" t="str">
        <f t="shared" ca="1" si="206"/>
        <v/>
      </c>
      <c r="V286" s="91" t="str">
        <f t="shared" ca="1" si="207"/>
        <v/>
      </c>
      <c r="W286" s="91" t="str">
        <f t="shared" ca="1" si="208"/>
        <v/>
      </c>
      <c r="X286" s="91" t="str">
        <f t="shared" ca="1" si="209"/>
        <v/>
      </c>
      <c r="Y286" s="75"/>
      <c r="Z286" s="100">
        <f ca="1">IF(Y286="W",0,IF(AND(A286&lt;&gt;0,A285&lt;&gt;0,Y285="L",Y286="L"),1,0))</f>
        <v>0</v>
      </c>
      <c r="AA286" s="100">
        <f ca="1">IF(S286&lt;&gt;"",IF(ABS($F286)=ABS(S286),5*$Q286,-1*$Q286),0)</f>
        <v>0</v>
      </c>
      <c r="AB286" s="100">
        <f ca="1">IF(T286&lt;&gt;"",IF(ABS($F286)=ABS(T286),5*$Q286,-1*$Q286),0)</f>
        <v>0</v>
      </c>
      <c r="AC286" s="100">
        <f ca="1">IF(U286&lt;&gt;"",IF(ABS($F286)=ABS(U286),5*$Q286,-1*$Q286),0)</f>
        <v>0</v>
      </c>
      <c r="AD286" s="100">
        <f ca="1">IF(V286&lt;&gt;"",IF(ABS($F286)=ABS(V286),5*$Q286,-1*$Q286),0)</f>
        <v>0</v>
      </c>
      <c r="AE286" s="100">
        <f ca="1">IF(W286&lt;&gt;"",IF(ABS($F286)=ABS(W286),5*$Q286,-1*$Q286),0)</f>
        <v>0</v>
      </c>
      <c r="AF286" s="100">
        <f ca="1">IF(X286&lt;&gt;"",IF(ABS($F286)=ABS(X286),5*$Q286,-1*$Q286),0)</f>
        <v>0</v>
      </c>
      <c r="AG286" s="98">
        <f ca="1">IF(A286&lt;&gt;"",IF(OR($AJ285&lt;&gt;0,$AK285&lt;&gt;0),"0",SUM(AA286:AF286)),0)</f>
        <v>0</v>
      </c>
      <c r="AH286" s="11">
        <f ca="1">IF(A286&lt;&gt;"",IF(OR(AJ285&lt;&gt;0,AK285&lt;&gt;0),0,AG286),0)</f>
        <v>0</v>
      </c>
      <c r="AI286" s="79">
        <f ca="1">IF(A286&lt;&gt;"",AH286+AI285,0)</f>
        <v>0</v>
      </c>
      <c r="AJ286" s="43">
        <f t="shared" ca="1" si="210"/>
        <v>0</v>
      </c>
      <c r="AK286" s="43">
        <f t="shared" ca="1" si="211"/>
        <v>0</v>
      </c>
      <c r="AL286" s="80">
        <f t="shared" ca="1" si="192"/>
        <v>0</v>
      </c>
      <c r="AM286" s="24"/>
      <c r="AN286" s="24"/>
      <c r="AO286" s="24"/>
      <c r="AP286" s="24"/>
      <c r="AQ286" s="24"/>
      <c r="AR286" s="24"/>
      <c r="AS286" s="24"/>
      <c r="BA286" s="6"/>
      <c r="BH286" s="123">
        <f t="shared" ca="1" si="194"/>
        <v>24</v>
      </c>
    </row>
    <row r="287" spans="1:60">
      <c r="A287" s="123">
        <f t="shared" ca="1" si="193"/>
        <v>3</v>
      </c>
      <c r="B287" s="98" t="str">
        <f ca="1">IF(A287="","",IF(COUNTBLANK(AN288:AS288)=6,"DB",AN288&amp;AO288&amp;AP288&amp;AQ288&amp;AR288&amp;AS288))</f>
        <v>DB</v>
      </c>
      <c r="C287" s="97" t="str">
        <f t="shared" ca="1" si="185"/>
        <v/>
      </c>
      <c r="D287" s="102">
        <f t="shared" ca="1" si="186"/>
        <v>0</v>
      </c>
      <c r="E287" s="82" t="str">
        <f t="shared" ca="1" si="187"/>
        <v>1,</v>
      </c>
      <c r="F287" s="73">
        <f t="shared" ca="1" si="188"/>
        <v>1</v>
      </c>
      <c r="G287" s="98">
        <f t="shared" ca="1" si="196"/>
        <v>0</v>
      </c>
      <c r="H287" s="98">
        <f t="shared" ca="1" si="197"/>
        <v>2</v>
      </c>
      <c r="I287" s="98">
        <f t="shared" ca="1" si="198"/>
        <v>6</v>
      </c>
      <c r="J287" s="98">
        <f t="shared" ca="1" si="199"/>
        <v>1</v>
      </c>
      <c r="K287" s="98">
        <f t="shared" ca="1" si="200"/>
        <v>5</v>
      </c>
      <c r="L287" s="98">
        <f t="shared" ca="1" si="201"/>
        <v>11</v>
      </c>
      <c r="M287" s="74" t="str">
        <f t="shared" ca="1" si="202"/>
        <v/>
      </c>
      <c r="N287" s="74">
        <f t="shared" si="195"/>
        <v>283</v>
      </c>
      <c r="O287" s="74">
        <f t="shared" ca="1" si="189"/>
        <v>0</v>
      </c>
      <c r="P287" s="74">
        <f t="shared" ca="1" si="190"/>
        <v>0</v>
      </c>
      <c r="Q287" s="101">
        <f t="shared" ca="1" si="203"/>
        <v>1</v>
      </c>
      <c r="R287" s="101">
        <f t="shared" ca="1" si="191"/>
        <v>1</v>
      </c>
      <c r="S287" s="91" t="str">
        <f t="shared" ca="1" si="204"/>
        <v/>
      </c>
      <c r="T287" s="91" t="str">
        <f t="shared" ca="1" si="205"/>
        <v/>
      </c>
      <c r="U287" s="91" t="str">
        <f t="shared" ca="1" si="206"/>
        <v/>
      </c>
      <c r="V287" s="91" t="str">
        <f t="shared" ca="1" si="207"/>
        <v/>
      </c>
      <c r="W287" s="91" t="str">
        <f t="shared" ca="1" si="208"/>
        <v/>
      </c>
      <c r="X287" s="91" t="str">
        <f t="shared" ca="1" si="209"/>
        <v/>
      </c>
      <c r="Y287" s="75"/>
      <c r="Z287" s="100">
        <f ca="1">IF(Y287="W",0,IF(AND(A287&lt;&gt;0,A286&lt;&gt;0,Y286="L",Y287="L"),1,0))</f>
        <v>0</v>
      </c>
      <c r="AA287" s="100">
        <f ca="1">IF(S287&lt;&gt;"",IF(ABS($F287)=ABS(S287),5*$Q287,-1*$Q287),0)</f>
        <v>0</v>
      </c>
      <c r="AB287" s="100">
        <f ca="1">IF(T287&lt;&gt;"",IF(ABS($F287)=ABS(T287),5*$Q287,-1*$Q287),0)</f>
        <v>0</v>
      </c>
      <c r="AC287" s="100">
        <f ca="1">IF(U287&lt;&gt;"",IF(ABS($F287)=ABS(U287),5*$Q287,-1*$Q287),0)</f>
        <v>0</v>
      </c>
      <c r="AD287" s="100">
        <f ca="1">IF(V287&lt;&gt;"",IF(ABS($F287)=ABS(V287),5*$Q287,-1*$Q287),0)</f>
        <v>0</v>
      </c>
      <c r="AE287" s="100">
        <f ca="1">IF(W287&lt;&gt;"",IF(ABS($F287)=ABS(W287),5*$Q287,-1*$Q287),0)</f>
        <v>0</v>
      </c>
      <c r="AF287" s="100">
        <f ca="1">IF(X287&lt;&gt;"",IF(ABS($F287)=ABS(X287),5*$Q287,-1*$Q287),0)</f>
        <v>0</v>
      </c>
      <c r="AG287" s="98">
        <f ca="1">IF(A287&lt;&gt;"",IF(OR($AJ286&lt;&gt;0,$AK286&lt;&gt;0),"0",SUM(AA287:AF287)),0)</f>
        <v>0</v>
      </c>
      <c r="AH287" s="11">
        <f ca="1">IF(A287&lt;&gt;"",IF(OR(AJ286&lt;&gt;0,AK286&lt;&gt;0),0,AG287),0)</f>
        <v>0</v>
      </c>
      <c r="AI287" s="79">
        <f ca="1">IF(A287&lt;&gt;"",AH287+AI286,0)</f>
        <v>0</v>
      </c>
      <c r="AJ287" s="43">
        <f t="shared" ca="1" si="210"/>
        <v>0</v>
      </c>
      <c r="AK287" s="43">
        <f t="shared" ca="1" si="211"/>
        <v>0</v>
      </c>
      <c r="AL287" s="80">
        <f t="shared" ca="1" si="192"/>
        <v>0</v>
      </c>
      <c r="AM287" s="24"/>
      <c r="AN287" s="24"/>
      <c r="AO287" s="24"/>
      <c r="AP287" s="24"/>
      <c r="AQ287" s="24"/>
      <c r="AR287" s="24"/>
      <c r="AS287" s="24"/>
      <c r="BA287" s="6"/>
      <c r="BH287" s="123">
        <f t="shared" ca="1" si="194"/>
        <v>13</v>
      </c>
    </row>
    <row r="288" spans="1:60">
      <c r="A288" s="123">
        <f t="shared" ca="1" si="193"/>
        <v>18</v>
      </c>
      <c r="B288" s="98" t="str">
        <f ca="1">IF(A288="","",IF(COUNTBLANK(AN289:AS289)=6,"DB",AN289&amp;AO289&amp;AP289&amp;AQ289&amp;AR289&amp;AS289))</f>
        <v>DB</v>
      </c>
      <c r="C288" s="97" t="str">
        <f t="shared" ca="1" si="185"/>
        <v/>
      </c>
      <c r="D288" s="102">
        <f t="shared" ca="1" si="186"/>
        <v>0</v>
      </c>
      <c r="E288" s="82" t="str">
        <f t="shared" ca="1" si="187"/>
        <v>1,</v>
      </c>
      <c r="F288" s="73">
        <f t="shared" ca="1" si="188"/>
        <v>3</v>
      </c>
      <c r="G288" s="98">
        <f t="shared" ca="1" si="196"/>
        <v>1</v>
      </c>
      <c r="H288" s="98">
        <f t="shared" ca="1" si="197"/>
        <v>3</v>
      </c>
      <c r="I288" s="98">
        <f t="shared" ca="1" si="198"/>
        <v>0</v>
      </c>
      <c r="J288" s="98">
        <f t="shared" ca="1" si="199"/>
        <v>2</v>
      </c>
      <c r="K288" s="98">
        <f t="shared" ca="1" si="200"/>
        <v>6</v>
      </c>
      <c r="L288" s="98">
        <f t="shared" ca="1" si="201"/>
        <v>12</v>
      </c>
      <c r="M288" s="74" t="str">
        <f t="shared" ca="1" si="202"/>
        <v/>
      </c>
      <c r="N288" s="74">
        <f t="shared" si="195"/>
        <v>284</v>
      </c>
      <c r="O288" s="74">
        <f t="shared" ca="1" si="189"/>
        <v>0</v>
      </c>
      <c r="P288" s="74">
        <f t="shared" ca="1" si="190"/>
        <v>0</v>
      </c>
      <c r="Q288" s="101">
        <f t="shared" ca="1" si="203"/>
        <v>1</v>
      </c>
      <c r="R288" s="101">
        <f t="shared" ca="1" si="191"/>
        <v>1</v>
      </c>
      <c r="S288" s="91" t="str">
        <f t="shared" ca="1" si="204"/>
        <v/>
      </c>
      <c r="T288" s="91" t="str">
        <f t="shared" ca="1" si="205"/>
        <v/>
      </c>
      <c r="U288" s="91" t="str">
        <f t="shared" ca="1" si="206"/>
        <v/>
      </c>
      <c r="V288" s="91" t="str">
        <f t="shared" ca="1" si="207"/>
        <v/>
      </c>
      <c r="W288" s="91" t="str">
        <f t="shared" ca="1" si="208"/>
        <v/>
      </c>
      <c r="X288" s="91" t="str">
        <f t="shared" ca="1" si="209"/>
        <v/>
      </c>
      <c r="Y288" s="75"/>
      <c r="Z288" s="100">
        <f ca="1">IF(Y288="W",0,IF(AND(A288&lt;&gt;0,A287&lt;&gt;0,Y287="L",Y288="L"),1,0))</f>
        <v>0</v>
      </c>
      <c r="AA288" s="100">
        <f ca="1">IF(S288&lt;&gt;"",IF(ABS($F288)=ABS(S288),5*$Q288,-1*$Q288),0)</f>
        <v>0</v>
      </c>
      <c r="AB288" s="100">
        <f ca="1">IF(T288&lt;&gt;"",IF(ABS($F288)=ABS(T288),5*$Q288,-1*$Q288),0)</f>
        <v>0</v>
      </c>
      <c r="AC288" s="100">
        <f ca="1">IF(U288&lt;&gt;"",IF(ABS($F288)=ABS(U288),5*$Q288,-1*$Q288),0)</f>
        <v>0</v>
      </c>
      <c r="AD288" s="100">
        <f ca="1">IF(V288&lt;&gt;"",IF(ABS($F288)=ABS(V288),5*$Q288,-1*$Q288),0)</f>
        <v>0</v>
      </c>
      <c r="AE288" s="100">
        <f ca="1">IF(W288&lt;&gt;"",IF(ABS($F288)=ABS(W288),5*$Q288,-1*$Q288),0)</f>
        <v>0</v>
      </c>
      <c r="AF288" s="100">
        <f ca="1">IF(X288&lt;&gt;"",IF(ABS($F288)=ABS(X288),5*$Q288,-1*$Q288),0)</f>
        <v>0</v>
      </c>
      <c r="AG288" s="98">
        <f ca="1">IF(A288&lt;&gt;"",IF(OR($AJ287&lt;&gt;0,$AK287&lt;&gt;0),"0",SUM(AA288:AF288)),0)</f>
        <v>0</v>
      </c>
      <c r="AH288" s="11">
        <f ca="1">IF(A288&lt;&gt;"",IF(OR(AJ287&lt;&gt;0,AK287&lt;&gt;0),0,AG288),0)</f>
        <v>0</v>
      </c>
      <c r="AI288" s="79">
        <f ca="1">IF(A288&lt;&gt;"",AH288+AI287,0)</f>
        <v>0</v>
      </c>
      <c r="AJ288" s="43">
        <f t="shared" ca="1" si="210"/>
        <v>0</v>
      </c>
      <c r="AK288" s="43">
        <f t="shared" ca="1" si="211"/>
        <v>0</v>
      </c>
      <c r="AL288" s="80">
        <f t="shared" ca="1" si="192"/>
        <v>0</v>
      </c>
      <c r="AM288" s="24"/>
      <c r="AN288" s="24"/>
      <c r="AO288" s="24"/>
      <c r="AP288" s="24"/>
      <c r="AQ288" s="24"/>
      <c r="AR288" s="24"/>
      <c r="AS288" s="24"/>
      <c r="BA288" s="6"/>
      <c r="BH288" s="123">
        <f t="shared" ca="1" si="194"/>
        <v>8</v>
      </c>
    </row>
    <row r="289" spans="1:60">
      <c r="A289" s="123">
        <f t="shared" ca="1" si="193"/>
        <v>30</v>
      </c>
      <c r="B289" s="98" t="str">
        <f ca="1">IF(A289="","",IF(COUNTBLANK(AN290:AS290)=6,"DB",AN290&amp;AO290&amp;AP290&amp;AQ290&amp;AR290&amp;AS290))</f>
        <v>DB</v>
      </c>
      <c r="C289" s="97" t="str">
        <f t="shared" ca="1" si="185"/>
        <v/>
      </c>
      <c r="D289" s="102">
        <f t="shared" ca="1" si="186"/>
        <v>0</v>
      </c>
      <c r="E289" s="82" t="str">
        <f t="shared" ca="1" si="187"/>
        <v>1,</v>
      </c>
      <c r="F289" s="73">
        <f t="shared" ca="1" si="188"/>
        <v>5</v>
      </c>
      <c r="G289" s="98">
        <f t="shared" ca="1" si="196"/>
        <v>2</v>
      </c>
      <c r="H289" s="98">
        <f t="shared" ca="1" si="197"/>
        <v>4</v>
      </c>
      <c r="I289" s="98">
        <f t="shared" ca="1" si="198"/>
        <v>1</v>
      </c>
      <c r="J289" s="98">
        <f t="shared" ca="1" si="199"/>
        <v>3</v>
      </c>
      <c r="K289" s="98">
        <f t="shared" ca="1" si="200"/>
        <v>0</v>
      </c>
      <c r="L289" s="98">
        <f t="shared" ca="1" si="201"/>
        <v>13</v>
      </c>
      <c r="M289" s="74" t="str">
        <f t="shared" ca="1" si="202"/>
        <v/>
      </c>
      <c r="N289" s="74">
        <f t="shared" si="195"/>
        <v>285</v>
      </c>
      <c r="O289" s="74">
        <f t="shared" ca="1" si="189"/>
        <v>0</v>
      </c>
      <c r="P289" s="74">
        <f t="shared" ca="1" si="190"/>
        <v>0</v>
      </c>
      <c r="Q289" s="101">
        <f t="shared" ca="1" si="203"/>
        <v>1</v>
      </c>
      <c r="R289" s="101">
        <f t="shared" ca="1" si="191"/>
        <v>1</v>
      </c>
      <c r="S289" s="91" t="str">
        <f t="shared" ca="1" si="204"/>
        <v/>
      </c>
      <c r="T289" s="91" t="str">
        <f t="shared" ca="1" si="205"/>
        <v/>
      </c>
      <c r="U289" s="91" t="str">
        <f t="shared" ca="1" si="206"/>
        <v/>
      </c>
      <c r="V289" s="91" t="str">
        <f t="shared" ca="1" si="207"/>
        <v/>
      </c>
      <c r="W289" s="91" t="str">
        <f t="shared" ca="1" si="208"/>
        <v/>
      </c>
      <c r="X289" s="91" t="str">
        <f t="shared" ca="1" si="209"/>
        <v/>
      </c>
      <c r="Y289" s="75"/>
      <c r="Z289" s="100">
        <f ca="1">IF(Y289="W",0,IF(AND(A289&lt;&gt;0,A288&lt;&gt;0,Y288="L",Y289="L"),1,0))</f>
        <v>0</v>
      </c>
      <c r="AA289" s="100">
        <f ca="1">IF(S289&lt;&gt;"",IF(ABS($F289)=ABS(S289),5*$Q289,-1*$Q289),0)</f>
        <v>0</v>
      </c>
      <c r="AB289" s="100">
        <f ca="1">IF(T289&lt;&gt;"",IF(ABS($F289)=ABS(T289),5*$Q289,-1*$Q289),0)</f>
        <v>0</v>
      </c>
      <c r="AC289" s="100">
        <f ca="1">IF(U289&lt;&gt;"",IF(ABS($F289)=ABS(U289),5*$Q289,-1*$Q289),0)</f>
        <v>0</v>
      </c>
      <c r="AD289" s="100">
        <f ca="1">IF(V289&lt;&gt;"",IF(ABS($F289)=ABS(V289),5*$Q289,-1*$Q289),0)</f>
        <v>0</v>
      </c>
      <c r="AE289" s="100">
        <f ca="1">IF(W289&lt;&gt;"",IF(ABS($F289)=ABS(W289),5*$Q289,-1*$Q289),0)</f>
        <v>0</v>
      </c>
      <c r="AF289" s="100">
        <f ca="1">IF(X289&lt;&gt;"",IF(ABS($F289)=ABS(X289),5*$Q289,-1*$Q289),0)</f>
        <v>0</v>
      </c>
      <c r="AG289" s="98">
        <f ca="1">IF(A289&lt;&gt;"",IF(OR($AJ288&lt;&gt;0,$AK288&lt;&gt;0),"0",SUM(AA289:AF289)),0)</f>
        <v>0</v>
      </c>
      <c r="AH289" s="11">
        <f ca="1">IF(A289&lt;&gt;"",IF(OR(AJ288&lt;&gt;0,AK288&lt;&gt;0),0,AG289),0)</f>
        <v>0</v>
      </c>
      <c r="AI289" s="79">
        <f ca="1">IF(A289&lt;&gt;"",AH289+AI288,0)</f>
        <v>0</v>
      </c>
      <c r="AJ289" s="43">
        <f t="shared" ca="1" si="210"/>
        <v>0</v>
      </c>
      <c r="AK289" s="43">
        <f t="shared" ca="1" si="211"/>
        <v>0</v>
      </c>
      <c r="AL289" s="80">
        <f t="shared" ca="1" si="192"/>
        <v>0</v>
      </c>
      <c r="AM289" s="24"/>
      <c r="AN289" s="24"/>
      <c r="AO289" s="24"/>
      <c r="AP289" s="24"/>
      <c r="AQ289" s="24"/>
      <c r="AR289" s="24"/>
      <c r="AS289" s="24"/>
      <c r="BA289" s="6"/>
      <c r="BH289" s="123">
        <f t="shared" ca="1" si="194"/>
        <v>20</v>
      </c>
    </row>
    <row r="290" spans="1:60">
      <c r="A290" s="123">
        <f t="shared" ca="1" si="193"/>
        <v>34</v>
      </c>
      <c r="B290" s="98" t="str">
        <f ca="1">IF(A290="","",IF(COUNTBLANK(AN291:AS291)=6,"DB",AN291&amp;AO291&amp;AP291&amp;AQ291&amp;AR291&amp;AS291))</f>
        <v>DB</v>
      </c>
      <c r="C290" s="97" t="str">
        <f t="shared" ca="1" si="185"/>
        <v/>
      </c>
      <c r="D290" s="102">
        <f t="shared" ca="1" si="186"/>
        <v>0</v>
      </c>
      <c r="E290" s="82" t="str">
        <f t="shared" ca="1" si="187"/>
        <v>1,</v>
      </c>
      <c r="F290" s="73">
        <f t="shared" ca="1" si="188"/>
        <v>6</v>
      </c>
      <c r="G290" s="98">
        <f t="shared" ca="1" si="196"/>
        <v>3</v>
      </c>
      <c r="H290" s="98">
        <f t="shared" ca="1" si="197"/>
        <v>5</v>
      </c>
      <c r="I290" s="98">
        <f t="shared" ca="1" si="198"/>
        <v>2</v>
      </c>
      <c r="J290" s="98">
        <f t="shared" ca="1" si="199"/>
        <v>4</v>
      </c>
      <c r="K290" s="98">
        <f t="shared" ca="1" si="200"/>
        <v>1</v>
      </c>
      <c r="L290" s="98">
        <f t="shared" ca="1" si="201"/>
        <v>0</v>
      </c>
      <c r="M290" s="74" t="str">
        <f t="shared" ca="1" si="202"/>
        <v/>
      </c>
      <c r="N290" s="74">
        <f t="shared" si="195"/>
        <v>286</v>
      </c>
      <c r="O290" s="74">
        <f t="shared" ca="1" si="189"/>
        <v>0</v>
      </c>
      <c r="P290" s="74">
        <f t="shared" ca="1" si="190"/>
        <v>0</v>
      </c>
      <c r="Q290" s="101">
        <f t="shared" ca="1" si="203"/>
        <v>1</v>
      </c>
      <c r="R290" s="101">
        <f t="shared" ca="1" si="191"/>
        <v>1</v>
      </c>
      <c r="S290" s="91" t="str">
        <f t="shared" ca="1" si="204"/>
        <v/>
      </c>
      <c r="T290" s="91" t="str">
        <f t="shared" ca="1" si="205"/>
        <v/>
      </c>
      <c r="U290" s="91" t="str">
        <f t="shared" ca="1" si="206"/>
        <v/>
      </c>
      <c r="V290" s="91" t="str">
        <f t="shared" ca="1" si="207"/>
        <v/>
      </c>
      <c r="W290" s="91" t="str">
        <f t="shared" ca="1" si="208"/>
        <v/>
      </c>
      <c r="X290" s="91" t="str">
        <f t="shared" ca="1" si="209"/>
        <v/>
      </c>
      <c r="Y290" s="75"/>
      <c r="Z290" s="100">
        <f ca="1">IF(Y290="W",0,IF(AND(A290&lt;&gt;0,A289&lt;&gt;0,Y289="L",Y290="L"),1,0))</f>
        <v>0</v>
      </c>
      <c r="AA290" s="100">
        <f ca="1">IF(S290&lt;&gt;"",IF(ABS($F290)=ABS(S290),5*$Q290,-1*$Q290),0)</f>
        <v>0</v>
      </c>
      <c r="AB290" s="100">
        <f ca="1">IF(T290&lt;&gt;"",IF(ABS($F290)=ABS(T290),5*$Q290,-1*$Q290),0)</f>
        <v>0</v>
      </c>
      <c r="AC290" s="100">
        <f ca="1">IF(U290&lt;&gt;"",IF(ABS($F290)=ABS(U290),5*$Q290,-1*$Q290),0)</f>
        <v>0</v>
      </c>
      <c r="AD290" s="100">
        <f ca="1">IF(V290&lt;&gt;"",IF(ABS($F290)=ABS(V290),5*$Q290,-1*$Q290),0)</f>
        <v>0</v>
      </c>
      <c r="AE290" s="100">
        <f ca="1">IF(W290&lt;&gt;"",IF(ABS($F290)=ABS(W290),5*$Q290,-1*$Q290),0)</f>
        <v>0</v>
      </c>
      <c r="AF290" s="100">
        <f ca="1">IF(X290&lt;&gt;"",IF(ABS($F290)=ABS(X290),5*$Q290,-1*$Q290),0)</f>
        <v>0</v>
      </c>
      <c r="AG290" s="98">
        <f ca="1">IF(A290&lt;&gt;"",IF(OR($AJ289&lt;&gt;0,$AK289&lt;&gt;0),"0",SUM(AA290:AF290)),0)</f>
        <v>0</v>
      </c>
      <c r="AH290" s="11">
        <f ca="1">IF(A290&lt;&gt;"",IF(OR(AJ289&lt;&gt;0,AK289&lt;&gt;0),0,AG290),0)</f>
        <v>0</v>
      </c>
      <c r="AI290" s="79">
        <f ca="1">IF(A290&lt;&gt;"",AH290+AI289,0)</f>
        <v>0</v>
      </c>
      <c r="AJ290" s="43">
        <f t="shared" ca="1" si="210"/>
        <v>0</v>
      </c>
      <c r="AK290" s="43">
        <f t="shared" ca="1" si="211"/>
        <v>0</v>
      </c>
      <c r="AL290" s="80">
        <f t="shared" ca="1" si="192"/>
        <v>0</v>
      </c>
      <c r="AM290" s="24"/>
      <c r="AN290" s="24"/>
      <c r="AO290" s="24"/>
      <c r="AP290" s="24"/>
      <c r="AQ290" s="24"/>
      <c r="AR290" s="24"/>
      <c r="AS290" s="24"/>
      <c r="BA290" s="6"/>
      <c r="BH290" s="123">
        <f t="shared" ca="1" si="194"/>
        <v>0</v>
      </c>
    </row>
    <row r="291" spans="1:60">
      <c r="A291" s="123">
        <f t="shared" ca="1" si="193"/>
        <v>12</v>
      </c>
      <c r="B291" s="98" t="str">
        <f ca="1">IF(A291="","",IF(COUNTBLANK(AN292:AS292)=6,"DB",AN292&amp;AO292&amp;AP292&amp;AQ292&amp;AR292&amp;AS292))</f>
        <v>DB</v>
      </c>
      <c r="C291" s="97" t="str">
        <f t="shared" ca="1" si="185"/>
        <v/>
      </c>
      <c r="D291" s="102">
        <f t="shared" ca="1" si="186"/>
        <v>0</v>
      </c>
      <c r="E291" s="82" t="str">
        <f t="shared" ca="1" si="187"/>
        <v>1,</v>
      </c>
      <c r="F291" s="73">
        <f t="shared" ca="1" si="188"/>
        <v>2</v>
      </c>
      <c r="G291" s="98">
        <f t="shared" ca="1" si="196"/>
        <v>4</v>
      </c>
      <c r="H291" s="98">
        <f t="shared" ca="1" si="197"/>
        <v>0</v>
      </c>
      <c r="I291" s="98">
        <f t="shared" ca="1" si="198"/>
        <v>3</v>
      </c>
      <c r="J291" s="98">
        <f t="shared" ca="1" si="199"/>
        <v>5</v>
      </c>
      <c r="K291" s="98">
        <f t="shared" ca="1" si="200"/>
        <v>2</v>
      </c>
      <c r="L291" s="98">
        <f t="shared" ca="1" si="201"/>
        <v>1</v>
      </c>
      <c r="M291" s="74" t="str">
        <f t="shared" ca="1" si="202"/>
        <v/>
      </c>
      <c r="N291" s="74">
        <f t="shared" si="195"/>
        <v>287</v>
      </c>
      <c r="O291" s="74">
        <f t="shared" ca="1" si="189"/>
        <v>0</v>
      </c>
      <c r="P291" s="74">
        <f t="shared" ca="1" si="190"/>
        <v>0</v>
      </c>
      <c r="Q291" s="101">
        <f t="shared" ca="1" si="203"/>
        <v>1</v>
      </c>
      <c r="R291" s="101">
        <f t="shared" ca="1" si="191"/>
        <v>1</v>
      </c>
      <c r="S291" s="91" t="str">
        <f t="shared" ca="1" si="204"/>
        <v/>
      </c>
      <c r="T291" s="91" t="str">
        <f t="shared" ca="1" si="205"/>
        <v/>
      </c>
      <c r="U291" s="91" t="str">
        <f t="shared" ca="1" si="206"/>
        <v/>
      </c>
      <c r="V291" s="91" t="str">
        <f t="shared" ca="1" si="207"/>
        <v/>
      </c>
      <c r="W291" s="91" t="str">
        <f t="shared" ca="1" si="208"/>
        <v/>
      </c>
      <c r="X291" s="91" t="str">
        <f t="shared" ca="1" si="209"/>
        <v/>
      </c>
      <c r="Y291" s="75"/>
      <c r="Z291" s="100">
        <f ca="1">IF(Y291="W",0,IF(AND(A291&lt;&gt;0,A290&lt;&gt;0,Y290="L",Y291="L"),1,0))</f>
        <v>0</v>
      </c>
      <c r="AA291" s="100">
        <f ca="1">IF(S291&lt;&gt;"",IF(ABS($F291)=ABS(S291),5*$Q291,-1*$Q291),0)</f>
        <v>0</v>
      </c>
      <c r="AB291" s="100">
        <f ca="1">IF(T291&lt;&gt;"",IF(ABS($F291)=ABS(T291),5*$Q291,-1*$Q291),0)</f>
        <v>0</v>
      </c>
      <c r="AC291" s="100">
        <f ca="1">IF(U291&lt;&gt;"",IF(ABS($F291)=ABS(U291),5*$Q291,-1*$Q291),0)</f>
        <v>0</v>
      </c>
      <c r="AD291" s="100">
        <f ca="1">IF(V291&lt;&gt;"",IF(ABS($F291)=ABS(V291),5*$Q291,-1*$Q291),0)</f>
        <v>0</v>
      </c>
      <c r="AE291" s="100">
        <f ca="1">IF(W291&lt;&gt;"",IF(ABS($F291)=ABS(W291),5*$Q291,-1*$Q291),0)</f>
        <v>0</v>
      </c>
      <c r="AF291" s="100">
        <f ca="1">IF(X291&lt;&gt;"",IF(ABS($F291)=ABS(X291),5*$Q291,-1*$Q291),0)</f>
        <v>0</v>
      </c>
      <c r="AG291" s="98">
        <f ca="1">IF(A291&lt;&gt;"",IF(OR($AJ290&lt;&gt;0,$AK290&lt;&gt;0),"0",SUM(AA291:AF291)),0)</f>
        <v>0</v>
      </c>
      <c r="AH291" s="11">
        <f ca="1">IF(A291&lt;&gt;"",IF(OR(AJ290&lt;&gt;0,AK290&lt;&gt;0),0,AG291),0)</f>
        <v>0</v>
      </c>
      <c r="AI291" s="79">
        <f ca="1">IF(A291&lt;&gt;"",AH291+AI290,0)</f>
        <v>0</v>
      </c>
      <c r="AJ291" s="43">
        <f t="shared" ca="1" si="210"/>
        <v>0</v>
      </c>
      <c r="AK291" s="43">
        <f t="shared" ca="1" si="211"/>
        <v>0</v>
      </c>
      <c r="AL291" s="80">
        <f t="shared" ca="1" si="192"/>
        <v>0</v>
      </c>
      <c r="AM291" s="24"/>
      <c r="AN291" s="24"/>
      <c r="AO291" s="24"/>
      <c r="AP291" s="24"/>
      <c r="AQ291" s="24"/>
      <c r="AR291" s="24"/>
      <c r="AS291" s="24"/>
      <c r="BA291" s="6"/>
      <c r="BH291" s="123">
        <f t="shared" ca="1" si="194"/>
        <v>7</v>
      </c>
    </row>
    <row r="292" spans="1:60">
      <c r="A292" s="123">
        <f t="shared" ca="1" si="193"/>
        <v>32</v>
      </c>
      <c r="B292" s="98" t="str">
        <f ca="1">IF(A292="","",IF(COUNTBLANK(AN293:AS293)=6,"DB",AN293&amp;AO293&amp;AP293&amp;AQ293&amp;AR293&amp;AS293))</f>
        <v>DB</v>
      </c>
      <c r="C292" s="97" t="str">
        <f t="shared" ca="1" si="185"/>
        <v/>
      </c>
      <c r="D292" s="102">
        <f t="shared" ca="1" si="186"/>
        <v>0</v>
      </c>
      <c r="E292" s="82" t="str">
        <f t="shared" ca="1" si="187"/>
        <v>1,</v>
      </c>
      <c r="F292" s="73">
        <f t="shared" ca="1" si="188"/>
        <v>6</v>
      </c>
      <c r="G292" s="98">
        <f t="shared" ca="1" si="196"/>
        <v>5</v>
      </c>
      <c r="H292" s="98">
        <f t="shared" ca="1" si="197"/>
        <v>1</v>
      </c>
      <c r="I292" s="98">
        <f t="shared" ca="1" si="198"/>
        <v>4</v>
      </c>
      <c r="J292" s="98">
        <f t="shared" ca="1" si="199"/>
        <v>6</v>
      </c>
      <c r="K292" s="98">
        <f t="shared" ca="1" si="200"/>
        <v>3</v>
      </c>
      <c r="L292" s="98">
        <f t="shared" ca="1" si="201"/>
        <v>0</v>
      </c>
      <c r="M292" s="74" t="str">
        <f t="shared" ca="1" si="202"/>
        <v/>
      </c>
      <c r="N292" s="74">
        <f t="shared" si="195"/>
        <v>288</v>
      </c>
      <c r="O292" s="74">
        <f t="shared" ca="1" si="189"/>
        <v>0</v>
      </c>
      <c r="P292" s="74">
        <f t="shared" ca="1" si="190"/>
        <v>0</v>
      </c>
      <c r="Q292" s="101">
        <f t="shared" ca="1" si="203"/>
        <v>1</v>
      </c>
      <c r="R292" s="101">
        <f t="shared" ca="1" si="191"/>
        <v>1</v>
      </c>
      <c r="S292" s="91" t="str">
        <f t="shared" ca="1" si="204"/>
        <v/>
      </c>
      <c r="T292" s="91" t="str">
        <f t="shared" ca="1" si="205"/>
        <v/>
      </c>
      <c r="U292" s="91" t="str">
        <f t="shared" ca="1" si="206"/>
        <v/>
      </c>
      <c r="V292" s="91" t="str">
        <f t="shared" ca="1" si="207"/>
        <v/>
      </c>
      <c r="W292" s="91" t="str">
        <f t="shared" ca="1" si="208"/>
        <v/>
      </c>
      <c r="X292" s="91" t="str">
        <f t="shared" ca="1" si="209"/>
        <v/>
      </c>
      <c r="Y292" s="75"/>
      <c r="Z292" s="100">
        <f ca="1">IF(Y292="W",0,IF(AND(A292&lt;&gt;0,A291&lt;&gt;0,Y291="L",Y292="L"),1,0))</f>
        <v>0</v>
      </c>
      <c r="AA292" s="100">
        <f ca="1">IF(S292&lt;&gt;"",IF(ABS($F292)=ABS(S292),5*$Q292,-1*$Q292),0)</f>
        <v>0</v>
      </c>
      <c r="AB292" s="100">
        <f ca="1">IF(T292&lt;&gt;"",IF(ABS($F292)=ABS(T292),5*$Q292,-1*$Q292),0)</f>
        <v>0</v>
      </c>
      <c r="AC292" s="100">
        <f ca="1">IF(U292&lt;&gt;"",IF(ABS($F292)=ABS(U292),5*$Q292,-1*$Q292),0)</f>
        <v>0</v>
      </c>
      <c r="AD292" s="100">
        <f ca="1">IF(V292&lt;&gt;"",IF(ABS($F292)=ABS(V292),5*$Q292,-1*$Q292),0)</f>
        <v>0</v>
      </c>
      <c r="AE292" s="100">
        <f ca="1">IF(W292&lt;&gt;"",IF(ABS($F292)=ABS(W292),5*$Q292,-1*$Q292),0)</f>
        <v>0</v>
      </c>
      <c r="AF292" s="100">
        <f ca="1">IF(X292&lt;&gt;"",IF(ABS($F292)=ABS(X292),5*$Q292,-1*$Q292),0)</f>
        <v>0</v>
      </c>
      <c r="AG292" s="98">
        <f ca="1">IF(A292&lt;&gt;"",IF(OR($AJ291&lt;&gt;0,$AK291&lt;&gt;0),"0",SUM(AA292:AF292)),0)</f>
        <v>0</v>
      </c>
      <c r="AH292" s="11">
        <f ca="1">IF(A292&lt;&gt;"",IF(OR(AJ291&lt;&gt;0,AK291&lt;&gt;0),0,AG292),0)</f>
        <v>0</v>
      </c>
      <c r="AI292" s="79">
        <f ca="1">IF(A292&lt;&gt;"",AH292+AI291,0)</f>
        <v>0</v>
      </c>
      <c r="AJ292" s="43">
        <f t="shared" ca="1" si="210"/>
        <v>0</v>
      </c>
      <c r="AK292" s="43">
        <f t="shared" ca="1" si="211"/>
        <v>0</v>
      </c>
      <c r="AL292" s="80">
        <f t="shared" ca="1" si="192"/>
        <v>0</v>
      </c>
      <c r="AM292" s="24"/>
      <c r="AN292" s="24"/>
      <c r="AO292" s="24"/>
      <c r="AP292" s="24"/>
      <c r="AQ292" s="24"/>
      <c r="AR292" s="24"/>
      <c r="AS292" s="24"/>
      <c r="BA292" s="6"/>
      <c r="BH292" s="123">
        <f t="shared" ca="1" si="194"/>
        <v>8</v>
      </c>
    </row>
    <row r="293" spans="1:60">
      <c r="A293" s="123">
        <f t="shared" ca="1" si="193"/>
        <v>14</v>
      </c>
      <c r="B293" s="98" t="str">
        <f ca="1">IF(A293="","",IF(COUNTBLANK(AN294:AS294)=6,"DB",AN294&amp;AO294&amp;AP294&amp;AQ294&amp;AR294&amp;AS294))</f>
        <v>DB</v>
      </c>
      <c r="C293" s="97" t="str">
        <f t="shared" ca="1" si="185"/>
        <v/>
      </c>
      <c r="D293" s="102">
        <f t="shared" ca="1" si="186"/>
        <v>0</v>
      </c>
      <c r="E293" s="82" t="str">
        <f t="shared" ca="1" si="187"/>
        <v>1,</v>
      </c>
      <c r="F293" s="73">
        <f t="shared" ca="1" si="188"/>
        <v>3</v>
      </c>
      <c r="G293" s="98">
        <f t="shared" ca="1" si="196"/>
        <v>6</v>
      </c>
      <c r="H293" s="98">
        <f t="shared" ca="1" si="197"/>
        <v>2</v>
      </c>
      <c r="I293" s="98">
        <f t="shared" ca="1" si="198"/>
        <v>0</v>
      </c>
      <c r="J293" s="98">
        <f t="shared" ca="1" si="199"/>
        <v>7</v>
      </c>
      <c r="K293" s="98">
        <f t="shared" ca="1" si="200"/>
        <v>4</v>
      </c>
      <c r="L293" s="98">
        <f t="shared" ca="1" si="201"/>
        <v>1</v>
      </c>
      <c r="M293" s="74" t="str">
        <f t="shared" ca="1" si="202"/>
        <v/>
      </c>
      <c r="N293" s="74">
        <f t="shared" si="195"/>
        <v>289</v>
      </c>
      <c r="O293" s="74">
        <f t="shared" ca="1" si="189"/>
        <v>0</v>
      </c>
      <c r="P293" s="74">
        <f t="shared" ca="1" si="190"/>
        <v>0</v>
      </c>
      <c r="Q293" s="101">
        <f t="shared" ca="1" si="203"/>
        <v>1</v>
      </c>
      <c r="R293" s="101">
        <f t="shared" ca="1" si="191"/>
        <v>1</v>
      </c>
      <c r="S293" s="91" t="str">
        <f t="shared" ca="1" si="204"/>
        <v/>
      </c>
      <c r="T293" s="91" t="str">
        <f t="shared" ca="1" si="205"/>
        <v/>
      </c>
      <c r="U293" s="91" t="str">
        <f t="shared" ca="1" si="206"/>
        <v/>
      </c>
      <c r="V293" s="91" t="str">
        <f t="shared" ca="1" si="207"/>
        <v/>
      </c>
      <c r="W293" s="91" t="str">
        <f t="shared" ca="1" si="208"/>
        <v/>
      </c>
      <c r="X293" s="91" t="str">
        <f t="shared" ca="1" si="209"/>
        <v/>
      </c>
      <c r="Y293" s="75"/>
      <c r="Z293" s="100">
        <f ca="1">IF(Y293="W",0,IF(AND(A293&lt;&gt;0,A292&lt;&gt;0,Y292="L",Y293="L"),1,0))</f>
        <v>0</v>
      </c>
      <c r="AA293" s="100">
        <f ca="1">IF(S293&lt;&gt;"",IF(ABS($F293)=ABS(S293),5*$Q293,-1*$Q293),0)</f>
        <v>0</v>
      </c>
      <c r="AB293" s="100">
        <f ca="1">IF(T293&lt;&gt;"",IF(ABS($F293)=ABS(T293),5*$Q293,-1*$Q293),0)</f>
        <v>0</v>
      </c>
      <c r="AC293" s="100">
        <f ca="1">IF(U293&lt;&gt;"",IF(ABS($F293)=ABS(U293),5*$Q293,-1*$Q293),0)</f>
        <v>0</v>
      </c>
      <c r="AD293" s="100">
        <f ca="1">IF(V293&lt;&gt;"",IF(ABS($F293)=ABS(V293),5*$Q293,-1*$Q293),0)</f>
        <v>0</v>
      </c>
      <c r="AE293" s="100">
        <f ca="1">IF(W293&lt;&gt;"",IF(ABS($F293)=ABS(W293),5*$Q293,-1*$Q293),0)</f>
        <v>0</v>
      </c>
      <c r="AF293" s="100">
        <f ca="1">IF(X293&lt;&gt;"",IF(ABS($F293)=ABS(X293),5*$Q293,-1*$Q293),0)</f>
        <v>0</v>
      </c>
      <c r="AG293" s="98">
        <f ca="1">IF(A293&lt;&gt;"",IF(OR($AJ292&lt;&gt;0,$AK292&lt;&gt;0),"0",SUM(AA293:AF293)),0)</f>
        <v>0</v>
      </c>
      <c r="AH293" s="11">
        <f ca="1">IF(A293&lt;&gt;"",IF(OR(AJ292&lt;&gt;0,AK292&lt;&gt;0),0,AG293),0)</f>
        <v>0</v>
      </c>
      <c r="AI293" s="79">
        <f ca="1">IF(A293&lt;&gt;"",AH293+AI292,0)</f>
        <v>0</v>
      </c>
      <c r="AJ293" s="43">
        <f t="shared" ca="1" si="210"/>
        <v>0</v>
      </c>
      <c r="AK293" s="43">
        <f t="shared" ca="1" si="211"/>
        <v>0</v>
      </c>
      <c r="AL293" s="80">
        <f t="shared" ca="1" si="192"/>
        <v>0</v>
      </c>
      <c r="AM293" s="24"/>
      <c r="AN293" s="24"/>
      <c r="AO293" s="24"/>
      <c r="AP293" s="24"/>
      <c r="AQ293" s="24"/>
      <c r="AR293" s="24"/>
      <c r="AS293" s="24"/>
      <c r="BA293" s="6"/>
      <c r="BH293" s="123">
        <f t="shared" ca="1" si="194"/>
        <v>27</v>
      </c>
    </row>
    <row r="294" spans="1:60">
      <c r="A294" s="123">
        <f t="shared" ca="1" si="193"/>
        <v>4</v>
      </c>
      <c r="B294" s="98" t="str">
        <f ca="1">IF(A294="","",IF(COUNTBLANK(AN295:AS295)=6,"DB",AN295&amp;AO295&amp;AP295&amp;AQ295&amp;AR295&amp;AS295))</f>
        <v>DB</v>
      </c>
      <c r="C294" s="97" t="str">
        <f t="shared" ca="1" si="185"/>
        <v/>
      </c>
      <c r="D294" s="102">
        <f t="shared" ca="1" si="186"/>
        <v>0</v>
      </c>
      <c r="E294" s="82" t="str">
        <f t="shared" ca="1" si="187"/>
        <v>1,</v>
      </c>
      <c r="F294" s="73">
        <f t="shared" ca="1" si="188"/>
        <v>1</v>
      </c>
      <c r="G294" s="98">
        <f t="shared" ca="1" si="196"/>
        <v>0</v>
      </c>
      <c r="H294" s="98">
        <f t="shared" ca="1" si="197"/>
        <v>3</v>
      </c>
      <c r="I294" s="98">
        <f t="shared" ca="1" si="198"/>
        <v>1</v>
      </c>
      <c r="J294" s="98">
        <f t="shared" ca="1" si="199"/>
        <v>8</v>
      </c>
      <c r="K294" s="98">
        <f t="shared" ca="1" si="200"/>
        <v>5</v>
      </c>
      <c r="L294" s="98">
        <f t="shared" ca="1" si="201"/>
        <v>2</v>
      </c>
      <c r="M294" s="74" t="str">
        <f t="shared" ca="1" si="202"/>
        <v/>
      </c>
      <c r="N294" s="74">
        <f t="shared" si="195"/>
        <v>290</v>
      </c>
      <c r="O294" s="74">
        <f t="shared" ca="1" si="189"/>
        <v>0</v>
      </c>
      <c r="P294" s="74">
        <f t="shared" ca="1" si="190"/>
        <v>0</v>
      </c>
      <c r="Q294" s="101">
        <f t="shared" ca="1" si="203"/>
        <v>1</v>
      </c>
      <c r="R294" s="101">
        <f t="shared" ca="1" si="191"/>
        <v>1</v>
      </c>
      <c r="S294" s="91" t="str">
        <f t="shared" ca="1" si="204"/>
        <v/>
      </c>
      <c r="T294" s="91" t="str">
        <f t="shared" ca="1" si="205"/>
        <v/>
      </c>
      <c r="U294" s="91" t="str">
        <f t="shared" ca="1" si="206"/>
        <v/>
      </c>
      <c r="V294" s="91" t="str">
        <f t="shared" ca="1" si="207"/>
        <v/>
      </c>
      <c r="W294" s="91" t="str">
        <f t="shared" ca="1" si="208"/>
        <v/>
      </c>
      <c r="X294" s="91" t="str">
        <f t="shared" ca="1" si="209"/>
        <v/>
      </c>
      <c r="Y294" s="75"/>
      <c r="Z294" s="100">
        <f ca="1">IF(Y294="W",0,IF(AND(A294&lt;&gt;0,A293&lt;&gt;0,Y293="L",Y294="L"),1,0))</f>
        <v>0</v>
      </c>
      <c r="AA294" s="100">
        <f ca="1">IF(S294&lt;&gt;"",IF(ABS($F294)=ABS(S294),5*$Q294,-1*$Q294),0)</f>
        <v>0</v>
      </c>
      <c r="AB294" s="100">
        <f ca="1">IF(T294&lt;&gt;"",IF(ABS($F294)=ABS(T294),5*$Q294,-1*$Q294),0)</f>
        <v>0</v>
      </c>
      <c r="AC294" s="100">
        <f ca="1">IF(U294&lt;&gt;"",IF(ABS($F294)=ABS(U294),5*$Q294,-1*$Q294),0)</f>
        <v>0</v>
      </c>
      <c r="AD294" s="100">
        <f ca="1">IF(V294&lt;&gt;"",IF(ABS($F294)=ABS(V294),5*$Q294,-1*$Q294),0)</f>
        <v>0</v>
      </c>
      <c r="AE294" s="100">
        <f ca="1">IF(W294&lt;&gt;"",IF(ABS($F294)=ABS(W294),5*$Q294,-1*$Q294),0)</f>
        <v>0</v>
      </c>
      <c r="AF294" s="100">
        <f ca="1">IF(X294&lt;&gt;"",IF(ABS($F294)=ABS(X294),5*$Q294,-1*$Q294),0)</f>
        <v>0</v>
      </c>
      <c r="AG294" s="98">
        <f ca="1">IF(A294&lt;&gt;"",IF(OR($AJ293&lt;&gt;0,$AK293&lt;&gt;0),"0",SUM(AA294:AF294)),0)</f>
        <v>0</v>
      </c>
      <c r="AH294" s="11">
        <f ca="1">IF(A294&lt;&gt;"",IF(OR(AJ293&lt;&gt;0,AK293&lt;&gt;0),0,AG294),0)</f>
        <v>0</v>
      </c>
      <c r="AI294" s="79">
        <f ca="1">IF(A294&lt;&gt;"",AH294+AI293,0)</f>
        <v>0</v>
      </c>
      <c r="AJ294" s="43">
        <f t="shared" ca="1" si="210"/>
        <v>0</v>
      </c>
      <c r="AK294" s="43">
        <f t="shared" ca="1" si="211"/>
        <v>0</v>
      </c>
      <c r="AL294" s="80">
        <f t="shared" ca="1" si="192"/>
        <v>0</v>
      </c>
      <c r="AM294" s="24"/>
      <c r="AN294" s="24"/>
      <c r="AO294" s="24"/>
      <c r="AP294" s="24"/>
      <c r="AQ294" s="24"/>
      <c r="AR294" s="24"/>
      <c r="AS294" s="24"/>
      <c r="BA294" s="6"/>
      <c r="BH294" s="123">
        <f t="shared" ca="1" si="194"/>
        <v>14</v>
      </c>
    </row>
    <row r="295" spans="1:60">
      <c r="A295" s="123">
        <f t="shared" ca="1" si="193"/>
        <v>11</v>
      </c>
      <c r="B295" s="98" t="str">
        <f ca="1">IF(A295="","",IF(COUNTBLANK(AN296:AS296)=6,"DB",AN296&amp;AO296&amp;AP296&amp;AQ296&amp;AR296&amp;AS296))</f>
        <v>DB</v>
      </c>
      <c r="C295" s="97" t="str">
        <f t="shared" ca="1" si="185"/>
        <v/>
      </c>
      <c r="D295" s="102">
        <f t="shared" ca="1" si="186"/>
        <v>0</v>
      </c>
      <c r="E295" s="82" t="str">
        <f t="shared" ca="1" si="187"/>
        <v>1,</v>
      </c>
      <c r="F295" s="73">
        <f t="shared" ca="1" si="188"/>
        <v>2</v>
      </c>
      <c r="G295" s="98">
        <f t="shared" ca="1" si="196"/>
        <v>1</v>
      </c>
      <c r="H295" s="98">
        <f t="shared" ca="1" si="197"/>
        <v>0</v>
      </c>
      <c r="I295" s="98">
        <f t="shared" ca="1" si="198"/>
        <v>2</v>
      </c>
      <c r="J295" s="98">
        <f t="shared" ca="1" si="199"/>
        <v>9</v>
      </c>
      <c r="K295" s="98">
        <f t="shared" ca="1" si="200"/>
        <v>6</v>
      </c>
      <c r="L295" s="98">
        <f t="shared" ca="1" si="201"/>
        <v>3</v>
      </c>
      <c r="M295" s="74" t="str">
        <f t="shared" ca="1" si="202"/>
        <v/>
      </c>
      <c r="N295" s="74">
        <f t="shared" si="195"/>
        <v>291</v>
      </c>
      <c r="O295" s="74">
        <f t="shared" ca="1" si="189"/>
        <v>0</v>
      </c>
      <c r="P295" s="74">
        <f t="shared" ca="1" si="190"/>
        <v>0</v>
      </c>
      <c r="Q295" s="101">
        <f t="shared" ca="1" si="203"/>
        <v>1</v>
      </c>
      <c r="R295" s="101">
        <f t="shared" ca="1" si="191"/>
        <v>1</v>
      </c>
      <c r="S295" s="91" t="str">
        <f t="shared" ca="1" si="204"/>
        <v/>
      </c>
      <c r="T295" s="91" t="str">
        <f t="shared" ca="1" si="205"/>
        <v/>
      </c>
      <c r="U295" s="91" t="str">
        <f t="shared" ca="1" si="206"/>
        <v/>
      </c>
      <c r="V295" s="91" t="str">
        <f t="shared" ca="1" si="207"/>
        <v/>
      </c>
      <c r="W295" s="91" t="str">
        <f t="shared" ca="1" si="208"/>
        <v/>
      </c>
      <c r="X295" s="91" t="str">
        <f t="shared" ca="1" si="209"/>
        <v/>
      </c>
      <c r="Y295" s="75"/>
      <c r="Z295" s="100">
        <f ca="1">IF(Y295="W",0,IF(AND(A295&lt;&gt;0,A294&lt;&gt;0,Y294="L",Y295="L"),1,0))</f>
        <v>0</v>
      </c>
      <c r="AA295" s="100">
        <f ca="1">IF(S295&lt;&gt;"",IF(ABS($F295)=ABS(S295),5*$Q295,-1*$Q295),0)</f>
        <v>0</v>
      </c>
      <c r="AB295" s="100">
        <f ca="1">IF(T295&lt;&gt;"",IF(ABS($F295)=ABS(T295),5*$Q295,-1*$Q295),0)</f>
        <v>0</v>
      </c>
      <c r="AC295" s="100">
        <f ca="1">IF(U295&lt;&gt;"",IF(ABS($F295)=ABS(U295),5*$Q295,-1*$Q295),0)</f>
        <v>0</v>
      </c>
      <c r="AD295" s="100">
        <f ca="1">IF(V295&lt;&gt;"",IF(ABS($F295)=ABS(V295),5*$Q295,-1*$Q295),0)</f>
        <v>0</v>
      </c>
      <c r="AE295" s="100">
        <f ca="1">IF(W295&lt;&gt;"",IF(ABS($F295)=ABS(W295),5*$Q295,-1*$Q295),0)</f>
        <v>0</v>
      </c>
      <c r="AF295" s="100">
        <f ca="1">IF(X295&lt;&gt;"",IF(ABS($F295)=ABS(X295),5*$Q295,-1*$Q295),0)</f>
        <v>0</v>
      </c>
      <c r="AG295" s="98">
        <f ca="1">IF(A295&lt;&gt;"",IF(OR($AJ294&lt;&gt;0,$AK294&lt;&gt;0),"0",SUM(AA295:AF295)),0)</f>
        <v>0</v>
      </c>
      <c r="AH295" s="11">
        <f ca="1">IF(A295&lt;&gt;"",IF(OR(AJ294&lt;&gt;0,AK294&lt;&gt;0),0,AG295),0)</f>
        <v>0</v>
      </c>
      <c r="AI295" s="79">
        <f ca="1">IF(A295&lt;&gt;"",AH295+AI294,0)</f>
        <v>0</v>
      </c>
      <c r="AJ295" s="43">
        <f t="shared" ca="1" si="210"/>
        <v>0</v>
      </c>
      <c r="AK295" s="43">
        <f t="shared" ca="1" si="211"/>
        <v>0</v>
      </c>
      <c r="AL295" s="80">
        <f t="shared" ca="1" si="192"/>
        <v>0</v>
      </c>
      <c r="AM295" s="24"/>
      <c r="AN295" s="24"/>
      <c r="AO295" s="24"/>
      <c r="AP295" s="24"/>
      <c r="AQ295" s="24"/>
      <c r="AR295" s="24"/>
      <c r="AS295" s="24"/>
      <c r="BA295" s="6"/>
      <c r="BH295" s="123">
        <f t="shared" ca="1" si="194"/>
        <v>32</v>
      </c>
    </row>
    <row r="296" spans="1:60">
      <c r="A296" s="123">
        <f t="shared" ca="1" si="193"/>
        <v>19</v>
      </c>
      <c r="B296" s="98" t="str">
        <f ca="1">IF(A296="","",IF(COUNTBLANK(AN297:AS297)=6,"DB",AN297&amp;AO297&amp;AP297&amp;AQ297&amp;AR297&amp;AS297))</f>
        <v>DB</v>
      </c>
      <c r="C296" s="97" t="str">
        <f t="shared" ca="1" si="185"/>
        <v/>
      </c>
      <c r="D296" s="102">
        <f t="shared" ca="1" si="186"/>
        <v>0</v>
      </c>
      <c r="E296" s="82" t="str">
        <f t="shared" ca="1" si="187"/>
        <v>1,</v>
      </c>
      <c r="F296" s="73">
        <f t="shared" ca="1" si="188"/>
        <v>4</v>
      </c>
      <c r="G296" s="98">
        <f t="shared" ca="1" si="196"/>
        <v>2</v>
      </c>
      <c r="H296" s="98">
        <f t="shared" ca="1" si="197"/>
        <v>1</v>
      </c>
      <c r="I296" s="98">
        <f t="shared" ca="1" si="198"/>
        <v>3</v>
      </c>
      <c r="J296" s="98">
        <f t="shared" ca="1" si="199"/>
        <v>0</v>
      </c>
      <c r="K296" s="98">
        <f t="shared" ca="1" si="200"/>
        <v>7</v>
      </c>
      <c r="L296" s="98">
        <f t="shared" ca="1" si="201"/>
        <v>4</v>
      </c>
      <c r="M296" s="74" t="str">
        <f t="shared" ca="1" si="202"/>
        <v/>
      </c>
      <c r="N296" s="74">
        <f t="shared" si="195"/>
        <v>292</v>
      </c>
      <c r="O296" s="74">
        <f t="shared" ca="1" si="189"/>
        <v>0</v>
      </c>
      <c r="P296" s="74">
        <f t="shared" ca="1" si="190"/>
        <v>0</v>
      </c>
      <c r="Q296" s="101">
        <f t="shared" ca="1" si="203"/>
        <v>1</v>
      </c>
      <c r="R296" s="101">
        <f t="shared" ca="1" si="191"/>
        <v>1</v>
      </c>
      <c r="S296" s="91" t="str">
        <f t="shared" ca="1" si="204"/>
        <v/>
      </c>
      <c r="T296" s="91" t="str">
        <f t="shared" ca="1" si="205"/>
        <v/>
      </c>
      <c r="U296" s="91" t="str">
        <f t="shared" ca="1" si="206"/>
        <v/>
      </c>
      <c r="V296" s="91" t="str">
        <f t="shared" ca="1" si="207"/>
        <v/>
      </c>
      <c r="W296" s="91" t="str">
        <f t="shared" ca="1" si="208"/>
        <v/>
      </c>
      <c r="X296" s="91" t="str">
        <f t="shared" ca="1" si="209"/>
        <v/>
      </c>
      <c r="Y296" s="75"/>
      <c r="Z296" s="100">
        <f ca="1">IF(Y296="W",0,IF(AND(A296&lt;&gt;0,A295&lt;&gt;0,Y295="L",Y296="L"),1,0))</f>
        <v>0</v>
      </c>
      <c r="AA296" s="100">
        <f ca="1">IF(S296&lt;&gt;"",IF(ABS($F296)=ABS(S296),5*$Q296,-1*$Q296),0)</f>
        <v>0</v>
      </c>
      <c r="AB296" s="100">
        <f ca="1">IF(T296&lt;&gt;"",IF(ABS($F296)=ABS(T296),5*$Q296,-1*$Q296),0)</f>
        <v>0</v>
      </c>
      <c r="AC296" s="100">
        <f ca="1">IF(U296&lt;&gt;"",IF(ABS($F296)=ABS(U296),5*$Q296,-1*$Q296),0)</f>
        <v>0</v>
      </c>
      <c r="AD296" s="100">
        <f ca="1">IF(V296&lt;&gt;"",IF(ABS($F296)=ABS(V296),5*$Q296,-1*$Q296),0)</f>
        <v>0</v>
      </c>
      <c r="AE296" s="100">
        <f ca="1">IF(W296&lt;&gt;"",IF(ABS($F296)=ABS(W296),5*$Q296,-1*$Q296),0)</f>
        <v>0</v>
      </c>
      <c r="AF296" s="100">
        <f ca="1">IF(X296&lt;&gt;"",IF(ABS($F296)=ABS(X296),5*$Q296,-1*$Q296),0)</f>
        <v>0</v>
      </c>
      <c r="AG296" s="98">
        <f ca="1">IF(A296&lt;&gt;"",IF(OR($AJ295&lt;&gt;0,$AK295&lt;&gt;0),"0",SUM(AA296:AF296)),0)</f>
        <v>0</v>
      </c>
      <c r="AH296" s="11">
        <f ca="1">IF(A296&lt;&gt;"",IF(OR(AJ295&lt;&gt;0,AK295&lt;&gt;0),0,AG296),0)</f>
        <v>0</v>
      </c>
      <c r="AI296" s="79">
        <f ca="1">IF(A296&lt;&gt;"",AH296+AI295,0)</f>
        <v>0</v>
      </c>
      <c r="AJ296" s="43">
        <f t="shared" ca="1" si="210"/>
        <v>0</v>
      </c>
      <c r="AK296" s="43">
        <f t="shared" ca="1" si="211"/>
        <v>0</v>
      </c>
      <c r="AL296" s="80">
        <f t="shared" ca="1" si="192"/>
        <v>0</v>
      </c>
      <c r="AM296" s="24"/>
      <c r="AN296" s="24"/>
      <c r="AO296" s="24"/>
      <c r="AP296" s="24"/>
      <c r="AQ296" s="24"/>
      <c r="AR296" s="24"/>
      <c r="AS296" s="24"/>
      <c r="BA296" s="6"/>
      <c r="BH296" s="123">
        <f t="shared" ca="1" si="194"/>
        <v>0</v>
      </c>
    </row>
    <row r="297" spans="1:60">
      <c r="A297" s="123">
        <f t="shared" ca="1" si="193"/>
        <v>7</v>
      </c>
      <c r="B297" s="98" t="str">
        <f ca="1">IF(A297="","",IF(COUNTBLANK(AN298:AS298)=6,"DB",AN298&amp;AO298&amp;AP298&amp;AQ298&amp;AR298&amp;AS298))</f>
        <v>DB</v>
      </c>
      <c r="C297" s="97" t="str">
        <f t="shared" ca="1" si="185"/>
        <v/>
      </c>
      <c r="D297" s="102">
        <f t="shared" ca="1" si="186"/>
        <v>0</v>
      </c>
      <c r="E297" s="82" t="str">
        <f t="shared" ca="1" si="187"/>
        <v>1,</v>
      </c>
      <c r="F297" s="73">
        <f t="shared" ca="1" si="188"/>
        <v>2</v>
      </c>
      <c r="G297" s="98">
        <f t="shared" ca="1" si="196"/>
        <v>3</v>
      </c>
      <c r="H297" s="98">
        <f t="shared" ca="1" si="197"/>
        <v>0</v>
      </c>
      <c r="I297" s="98">
        <f t="shared" ca="1" si="198"/>
        <v>4</v>
      </c>
      <c r="J297" s="98">
        <f t="shared" ca="1" si="199"/>
        <v>1</v>
      </c>
      <c r="K297" s="98">
        <f t="shared" ca="1" si="200"/>
        <v>8</v>
      </c>
      <c r="L297" s="98">
        <f t="shared" ca="1" si="201"/>
        <v>5</v>
      </c>
      <c r="M297" s="74" t="str">
        <f t="shared" ca="1" si="202"/>
        <v/>
      </c>
      <c r="N297" s="74">
        <f t="shared" si="195"/>
        <v>293</v>
      </c>
      <c r="O297" s="74">
        <f t="shared" ca="1" si="189"/>
        <v>0</v>
      </c>
      <c r="P297" s="74">
        <f t="shared" ca="1" si="190"/>
        <v>0</v>
      </c>
      <c r="Q297" s="101">
        <f t="shared" ca="1" si="203"/>
        <v>1</v>
      </c>
      <c r="R297" s="101">
        <f t="shared" ca="1" si="191"/>
        <v>1</v>
      </c>
      <c r="S297" s="91" t="str">
        <f t="shared" ca="1" si="204"/>
        <v/>
      </c>
      <c r="T297" s="91" t="str">
        <f t="shared" ca="1" si="205"/>
        <v/>
      </c>
      <c r="U297" s="91" t="str">
        <f t="shared" ca="1" si="206"/>
        <v/>
      </c>
      <c r="V297" s="91" t="str">
        <f t="shared" ca="1" si="207"/>
        <v/>
      </c>
      <c r="W297" s="91" t="str">
        <f t="shared" ca="1" si="208"/>
        <v/>
      </c>
      <c r="X297" s="91" t="str">
        <f t="shared" ca="1" si="209"/>
        <v/>
      </c>
      <c r="Y297" s="75"/>
      <c r="Z297" s="100">
        <f ca="1">IF(Y297="W",0,IF(AND(A297&lt;&gt;0,A296&lt;&gt;0,Y296="L",Y297="L"),1,0))</f>
        <v>0</v>
      </c>
      <c r="AA297" s="100">
        <f ca="1">IF(S297&lt;&gt;"",IF(ABS($F297)=ABS(S297),5*$Q297,-1*$Q297),0)</f>
        <v>0</v>
      </c>
      <c r="AB297" s="100">
        <f ca="1">IF(T297&lt;&gt;"",IF(ABS($F297)=ABS(T297),5*$Q297,-1*$Q297),0)</f>
        <v>0</v>
      </c>
      <c r="AC297" s="100">
        <f ca="1">IF(U297&lt;&gt;"",IF(ABS($F297)=ABS(U297),5*$Q297,-1*$Q297),0)</f>
        <v>0</v>
      </c>
      <c r="AD297" s="100">
        <f ca="1">IF(V297&lt;&gt;"",IF(ABS($F297)=ABS(V297),5*$Q297,-1*$Q297),0)</f>
        <v>0</v>
      </c>
      <c r="AE297" s="100">
        <f ca="1">IF(W297&lt;&gt;"",IF(ABS($F297)=ABS(W297),5*$Q297,-1*$Q297),0)</f>
        <v>0</v>
      </c>
      <c r="AF297" s="100">
        <f ca="1">IF(X297&lt;&gt;"",IF(ABS($F297)=ABS(X297),5*$Q297,-1*$Q297),0)</f>
        <v>0</v>
      </c>
      <c r="AG297" s="98">
        <f ca="1">IF(A297&lt;&gt;"",IF(OR($AJ296&lt;&gt;0,$AK296&lt;&gt;0),"0",SUM(AA297:AF297)),0)</f>
        <v>0</v>
      </c>
      <c r="AH297" s="11">
        <f ca="1">IF(A297&lt;&gt;"",IF(OR(AJ296&lt;&gt;0,AK296&lt;&gt;0),0,AG297),0)</f>
        <v>0</v>
      </c>
      <c r="AI297" s="79">
        <f ca="1">IF(A297&lt;&gt;"",AH297+AI296,0)</f>
        <v>0</v>
      </c>
      <c r="AJ297" s="43">
        <f t="shared" ca="1" si="210"/>
        <v>0</v>
      </c>
      <c r="AK297" s="43">
        <f t="shared" ca="1" si="211"/>
        <v>0</v>
      </c>
      <c r="AL297" s="80">
        <f t="shared" ca="1" si="192"/>
        <v>0</v>
      </c>
      <c r="AM297" s="24"/>
      <c r="AN297" s="24"/>
      <c r="AO297" s="24"/>
      <c r="AP297" s="24"/>
      <c r="AQ297" s="24"/>
      <c r="AR297" s="24"/>
      <c r="AS297" s="24"/>
      <c r="BA297" s="6"/>
      <c r="BH297" s="123">
        <f t="shared" ca="1" si="194"/>
        <v>3</v>
      </c>
    </row>
    <row r="298" spans="1:60">
      <c r="A298" s="123">
        <f t="shared" ca="1" si="193"/>
        <v>29</v>
      </c>
      <c r="B298" s="98" t="str">
        <f ca="1">IF(A298="","",IF(COUNTBLANK(AN299:AS299)=6,"DB",AN299&amp;AO299&amp;AP299&amp;AQ299&amp;AR299&amp;AS299))</f>
        <v>DB</v>
      </c>
      <c r="C298" s="97" t="str">
        <f t="shared" ref="C298:C361" ca="1" si="212">IF(AND(AJ298=0,AK298=0),"",IF(AJ298="Profit Target","profit target",IF(AK298="Stop Loss","stop loss","")))</f>
        <v/>
      </c>
      <c r="D298" s="102">
        <f t="shared" ref="D298:D361" ca="1" si="213">AH298</f>
        <v>0</v>
      </c>
      <c r="E298" s="82" t="str">
        <f t="shared" ref="E298:E361" ca="1" si="214">Q299&amp;","</f>
        <v>1,</v>
      </c>
      <c r="F298" s="73">
        <f t="shared" ref="F298:F361" ca="1" si="215">VLOOKUP(A298,$AX$107:$BF$144,7,0)</f>
        <v>5</v>
      </c>
      <c r="G298" s="98">
        <f t="shared" ca="1" si="196"/>
        <v>4</v>
      </c>
      <c r="H298" s="98">
        <f t="shared" ca="1" si="197"/>
        <v>1</v>
      </c>
      <c r="I298" s="98">
        <f t="shared" ca="1" si="198"/>
        <v>5</v>
      </c>
      <c r="J298" s="98">
        <f t="shared" ca="1" si="199"/>
        <v>2</v>
      </c>
      <c r="K298" s="98">
        <f t="shared" ca="1" si="200"/>
        <v>0</v>
      </c>
      <c r="L298" s="98">
        <f t="shared" ca="1" si="201"/>
        <v>6</v>
      </c>
      <c r="M298" s="74" t="str">
        <f t="shared" ca="1" si="202"/>
        <v/>
      </c>
      <c r="N298" s="74">
        <f t="shared" si="195"/>
        <v>294</v>
      </c>
      <c r="O298" s="74">
        <f t="shared" ref="O298:O361" ca="1" si="216">IF(COUNTBLANK(S298:X298)&lt;&gt;6,O297+1,0)</f>
        <v>0</v>
      </c>
      <c r="P298" s="74">
        <f t="shared" ref="P298:P361" ca="1" si="217">IF(M297&lt;&gt;2,0,P297+1)</f>
        <v>0</v>
      </c>
      <c r="Q298" s="101">
        <f t="shared" ca="1" si="203"/>
        <v>1</v>
      </c>
      <c r="R298" s="101">
        <f t="shared" ref="R298:R361" ca="1" si="218">IF($AG298&lt;0,R297+1,IF(AG298&gt;0,1,1))</f>
        <v>1</v>
      </c>
      <c r="S298" s="91" t="str">
        <f t="shared" ca="1" si="204"/>
        <v/>
      </c>
      <c r="T298" s="91" t="str">
        <f t="shared" ca="1" si="205"/>
        <v/>
      </c>
      <c r="U298" s="91" t="str">
        <f t="shared" ca="1" si="206"/>
        <v/>
      </c>
      <c r="V298" s="91" t="str">
        <f t="shared" ca="1" si="207"/>
        <v/>
      </c>
      <c r="W298" s="91" t="str">
        <f t="shared" ca="1" si="208"/>
        <v/>
      </c>
      <c r="X298" s="91" t="str">
        <f t="shared" ca="1" si="209"/>
        <v/>
      </c>
      <c r="Y298" s="75"/>
      <c r="Z298" s="100">
        <f ca="1">IF(Y298="W",0,IF(AND(A298&lt;&gt;0,A297&lt;&gt;0,Y297="L",Y298="L"),1,0))</f>
        <v>0</v>
      </c>
      <c r="AA298" s="100">
        <f ca="1">IF(S298&lt;&gt;"",IF(ABS($F298)=ABS(S298),5*$Q298,-1*$Q298),0)</f>
        <v>0</v>
      </c>
      <c r="AB298" s="100">
        <f ca="1">IF(T298&lt;&gt;"",IF(ABS($F298)=ABS(T298),5*$Q298,-1*$Q298),0)</f>
        <v>0</v>
      </c>
      <c r="AC298" s="100">
        <f ca="1">IF(U298&lt;&gt;"",IF(ABS($F298)=ABS(U298),5*$Q298,-1*$Q298),0)</f>
        <v>0</v>
      </c>
      <c r="AD298" s="100">
        <f ca="1">IF(V298&lt;&gt;"",IF(ABS($F298)=ABS(V298),5*$Q298,-1*$Q298),0)</f>
        <v>0</v>
      </c>
      <c r="AE298" s="100">
        <f ca="1">IF(W298&lt;&gt;"",IF(ABS($F298)=ABS(W298),5*$Q298,-1*$Q298),0)</f>
        <v>0</v>
      </c>
      <c r="AF298" s="100">
        <f ca="1">IF(X298&lt;&gt;"",IF(ABS($F298)=ABS(X298),5*$Q298,-1*$Q298),0)</f>
        <v>0</v>
      </c>
      <c r="AG298" s="98">
        <f ca="1">IF(A298&lt;&gt;"",IF(OR($AJ297&lt;&gt;0,$AK297&lt;&gt;0),"0",SUM(AA298:AF298)),0)</f>
        <v>0</v>
      </c>
      <c r="AH298" s="11">
        <f ca="1">IF(A298&lt;&gt;"",IF(OR(AJ297&lt;&gt;0,AK297&lt;&gt;0),0,AG298),0)</f>
        <v>0</v>
      </c>
      <c r="AI298" s="79">
        <f ca="1">IF(A298&lt;&gt;"",AH298+AI297,0)</f>
        <v>0</v>
      </c>
      <c r="AJ298" s="43">
        <f t="shared" ca="1" si="210"/>
        <v>0</v>
      </c>
      <c r="AK298" s="43">
        <f t="shared" ca="1" si="211"/>
        <v>0</v>
      </c>
      <c r="AL298" s="80">
        <f t="shared" ref="AL298:AL361" ca="1" si="219">IF(AI298&gt;AL297,AI298,AL297)</f>
        <v>0</v>
      </c>
      <c r="AM298" s="24"/>
      <c r="AN298" s="24"/>
      <c r="AO298" s="24"/>
      <c r="AP298" s="24"/>
      <c r="AQ298" s="24"/>
      <c r="AR298" s="24"/>
      <c r="AS298" s="24"/>
      <c r="BA298" s="6"/>
      <c r="BH298" s="123">
        <f t="shared" ca="1" si="194"/>
        <v>19</v>
      </c>
    </row>
    <row r="299" spans="1:60">
      <c r="A299" s="123">
        <f t="shared" ca="1" si="193"/>
        <v>4</v>
      </c>
      <c r="B299" s="98" t="str">
        <f ca="1">IF(A299="","",IF(COUNTBLANK(AN300:AS300)=6,"DB",AN300&amp;AO300&amp;AP300&amp;AQ300&amp;AR300&amp;AS300))</f>
        <v>DB</v>
      </c>
      <c r="C299" s="97" t="str">
        <f t="shared" ca="1" si="212"/>
        <v/>
      </c>
      <c r="D299" s="102">
        <f t="shared" ca="1" si="213"/>
        <v>0</v>
      </c>
      <c r="E299" s="82" t="str">
        <f t="shared" ca="1" si="214"/>
        <v>1,</v>
      </c>
      <c r="F299" s="73">
        <f t="shared" ca="1" si="215"/>
        <v>1</v>
      </c>
      <c r="G299" s="98">
        <f t="shared" ca="1" si="196"/>
        <v>0</v>
      </c>
      <c r="H299" s="98">
        <f t="shared" ca="1" si="197"/>
        <v>2</v>
      </c>
      <c r="I299" s="98">
        <f t="shared" ca="1" si="198"/>
        <v>6</v>
      </c>
      <c r="J299" s="98">
        <f t="shared" ca="1" si="199"/>
        <v>3</v>
      </c>
      <c r="K299" s="98">
        <f t="shared" ca="1" si="200"/>
        <v>1</v>
      </c>
      <c r="L299" s="98">
        <f t="shared" ca="1" si="201"/>
        <v>7</v>
      </c>
      <c r="M299" s="74" t="str">
        <f t="shared" ca="1" si="202"/>
        <v/>
      </c>
      <c r="N299" s="74">
        <f t="shared" si="195"/>
        <v>295</v>
      </c>
      <c r="O299" s="74">
        <f t="shared" ca="1" si="216"/>
        <v>0</v>
      </c>
      <c r="P299" s="74">
        <f t="shared" ca="1" si="217"/>
        <v>0</v>
      </c>
      <c r="Q299" s="101">
        <f t="shared" ca="1" si="203"/>
        <v>1</v>
      </c>
      <c r="R299" s="101">
        <f t="shared" ca="1" si="218"/>
        <v>1</v>
      </c>
      <c r="S299" s="91" t="str">
        <f t="shared" ca="1" si="204"/>
        <v/>
      </c>
      <c r="T299" s="91" t="str">
        <f t="shared" ca="1" si="205"/>
        <v/>
      </c>
      <c r="U299" s="91" t="str">
        <f t="shared" ca="1" si="206"/>
        <v/>
      </c>
      <c r="V299" s="91" t="str">
        <f t="shared" ca="1" si="207"/>
        <v/>
      </c>
      <c r="W299" s="91" t="str">
        <f t="shared" ca="1" si="208"/>
        <v/>
      </c>
      <c r="X299" s="91" t="str">
        <f t="shared" ca="1" si="209"/>
        <v/>
      </c>
      <c r="Y299" s="75"/>
      <c r="Z299" s="100">
        <f ca="1">IF(Y299="W",0,IF(AND(A299&lt;&gt;0,A298&lt;&gt;0,Y298="L",Y299="L"),1,0))</f>
        <v>0</v>
      </c>
      <c r="AA299" s="100">
        <f ca="1">IF(S299&lt;&gt;"",IF(ABS($F299)=ABS(S299),5*$Q299,-1*$Q299),0)</f>
        <v>0</v>
      </c>
      <c r="AB299" s="100">
        <f ca="1">IF(T299&lt;&gt;"",IF(ABS($F299)=ABS(T299),5*$Q299,-1*$Q299),0)</f>
        <v>0</v>
      </c>
      <c r="AC299" s="100">
        <f ca="1">IF(U299&lt;&gt;"",IF(ABS($F299)=ABS(U299),5*$Q299,-1*$Q299),0)</f>
        <v>0</v>
      </c>
      <c r="AD299" s="100">
        <f ca="1">IF(V299&lt;&gt;"",IF(ABS($F299)=ABS(V299),5*$Q299,-1*$Q299),0)</f>
        <v>0</v>
      </c>
      <c r="AE299" s="100">
        <f ca="1">IF(W299&lt;&gt;"",IF(ABS($F299)=ABS(W299),5*$Q299,-1*$Q299),0)</f>
        <v>0</v>
      </c>
      <c r="AF299" s="100">
        <f ca="1">IF(X299&lt;&gt;"",IF(ABS($F299)=ABS(X299),5*$Q299,-1*$Q299),0)</f>
        <v>0</v>
      </c>
      <c r="AG299" s="98">
        <f ca="1">IF(A299&lt;&gt;"",IF(OR($AJ298&lt;&gt;0,$AK298&lt;&gt;0),"0",SUM(AA299:AF299)),0)</f>
        <v>0</v>
      </c>
      <c r="AH299" s="11">
        <f ca="1">IF(A299&lt;&gt;"",IF(OR(AJ298&lt;&gt;0,AK298&lt;&gt;0),0,AG299),0)</f>
        <v>0</v>
      </c>
      <c r="AI299" s="79">
        <f ca="1">IF(A299&lt;&gt;"",AH299+AI298,0)</f>
        <v>0</v>
      </c>
      <c r="AJ299" s="43">
        <f t="shared" ca="1" si="210"/>
        <v>0</v>
      </c>
      <c r="AK299" s="43">
        <f t="shared" ca="1" si="211"/>
        <v>0</v>
      </c>
      <c r="AL299" s="80">
        <f t="shared" ca="1" si="219"/>
        <v>0</v>
      </c>
      <c r="AM299" s="24"/>
      <c r="AN299" s="24"/>
      <c r="AO299" s="24"/>
      <c r="AP299" s="24"/>
      <c r="AQ299" s="24"/>
      <c r="AR299" s="24"/>
      <c r="AS299" s="24"/>
      <c r="BA299" s="6"/>
      <c r="BH299" s="123">
        <f t="shared" ca="1" si="194"/>
        <v>5</v>
      </c>
    </row>
    <row r="300" spans="1:60">
      <c r="A300" s="123">
        <f t="shared" ca="1" si="193"/>
        <v>36</v>
      </c>
      <c r="B300" s="98" t="str">
        <f ca="1">IF(A300="","",IF(COUNTBLANK(AN301:AS301)=6,"DB",AN301&amp;AO301&amp;AP301&amp;AQ301&amp;AR301&amp;AS301))</f>
        <v>DB</v>
      </c>
      <c r="C300" s="97" t="str">
        <f t="shared" ca="1" si="212"/>
        <v/>
      </c>
      <c r="D300" s="102">
        <f t="shared" ca="1" si="213"/>
        <v>0</v>
      </c>
      <c r="E300" s="82" t="str">
        <f t="shared" ca="1" si="214"/>
        <v>1,</v>
      </c>
      <c r="F300" s="73">
        <f t="shared" ca="1" si="215"/>
        <v>6</v>
      </c>
      <c r="G300" s="98">
        <f t="shared" ca="1" si="196"/>
        <v>1</v>
      </c>
      <c r="H300" s="98">
        <f t="shared" ca="1" si="197"/>
        <v>3</v>
      </c>
      <c r="I300" s="98">
        <f t="shared" ca="1" si="198"/>
        <v>7</v>
      </c>
      <c r="J300" s="98">
        <f t="shared" ca="1" si="199"/>
        <v>4</v>
      </c>
      <c r="K300" s="98">
        <f t="shared" ca="1" si="200"/>
        <v>2</v>
      </c>
      <c r="L300" s="98">
        <f t="shared" ca="1" si="201"/>
        <v>0</v>
      </c>
      <c r="M300" s="74" t="str">
        <f t="shared" ca="1" si="202"/>
        <v/>
      </c>
      <c r="N300" s="74">
        <f t="shared" si="195"/>
        <v>296</v>
      </c>
      <c r="O300" s="74">
        <f t="shared" ca="1" si="216"/>
        <v>0</v>
      </c>
      <c r="P300" s="74">
        <f t="shared" ca="1" si="217"/>
        <v>0</v>
      </c>
      <c r="Q300" s="101">
        <f t="shared" ca="1" si="203"/>
        <v>1</v>
      </c>
      <c r="R300" s="101">
        <f t="shared" ca="1" si="218"/>
        <v>1</v>
      </c>
      <c r="S300" s="91" t="str">
        <f t="shared" ca="1" si="204"/>
        <v/>
      </c>
      <c r="T300" s="91" t="str">
        <f t="shared" ca="1" si="205"/>
        <v/>
      </c>
      <c r="U300" s="91" t="str">
        <f t="shared" ca="1" si="206"/>
        <v/>
      </c>
      <c r="V300" s="91" t="str">
        <f t="shared" ca="1" si="207"/>
        <v/>
      </c>
      <c r="W300" s="91" t="str">
        <f t="shared" ca="1" si="208"/>
        <v/>
      </c>
      <c r="X300" s="91" t="str">
        <f t="shared" ca="1" si="209"/>
        <v/>
      </c>
      <c r="Y300" s="75"/>
      <c r="Z300" s="100">
        <f ca="1">IF(Y300="W",0,IF(AND(A300&lt;&gt;0,A299&lt;&gt;0,Y299="L",Y300="L"),1,0))</f>
        <v>0</v>
      </c>
      <c r="AA300" s="100">
        <f ca="1">IF(S300&lt;&gt;"",IF(ABS($F300)=ABS(S300),5*$Q300,-1*$Q300),0)</f>
        <v>0</v>
      </c>
      <c r="AB300" s="100">
        <f ca="1">IF(T300&lt;&gt;"",IF(ABS($F300)=ABS(T300),5*$Q300,-1*$Q300),0)</f>
        <v>0</v>
      </c>
      <c r="AC300" s="100">
        <f ca="1">IF(U300&lt;&gt;"",IF(ABS($F300)=ABS(U300),5*$Q300,-1*$Q300),0)</f>
        <v>0</v>
      </c>
      <c r="AD300" s="100">
        <f ca="1">IF(V300&lt;&gt;"",IF(ABS($F300)=ABS(V300),5*$Q300,-1*$Q300),0)</f>
        <v>0</v>
      </c>
      <c r="AE300" s="100">
        <f ca="1">IF(W300&lt;&gt;"",IF(ABS($F300)=ABS(W300),5*$Q300,-1*$Q300),0)</f>
        <v>0</v>
      </c>
      <c r="AF300" s="100">
        <f ca="1">IF(X300&lt;&gt;"",IF(ABS($F300)=ABS(X300),5*$Q300,-1*$Q300),0)</f>
        <v>0</v>
      </c>
      <c r="AG300" s="98">
        <f ca="1">IF(A300&lt;&gt;"",IF(OR($AJ299&lt;&gt;0,$AK299&lt;&gt;0),"0",SUM(AA300:AF300)),0)</f>
        <v>0</v>
      </c>
      <c r="AH300" s="11">
        <f ca="1">IF(A300&lt;&gt;"",IF(OR(AJ299&lt;&gt;0,AK299&lt;&gt;0),0,AG300),0)</f>
        <v>0</v>
      </c>
      <c r="AI300" s="79">
        <f ca="1">IF(A300&lt;&gt;"",AH300+AI299,0)</f>
        <v>0</v>
      </c>
      <c r="AJ300" s="43">
        <f t="shared" ca="1" si="210"/>
        <v>0</v>
      </c>
      <c r="AK300" s="43">
        <f t="shared" ca="1" si="211"/>
        <v>0</v>
      </c>
      <c r="AL300" s="80">
        <f t="shared" ca="1" si="219"/>
        <v>0</v>
      </c>
      <c r="AM300" s="24"/>
      <c r="AN300" s="24"/>
      <c r="AO300" s="24"/>
      <c r="AP300" s="24"/>
      <c r="AQ300" s="24"/>
      <c r="AR300" s="24"/>
      <c r="AS300" s="24"/>
      <c r="BA300" s="6"/>
      <c r="BH300" s="123">
        <f t="shared" ca="1" si="194"/>
        <v>17</v>
      </c>
    </row>
    <row r="301" spans="1:60">
      <c r="A301" s="123">
        <f t="shared" ca="1" si="193"/>
        <v>2</v>
      </c>
      <c r="B301" s="98" t="str">
        <f ca="1">IF(A301="","",IF(COUNTBLANK(AN302:AS302)=6,"DB",AN302&amp;AO302&amp;AP302&amp;AQ302&amp;AR302&amp;AS302))</f>
        <v>DB</v>
      </c>
      <c r="C301" s="97" t="str">
        <f t="shared" ca="1" si="212"/>
        <v/>
      </c>
      <c r="D301" s="102">
        <f t="shared" ca="1" si="213"/>
        <v>0</v>
      </c>
      <c r="E301" s="82" t="str">
        <f t="shared" ca="1" si="214"/>
        <v>1,</v>
      </c>
      <c r="F301" s="73">
        <f t="shared" ca="1" si="215"/>
        <v>1</v>
      </c>
      <c r="G301" s="98">
        <f t="shared" ca="1" si="196"/>
        <v>0</v>
      </c>
      <c r="H301" s="98">
        <f t="shared" ca="1" si="197"/>
        <v>4</v>
      </c>
      <c r="I301" s="98">
        <f t="shared" ca="1" si="198"/>
        <v>8</v>
      </c>
      <c r="J301" s="98">
        <f t="shared" ca="1" si="199"/>
        <v>5</v>
      </c>
      <c r="K301" s="98">
        <f t="shared" ca="1" si="200"/>
        <v>3</v>
      </c>
      <c r="L301" s="98">
        <f t="shared" ca="1" si="201"/>
        <v>1</v>
      </c>
      <c r="M301" s="74" t="str">
        <f t="shared" ca="1" si="202"/>
        <v/>
      </c>
      <c r="N301" s="74">
        <f t="shared" si="195"/>
        <v>297</v>
      </c>
      <c r="O301" s="74">
        <f t="shared" ca="1" si="216"/>
        <v>0</v>
      </c>
      <c r="P301" s="74">
        <f t="shared" ca="1" si="217"/>
        <v>0</v>
      </c>
      <c r="Q301" s="101">
        <f t="shared" ca="1" si="203"/>
        <v>1</v>
      </c>
      <c r="R301" s="101">
        <f t="shared" ca="1" si="218"/>
        <v>1</v>
      </c>
      <c r="S301" s="91" t="str">
        <f t="shared" ca="1" si="204"/>
        <v/>
      </c>
      <c r="T301" s="91" t="str">
        <f t="shared" ca="1" si="205"/>
        <v/>
      </c>
      <c r="U301" s="91" t="str">
        <f t="shared" ca="1" si="206"/>
        <v/>
      </c>
      <c r="V301" s="91" t="str">
        <f t="shared" ca="1" si="207"/>
        <v/>
      </c>
      <c r="W301" s="91" t="str">
        <f t="shared" ca="1" si="208"/>
        <v/>
      </c>
      <c r="X301" s="91" t="str">
        <f t="shared" ca="1" si="209"/>
        <v/>
      </c>
      <c r="Y301" s="75"/>
      <c r="Z301" s="100">
        <f ca="1">IF(Y301="W",0,IF(AND(A301&lt;&gt;0,A300&lt;&gt;0,Y300="L",Y301="L"),1,0))</f>
        <v>0</v>
      </c>
      <c r="AA301" s="100">
        <f ca="1">IF(S301&lt;&gt;"",IF(ABS($F301)=ABS(S301),5*$Q301,-1*$Q301),0)</f>
        <v>0</v>
      </c>
      <c r="AB301" s="100">
        <f ca="1">IF(T301&lt;&gt;"",IF(ABS($F301)=ABS(T301),5*$Q301,-1*$Q301),0)</f>
        <v>0</v>
      </c>
      <c r="AC301" s="100">
        <f ca="1">IF(U301&lt;&gt;"",IF(ABS($F301)=ABS(U301),5*$Q301,-1*$Q301),0)</f>
        <v>0</v>
      </c>
      <c r="AD301" s="100">
        <f ca="1">IF(V301&lt;&gt;"",IF(ABS($F301)=ABS(V301),5*$Q301,-1*$Q301),0)</f>
        <v>0</v>
      </c>
      <c r="AE301" s="100">
        <f ca="1">IF(W301&lt;&gt;"",IF(ABS($F301)=ABS(W301),5*$Q301,-1*$Q301),0)</f>
        <v>0</v>
      </c>
      <c r="AF301" s="100">
        <f ca="1">IF(X301&lt;&gt;"",IF(ABS($F301)=ABS(X301),5*$Q301,-1*$Q301),0)</f>
        <v>0</v>
      </c>
      <c r="AG301" s="98">
        <f ca="1">IF(A301&lt;&gt;"",IF(OR($AJ300&lt;&gt;0,$AK300&lt;&gt;0),"0",SUM(AA301:AF301)),0)</f>
        <v>0</v>
      </c>
      <c r="AH301" s="11">
        <f ca="1">IF(A301&lt;&gt;"",IF(OR(AJ300&lt;&gt;0,AK300&lt;&gt;0),0,AG301),0)</f>
        <v>0</v>
      </c>
      <c r="AI301" s="79">
        <f ca="1">IF(A301&lt;&gt;"",AH301+AI300,0)</f>
        <v>0</v>
      </c>
      <c r="AJ301" s="43">
        <f t="shared" ca="1" si="210"/>
        <v>0</v>
      </c>
      <c r="AK301" s="43">
        <f t="shared" ca="1" si="211"/>
        <v>0</v>
      </c>
      <c r="AL301" s="80">
        <f t="shared" ca="1" si="219"/>
        <v>0</v>
      </c>
      <c r="AM301" s="24"/>
      <c r="AN301" s="24"/>
      <c r="AO301" s="24"/>
      <c r="AP301" s="24"/>
      <c r="AQ301" s="24"/>
      <c r="AR301" s="24"/>
      <c r="AS301" s="24"/>
      <c r="BA301" s="6"/>
      <c r="BH301" s="123">
        <f t="shared" ca="1" si="194"/>
        <v>32</v>
      </c>
    </row>
    <row r="302" spans="1:60">
      <c r="A302" s="123">
        <f t="shared" ca="1" si="193"/>
        <v>19</v>
      </c>
      <c r="B302" s="98" t="str">
        <f ca="1">IF(A302="","",IF(COUNTBLANK(AN303:AS303)=6,"DB",AN303&amp;AO303&amp;AP303&amp;AQ303&amp;AR303&amp;AS303))</f>
        <v>DB</v>
      </c>
      <c r="C302" s="97" t="str">
        <f t="shared" ca="1" si="212"/>
        <v/>
      </c>
      <c r="D302" s="102">
        <f t="shared" ca="1" si="213"/>
        <v>0</v>
      </c>
      <c r="E302" s="82" t="str">
        <f t="shared" ca="1" si="214"/>
        <v>1,</v>
      </c>
      <c r="F302" s="73">
        <f t="shared" ca="1" si="215"/>
        <v>4</v>
      </c>
      <c r="G302" s="98">
        <f t="shared" ca="1" si="196"/>
        <v>1</v>
      </c>
      <c r="H302" s="98">
        <f t="shared" ca="1" si="197"/>
        <v>5</v>
      </c>
      <c r="I302" s="98">
        <f t="shared" ca="1" si="198"/>
        <v>9</v>
      </c>
      <c r="J302" s="98">
        <f t="shared" ca="1" si="199"/>
        <v>0</v>
      </c>
      <c r="K302" s="98">
        <f t="shared" ca="1" si="200"/>
        <v>4</v>
      </c>
      <c r="L302" s="98">
        <f t="shared" ca="1" si="201"/>
        <v>2</v>
      </c>
      <c r="M302" s="74" t="str">
        <f t="shared" ca="1" si="202"/>
        <v/>
      </c>
      <c r="N302" s="74">
        <f t="shared" si="195"/>
        <v>298</v>
      </c>
      <c r="O302" s="74">
        <f t="shared" ca="1" si="216"/>
        <v>0</v>
      </c>
      <c r="P302" s="74">
        <f t="shared" ca="1" si="217"/>
        <v>0</v>
      </c>
      <c r="Q302" s="101">
        <f t="shared" ca="1" si="203"/>
        <v>1</v>
      </c>
      <c r="R302" s="101">
        <f t="shared" ca="1" si="218"/>
        <v>1</v>
      </c>
      <c r="S302" s="91" t="str">
        <f t="shared" ca="1" si="204"/>
        <v/>
      </c>
      <c r="T302" s="91" t="str">
        <f t="shared" ca="1" si="205"/>
        <v/>
      </c>
      <c r="U302" s="91" t="str">
        <f t="shared" ca="1" si="206"/>
        <v/>
      </c>
      <c r="V302" s="91" t="str">
        <f t="shared" ca="1" si="207"/>
        <v/>
      </c>
      <c r="W302" s="91" t="str">
        <f t="shared" ca="1" si="208"/>
        <v/>
      </c>
      <c r="X302" s="91" t="str">
        <f t="shared" ca="1" si="209"/>
        <v/>
      </c>
      <c r="Y302" s="75"/>
      <c r="Z302" s="100">
        <f ca="1">IF(Y302="W",0,IF(AND(A302&lt;&gt;0,A301&lt;&gt;0,Y301="L",Y302="L"),1,0))</f>
        <v>0</v>
      </c>
      <c r="AA302" s="100">
        <f ca="1">IF(S302&lt;&gt;"",IF(ABS($F302)=ABS(S302),5*$Q302,-1*$Q302),0)</f>
        <v>0</v>
      </c>
      <c r="AB302" s="100">
        <f ca="1">IF(T302&lt;&gt;"",IF(ABS($F302)=ABS(T302),5*$Q302,-1*$Q302),0)</f>
        <v>0</v>
      </c>
      <c r="AC302" s="100">
        <f ca="1">IF(U302&lt;&gt;"",IF(ABS($F302)=ABS(U302),5*$Q302,-1*$Q302),0)</f>
        <v>0</v>
      </c>
      <c r="AD302" s="100">
        <f ca="1">IF(V302&lt;&gt;"",IF(ABS($F302)=ABS(V302),5*$Q302,-1*$Q302),0)</f>
        <v>0</v>
      </c>
      <c r="AE302" s="100">
        <f ca="1">IF(W302&lt;&gt;"",IF(ABS($F302)=ABS(W302),5*$Q302,-1*$Q302),0)</f>
        <v>0</v>
      </c>
      <c r="AF302" s="100">
        <f ca="1">IF(X302&lt;&gt;"",IF(ABS($F302)=ABS(X302),5*$Q302,-1*$Q302),0)</f>
        <v>0</v>
      </c>
      <c r="AG302" s="98">
        <f ca="1">IF(A302&lt;&gt;"",IF(OR($AJ301&lt;&gt;0,$AK301&lt;&gt;0),"0",SUM(AA302:AF302)),0)</f>
        <v>0</v>
      </c>
      <c r="AH302" s="11">
        <f ca="1">IF(A302&lt;&gt;"",IF(OR(AJ301&lt;&gt;0,AK301&lt;&gt;0),0,AG302),0)</f>
        <v>0</v>
      </c>
      <c r="AI302" s="79">
        <f ca="1">IF(A302&lt;&gt;"",AH302+AI301,0)</f>
        <v>0</v>
      </c>
      <c r="AJ302" s="43">
        <f t="shared" ca="1" si="210"/>
        <v>0</v>
      </c>
      <c r="AK302" s="43">
        <f t="shared" ca="1" si="211"/>
        <v>0</v>
      </c>
      <c r="AL302" s="80">
        <f t="shared" ca="1" si="219"/>
        <v>0</v>
      </c>
      <c r="AM302" s="24"/>
      <c r="AN302" s="24"/>
      <c r="AO302" s="24"/>
      <c r="AP302" s="24"/>
      <c r="AQ302" s="24"/>
      <c r="AR302" s="24"/>
      <c r="AS302" s="24"/>
      <c r="BA302" s="6"/>
      <c r="BH302" s="123">
        <f t="shared" ca="1" si="194"/>
        <v>19</v>
      </c>
    </row>
    <row r="303" spans="1:60">
      <c r="A303" s="123">
        <f t="shared" ca="1" si="193"/>
        <v>23</v>
      </c>
      <c r="B303" s="98" t="str">
        <f ca="1">IF(A303="","",IF(COUNTBLANK(AN304:AS304)=6,"DB",AN304&amp;AO304&amp;AP304&amp;AQ304&amp;AR304&amp;AS304))</f>
        <v>DB</v>
      </c>
      <c r="C303" s="97" t="str">
        <f t="shared" ca="1" si="212"/>
        <v/>
      </c>
      <c r="D303" s="102">
        <f t="shared" ca="1" si="213"/>
        <v>0</v>
      </c>
      <c r="E303" s="82" t="str">
        <f t="shared" ca="1" si="214"/>
        <v>1,</v>
      </c>
      <c r="F303" s="73">
        <f t="shared" ca="1" si="215"/>
        <v>4</v>
      </c>
      <c r="G303" s="98">
        <f t="shared" ca="1" si="196"/>
        <v>2</v>
      </c>
      <c r="H303" s="98">
        <f t="shared" ca="1" si="197"/>
        <v>6</v>
      </c>
      <c r="I303" s="98">
        <f t="shared" ca="1" si="198"/>
        <v>10</v>
      </c>
      <c r="J303" s="98">
        <f t="shared" ca="1" si="199"/>
        <v>0</v>
      </c>
      <c r="K303" s="98">
        <f t="shared" ca="1" si="200"/>
        <v>5</v>
      </c>
      <c r="L303" s="98">
        <f t="shared" ca="1" si="201"/>
        <v>3</v>
      </c>
      <c r="M303" s="74" t="str">
        <f t="shared" ca="1" si="202"/>
        <v/>
      </c>
      <c r="N303" s="74">
        <f t="shared" si="195"/>
        <v>299</v>
      </c>
      <c r="O303" s="74">
        <f t="shared" ca="1" si="216"/>
        <v>0</v>
      </c>
      <c r="P303" s="74">
        <f t="shared" ca="1" si="217"/>
        <v>0</v>
      </c>
      <c r="Q303" s="101">
        <f t="shared" ca="1" si="203"/>
        <v>1</v>
      </c>
      <c r="R303" s="101">
        <f t="shared" ca="1" si="218"/>
        <v>1</v>
      </c>
      <c r="S303" s="91" t="str">
        <f t="shared" ca="1" si="204"/>
        <v/>
      </c>
      <c r="T303" s="91" t="str">
        <f t="shared" ca="1" si="205"/>
        <v/>
      </c>
      <c r="U303" s="91" t="str">
        <f t="shared" ca="1" si="206"/>
        <v/>
      </c>
      <c r="V303" s="91" t="str">
        <f t="shared" ca="1" si="207"/>
        <v/>
      </c>
      <c r="W303" s="91" t="str">
        <f t="shared" ca="1" si="208"/>
        <v/>
      </c>
      <c r="X303" s="91" t="str">
        <f t="shared" ca="1" si="209"/>
        <v/>
      </c>
      <c r="Y303" s="75"/>
      <c r="Z303" s="100">
        <f ca="1">IF(Y303="W",0,IF(AND(A303&lt;&gt;0,A302&lt;&gt;0,Y302="L",Y303="L"),1,0))</f>
        <v>0</v>
      </c>
      <c r="AA303" s="100">
        <f ca="1">IF(S303&lt;&gt;"",IF(ABS($F303)=ABS(S303),5*$Q303,-1*$Q303),0)</f>
        <v>0</v>
      </c>
      <c r="AB303" s="100">
        <f ca="1">IF(T303&lt;&gt;"",IF(ABS($F303)=ABS(T303),5*$Q303,-1*$Q303),0)</f>
        <v>0</v>
      </c>
      <c r="AC303" s="100">
        <f ca="1">IF(U303&lt;&gt;"",IF(ABS($F303)=ABS(U303),5*$Q303,-1*$Q303),0)</f>
        <v>0</v>
      </c>
      <c r="AD303" s="100">
        <f ca="1">IF(V303&lt;&gt;"",IF(ABS($F303)=ABS(V303),5*$Q303,-1*$Q303),0)</f>
        <v>0</v>
      </c>
      <c r="AE303" s="100">
        <f ca="1">IF(W303&lt;&gt;"",IF(ABS($F303)=ABS(W303),5*$Q303,-1*$Q303),0)</f>
        <v>0</v>
      </c>
      <c r="AF303" s="100">
        <f ca="1">IF(X303&lt;&gt;"",IF(ABS($F303)=ABS(X303),5*$Q303,-1*$Q303),0)</f>
        <v>0</v>
      </c>
      <c r="AG303" s="98">
        <f ca="1">IF(A303&lt;&gt;"",IF(OR($AJ302&lt;&gt;0,$AK302&lt;&gt;0),"0",SUM(AA303:AF303)),0)</f>
        <v>0</v>
      </c>
      <c r="AH303" s="11">
        <f ca="1">IF(A303&lt;&gt;"",IF(OR(AJ302&lt;&gt;0,AK302&lt;&gt;0),0,AG303),0)</f>
        <v>0</v>
      </c>
      <c r="AI303" s="79">
        <f ca="1">IF(A303&lt;&gt;"",AH303+AI302,0)</f>
        <v>0</v>
      </c>
      <c r="AJ303" s="43">
        <f t="shared" ca="1" si="210"/>
        <v>0</v>
      </c>
      <c r="AK303" s="43">
        <f t="shared" ca="1" si="211"/>
        <v>0</v>
      </c>
      <c r="AL303" s="80">
        <f t="shared" ca="1" si="219"/>
        <v>0</v>
      </c>
      <c r="AM303" s="24"/>
      <c r="AN303" s="24"/>
      <c r="AO303" s="24"/>
      <c r="AP303" s="24"/>
      <c r="AQ303" s="24"/>
      <c r="AR303" s="24"/>
      <c r="AS303" s="24"/>
      <c r="BA303" s="6"/>
      <c r="BH303" s="123">
        <f t="shared" ca="1" si="194"/>
        <v>16</v>
      </c>
    </row>
    <row r="304" spans="1:60">
      <c r="A304" s="123">
        <f t="shared" ca="1" si="193"/>
        <v>8</v>
      </c>
      <c r="B304" s="98" t="str">
        <f ca="1">IF(A304="","",IF(COUNTBLANK(AN305:AS305)=6,"DB",AN305&amp;AO305&amp;AP305&amp;AQ305&amp;AR305&amp;AS305))</f>
        <v>DB</v>
      </c>
      <c r="C304" s="97" t="str">
        <f t="shared" ca="1" si="212"/>
        <v/>
      </c>
      <c r="D304" s="102">
        <f t="shared" ca="1" si="213"/>
        <v>0</v>
      </c>
      <c r="E304" s="82" t="str">
        <f t="shared" ca="1" si="214"/>
        <v>1,</v>
      </c>
      <c r="F304" s="73">
        <f t="shared" ca="1" si="215"/>
        <v>2</v>
      </c>
      <c r="G304" s="98">
        <f t="shared" ca="1" si="196"/>
        <v>3</v>
      </c>
      <c r="H304" s="98">
        <f t="shared" ca="1" si="197"/>
        <v>0</v>
      </c>
      <c r="I304" s="98">
        <f t="shared" ca="1" si="198"/>
        <v>11</v>
      </c>
      <c r="J304" s="98">
        <f t="shared" ca="1" si="199"/>
        <v>1</v>
      </c>
      <c r="K304" s="98">
        <f t="shared" ca="1" si="200"/>
        <v>6</v>
      </c>
      <c r="L304" s="98">
        <f t="shared" ca="1" si="201"/>
        <v>4</v>
      </c>
      <c r="M304" s="74" t="str">
        <f t="shared" ca="1" si="202"/>
        <v/>
      </c>
      <c r="N304" s="74">
        <f t="shared" si="195"/>
        <v>300</v>
      </c>
      <c r="O304" s="74">
        <f t="shared" ca="1" si="216"/>
        <v>0</v>
      </c>
      <c r="P304" s="74">
        <f t="shared" ca="1" si="217"/>
        <v>0</v>
      </c>
      <c r="Q304" s="101">
        <f t="shared" ca="1" si="203"/>
        <v>1</v>
      </c>
      <c r="R304" s="101">
        <f t="shared" ca="1" si="218"/>
        <v>1</v>
      </c>
      <c r="S304" s="91" t="str">
        <f t="shared" ca="1" si="204"/>
        <v/>
      </c>
      <c r="T304" s="91" t="str">
        <f t="shared" ca="1" si="205"/>
        <v/>
      </c>
      <c r="U304" s="91" t="str">
        <f t="shared" ca="1" si="206"/>
        <v/>
      </c>
      <c r="V304" s="91" t="str">
        <f t="shared" ca="1" si="207"/>
        <v/>
      </c>
      <c r="W304" s="91" t="str">
        <f t="shared" ca="1" si="208"/>
        <v/>
      </c>
      <c r="X304" s="91" t="str">
        <f t="shared" ca="1" si="209"/>
        <v/>
      </c>
      <c r="Y304" s="75"/>
      <c r="Z304" s="100">
        <f ca="1">IF(Y304="W",0,IF(AND(A304&lt;&gt;0,A303&lt;&gt;0,Y303="L",Y304="L"),1,0))</f>
        <v>0</v>
      </c>
      <c r="AA304" s="100">
        <f ca="1">IF(S304&lt;&gt;"",IF(ABS($F304)=ABS(S304),5*$Q304,-1*$Q304),0)</f>
        <v>0</v>
      </c>
      <c r="AB304" s="100">
        <f ca="1">IF(T304&lt;&gt;"",IF(ABS($F304)=ABS(T304),5*$Q304,-1*$Q304),0)</f>
        <v>0</v>
      </c>
      <c r="AC304" s="100">
        <f ca="1">IF(U304&lt;&gt;"",IF(ABS($F304)=ABS(U304),5*$Q304,-1*$Q304),0)</f>
        <v>0</v>
      </c>
      <c r="AD304" s="100">
        <f ca="1">IF(V304&lt;&gt;"",IF(ABS($F304)=ABS(V304),5*$Q304,-1*$Q304),0)</f>
        <v>0</v>
      </c>
      <c r="AE304" s="100">
        <f ca="1">IF(W304&lt;&gt;"",IF(ABS($F304)=ABS(W304),5*$Q304,-1*$Q304),0)</f>
        <v>0</v>
      </c>
      <c r="AF304" s="100">
        <f ca="1">IF(X304&lt;&gt;"",IF(ABS($F304)=ABS(X304),5*$Q304,-1*$Q304),0)</f>
        <v>0</v>
      </c>
      <c r="AG304" s="98">
        <f ca="1">IF(A304&lt;&gt;"",IF(OR($AJ303&lt;&gt;0,$AK303&lt;&gt;0),"0",SUM(AA304:AF304)),0)</f>
        <v>0</v>
      </c>
      <c r="AH304" s="11">
        <f ca="1">IF(A304&lt;&gt;"",IF(OR(AJ303&lt;&gt;0,AK303&lt;&gt;0),0,AG304),0)</f>
        <v>0</v>
      </c>
      <c r="AI304" s="79">
        <f ca="1">IF(A304&lt;&gt;"",AH304+AI303,0)</f>
        <v>0</v>
      </c>
      <c r="AJ304" s="43">
        <f t="shared" ca="1" si="210"/>
        <v>0</v>
      </c>
      <c r="AK304" s="43">
        <f t="shared" ca="1" si="211"/>
        <v>0</v>
      </c>
      <c r="AL304" s="80">
        <f t="shared" ca="1" si="219"/>
        <v>0</v>
      </c>
      <c r="AM304" s="24"/>
      <c r="AN304" s="24"/>
      <c r="AO304" s="24"/>
      <c r="AP304" s="24"/>
      <c r="AQ304" s="24"/>
      <c r="AR304" s="24"/>
      <c r="AS304" s="24"/>
      <c r="BA304" s="6"/>
      <c r="BH304" s="123">
        <f t="shared" ca="1" si="194"/>
        <v>34</v>
      </c>
    </row>
    <row r="305" spans="1:60">
      <c r="A305" s="123">
        <f t="shared" ca="1" si="193"/>
        <v>4</v>
      </c>
      <c r="B305" s="98" t="str">
        <f ca="1">IF(A305="","",IF(COUNTBLANK(AN306:AS306)=6,"DB",AN306&amp;AO306&amp;AP306&amp;AQ306&amp;AR306&amp;AS306))</f>
        <v>DB</v>
      </c>
      <c r="C305" s="97" t="str">
        <f t="shared" ca="1" si="212"/>
        <v/>
      </c>
      <c r="D305" s="102">
        <f t="shared" ca="1" si="213"/>
        <v>0</v>
      </c>
      <c r="E305" s="82" t="str">
        <f t="shared" ca="1" si="214"/>
        <v>1,</v>
      </c>
      <c r="F305" s="73">
        <f t="shared" ca="1" si="215"/>
        <v>1</v>
      </c>
      <c r="G305" s="98">
        <f t="shared" ca="1" si="196"/>
        <v>0</v>
      </c>
      <c r="H305" s="98">
        <f t="shared" ca="1" si="197"/>
        <v>1</v>
      </c>
      <c r="I305" s="98">
        <f t="shared" ca="1" si="198"/>
        <v>12</v>
      </c>
      <c r="J305" s="98">
        <f t="shared" ca="1" si="199"/>
        <v>2</v>
      </c>
      <c r="K305" s="98">
        <f t="shared" ca="1" si="200"/>
        <v>7</v>
      </c>
      <c r="L305" s="98">
        <f t="shared" ca="1" si="201"/>
        <v>5</v>
      </c>
      <c r="M305" s="74" t="str">
        <f t="shared" ca="1" si="202"/>
        <v/>
      </c>
      <c r="N305" s="74">
        <f t="shared" si="195"/>
        <v>301</v>
      </c>
      <c r="O305" s="74">
        <f t="shared" ca="1" si="216"/>
        <v>0</v>
      </c>
      <c r="P305" s="74">
        <f t="shared" ca="1" si="217"/>
        <v>0</v>
      </c>
      <c r="Q305" s="101">
        <f t="shared" ca="1" si="203"/>
        <v>1</v>
      </c>
      <c r="R305" s="101">
        <f t="shared" ca="1" si="218"/>
        <v>1</v>
      </c>
      <c r="S305" s="91" t="str">
        <f t="shared" ca="1" si="204"/>
        <v/>
      </c>
      <c r="T305" s="91" t="str">
        <f t="shared" ca="1" si="205"/>
        <v/>
      </c>
      <c r="U305" s="91" t="str">
        <f t="shared" ca="1" si="206"/>
        <v/>
      </c>
      <c r="V305" s="91" t="str">
        <f t="shared" ca="1" si="207"/>
        <v/>
      </c>
      <c r="W305" s="91" t="str">
        <f t="shared" ca="1" si="208"/>
        <v/>
      </c>
      <c r="X305" s="91" t="str">
        <f t="shared" ca="1" si="209"/>
        <v/>
      </c>
      <c r="Y305" s="75"/>
      <c r="Z305" s="100">
        <f ca="1">IF(Y305="W",0,IF(AND(A305&lt;&gt;0,A304&lt;&gt;0,Y304="L",Y305="L"),1,0))</f>
        <v>0</v>
      </c>
      <c r="AA305" s="100">
        <f ca="1">IF(S305&lt;&gt;"",IF(ABS($F305)=ABS(S305),5*$Q305,-1*$Q305),0)</f>
        <v>0</v>
      </c>
      <c r="AB305" s="100">
        <f ca="1">IF(T305&lt;&gt;"",IF(ABS($F305)=ABS(T305),5*$Q305,-1*$Q305),0)</f>
        <v>0</v>
      </c>
      <c r="AC305" s="100">
        <f ca="1">IF(U305&lt;&gt;"",IF(ABS($F305)=ABS(U305),5*$Q305,-1*$Q305),0)</f>
        <v>0</v>
      </c>
      <c r="AD305" s="100">
        <f ca="1">IF(V305&lt;&gt;"",IF(ABS($F305)=ABS(V305),5*$Q305,-1*$Q305),0)</f>
        <v>0</v>
      </c>
      <c r="AE305" s="100">
        <f ca="1">IF(W305&lt;&gt;"",IF(ABS($F305)=ABS(W305),5*$Q305,-1*$Q305),0)</f>
        <v>0</v>
      </c>
      <c r="AF305" s="100">
        <f ca="1">IF(X305&lt;&gt;"",IF(ABS($F305)=ABS(X305),5*$Q305,-1*$Q305),0)</f>
        <v>0</v>
      </c>
      <c r="AG305" s="98">
        <f ca="1">IF(A305&lt;&gt;"",IF(OR($AJ304&lt;&gt;0,$AK304&lt;&gt;0),"0",SUM(AA305:AF305)),0)</f>
        <v>0</v>
      </c>
      <c r="AH305" s="11">
        <f ca="1">IF(A305&lt;&gt;"",IF(OR(AJ304&lt;&gt;0,AK304&lt;&gt;0),0,AG305),0)</f>
        <v>0</v>
      </c>
      <c r="AI305" s="79">
        <f ca="1">IF(A305&lt;&gt;"",AH305+AI304,0)</f>
        <v>0</v>
      </c>
      <c r="AJ305" s="43">
        <f t="shared" ca="1" si="210"/>
        <v>0</v>
      </c>
      <c r="AK305" s="43">
        <f t="shared" ca="1" si="211"/>
        <v>0</v>
      </c>
      <c r="AL305" s="80">
        <f t="shared" ca="1" si="219"/>
        <v>0</v>
      </c>
      <c r="AM305" s="24"/>
      <c r="AN305" s="24"/>
      <c r="AO305" s="24"/>
      <c r="AP305" s="24"/>
      <c r="AQ305" s="24"/>
      <c r="AR305" s="24"/>
      <c r="AS305" s="24"/>
      <c r="BA305" s="6"/>
      <c r="BH305" s="123">
        <f t="shared" ca="1" si="194"/>
        <v>31</v>
      </c>
    </row>
    <row r="306" spans="1:60">
      <c r="A306" s="123">
        <f t="shared" ca="1" si="193"/>
        <v>5</v>
      </c>
      <c r="B306" s="98" t="str">
        <f ca="1">IF(A306="","",IF(COUNTBLANK(AN307:AS307)=6,"DB",AN307&amp;AO307&amp;AP307&amp;AQ307&amp;AR307&amp;AS307))</f>
        <v>DB</v>
      </c>
      <c r="C306" s="97" t="str">
        <f t="shared" ca="1" si="212"/>
        <v/>
      </c>
      <c r="D306" s="102">
        <f t="shared" ca="1" si="213"/>
        <v>0</v>
      </c>
      <c r="E306" s="82" t="str">
        <f t="shared" ca="1" si="214"/>
        <v>1,</v>
      </c>
      <c r="F306" s="73">
        <f t="shared" ca="1" si="215"/>
        <v>1</v>
      </c>
      <c r="G306" s="98">
        <f t="shared" ca="1" si="196"/>
        <v>0</v>
      </c>
      <c r="H306" s="98">
        <f t="shared" ca="1" si="197"/>
        <v>2</v>
      </c>
      <c r="I306" s="98">
        <f t="shared" ca="1" si="198"/>
        <v>13</v>
      </c>
      <c r="J306" s="98">
        <f t="shared" ca="1" si="199"/>
        <v>3</v>
      </c>
      <c r="K306" s="98">
        <f t="shared" ca="1" si="200"/>
        <v>8</v>
      </c>
      <c r="L306" s="98">
        <f t="shared" ca="1" si="201"/>
        <v>6</v>
      </c>
      <c r="M306" s="74" t="str">
        <f t="shared" ca="1" si="202"/>
        <v/>
      </c>
      <c r="N306" s="74">
        <f t="shared" si="195"/>
        <v>302</v>
      </c>
      <c r="O306" s="74">
        <f t="shared" ca="1" si="216"/>
        <v>0</v>
      </c>
      <c r="P306" s="74">
        <f t="shared" ca="1" si="217"/>
        <v>0</v>
      </c>
      <c r="Q306" s="101">
        <f t="shared" ca="1" si="203"/>
        <v>1</v>
      </c>
      <c r="R306" s="101">
        <f t="shared" ca="1" si="218"/>
        <v>1</v>
      </c>
      <c r="S306" s="91" t="str">
        <f t="shared" ca="1" si="204"/>
        <v/>
      </c>
      <c r="T306" s="91" t="str">
        <f t="shared" ca="1" si="205"/>
        <v/>
      </c>
      <c r="U306" s="91" t="str">
        <f t="shared" ca="1" si="206"/>
        <v/>
      </c>
      <c r="V306" s="91" t="str">
        <f t="shared" ca="1" si="207"/>
        <v/>
      </c>
      <c r="W306" s="91" t="str">
        <f t="shared" ca="1" si="208"/>
        <v/>
      </c>
      <c r="X306" s="91" t="str">
        <f t="shared" ca="1" si="209"/>
        <v/>
      </c>
      <c r="Y306" s="75"/>
      <c r="Z306" s="100">
        <f ca="1">IF(Y306="W",0,IF(AND(A306&lt;&gt;0,A305&lt;&gt;0,Y305="L",Y306="L"),1,0))</f>
        <v>0</v>
      </c>
      <c r="AA306" s="100">
        <f ca="1">IF(S306&lt;&gt;"",IF(ABS($F306)=ABS(S306),5*$Q306,-1*$Q306),0)</f>
        <v>0</v>
      </c>
      <c r="AB306" s="100">
        <f ca="1">IF(T306&lt;&gt;"",IF(ABS($F306)=ABS(T306),5*$Q306,-1*$Q306),0)</f>
        <v>0</v>
      </c>
      <c r="AC306" s="100">
        <f ca="1">IF(U306&lt;&gt;"",IF(ABS($F306)=ABS(U306),5*$Q306,-1*$Q306),0)</f>
        <v>0</v>
      </c>
      <c r="AD306" s="100">
        <f ca="1">IF(V306&lt;&gt;"",IF(ABS($F306)=ABS(V306),5*$Q306,-1*$Q306),0)</f>
        <v>0</v>
      </c>
      <c r="AE306" s="100">
        <f ca="1">IF(W306&lt;&gt;"",IF(ABS($F306)=ABS(W306),5*$Q306,-1*$Q306),0)</f>
        <v>0</v>
      </c>
      <c r="AF306" s="100">
        <f ca="1">IF(X306&lt;&gt;"",IF(ABS($F306)=ABS(X306),5*$Q306,-1*$Q306),0)</f>
        <v>0</v>
      </c>
      <c r="AG306" s="98">
        <f ca="1">IF(A306&lt;&gt;"",IF(OR($AJ305&lt;&gt;0,$AK305&lt;&gt;0),"0",SUM(AA306:AF306)),0)</f>
        <v>0</v>
      </c>
      <c r="AH306" s="11">
        <f ca="1">IF(A306&lt;&gt;"",IF(OR(AJ305&lt;&gt;0,AK305&lt;&gt;0),0,AG306),0)</f>
        <v>0</v>
      </c>
      <c r="AI306" s="79">
        <f ca="1">IF(A306&lt;&gt;"",AH306+AI305,0)</f>
        <v>0</v>
      </c>
      <c r="AJ306" s="43">
        <f t="shared" ca="1" si="210"/>
        <v>0</v>
      </c>
      <c r="AK306" s="43">
        <f t="shared" ca="1" si="211"/>
        <v>0</v>
      </c>
      <c r="AL306" s="80">
        <f t="shared" ca="1" si="219"/>
        <v>0</v>
      </c>
      <c r="AM306" s="24"/>
      <c r="AN306" s="24"/>
      <c r="AO306" s="24"/>
      <c r="AP306" s="24"/>
      <c r="AQ306" s="24"/>
      <c r="AR306" s="24"/>
      <c r="AS306" s="24"/>
      <c r="BA306" s="6"/>
      <c r="BH306" s="123">
        <f t="shared" ca="1" si="194"/>
        <v>22</v>
      </c>
    </row>
    <row r="307" spans="1:60">
      <c r="A307" s="123">
        <f t="shared" ca="1" si="193"/>
        <v>2</v>
      </c>
      <c r="B307" s="98" t="str">
        <f ca="1">IF(A307="","",IF(COUNTBLANK(AN308:AS308)=6,"DB",AN308&amp;AO308&amp;AP308&amp;AQ308&amp;AR308&amp;AS308))</f>
        <v>DB</v>
      </c>
      <c r="C307" s="97" t="str">
        <f t="shared" ca="1" si="212"/>
        <v/>
      </c>
      <c r="D307" s="102">
        <f t="shared" ca="1" si="213"/>
        <v>0</v>
      </c>
      <c r="E307" s="82" t="str">
        <f t="shared" ca="1" si="214"/>
        <v>1,</v>
      </c>
      <c r="F307" s="73">
        <f t="shared" ca="1" si="215"/>
        <v>1</v>
      </c>
      <c r="G307" s="98">
        <f t="shared" ca="1" si="196"/>
        <v>0</v>
      </c>
      <c r="H307" s="98">
        <f t="shared" ca="1" si="197"/>
        <v>3</v>
      </c>
      <c r="I307" s="98">
        <f t="shared" ca="1" si="198"/>
        <v>14</v>
      </c>
      <c r="J307" s="98">
        <f t="shared" ca="1" si="199"/>
        <v>4</v>
      </c>
      <c r="K307" s="98">
        <f t="shared" ca="1" si="200"/>
        <v>9</v>
      </c>
      <c r="L307" s="98">
        <f t="shared" ca="1" si="201"/>
        <v>7</v>
      </c>
      <c r="M307" s="74" t="str">
        <f t="shared" ca="1" si="202"/>
        <v/>
      </c>
      <c r="N307" s="74">
        <f t="shared" si="195"/>
        <v>303</v>
      </c>
      <c r="O307" s="74">
        <f t="shared" ca="1" si="216"/>
        <v>0</v>
      </c>
      <c r="P307" s="74">
        <f t="shared" ca="1" si="217"/>
        <v>0</v>
      </c>
      <c r="Q307" s="101">
        <f t="shared" ca="1" si="203"/>
        <v>1</v>
      </c>
      <c r="R307" s="101">
        <f t="shared" ca="1" si="218"/>
        <v>1</v>
      </c>
      <c r="S307" s="91" t="str">
        <f t="shared" ca="1" si="204"/>
        <v/>
      </c>
      <c r="T307" s="91" t="str">
        <f t="shared" ca="1" si="205"/>
        <v/>
      </c>
      <c r="U307" s="91" t="str">
        <f t="shared" ca="1" si="206"/>
        <v/>
      </c>
      <c r="V307" s="91" t="str">
        <f t="shared" ca="1" si="207"/>
        <v/>
      </c>
      <c r="W307" s="91" t="str">
        <f t="shared" ca="1" si="208"/>
        <v/>
      </c>
      <c r="X307" s="91" t="str">
        <f t="shared" ca="1" si="209"/>
        <v/>
      </c>
      <c r="Y307" s="75"/>
      <c r="Z307" s="100">
        <f ca="1">IF(Y307="W",0,IF(AND(A307&lt;&gt;0,A306&lt;&gt;0,Y306="L",Y307="L"),1,0))</f>
        <v>0</v>
      </c>
      <c r="AA307" s="100">
        <f ca="1">IF(S307&lt;&gt;"",IF(ABS($F307)=ABS(S307),5*$Q307,-1*$Q307),0)</f>
        <v>0</v>
      </c>
      <c r="AB307" s="100">
        <f ca="1">IF(T307&lt;&gt;"",IF(ABS($F307)=ABS(T307),5*$Q307,-1*$Q307),0)</f>
        <v>0</v>
      </c>
      <c r="AC307" s="100">
        <f ca="1">IF(U307&lt;&gt;"",IF(ABS($F307)=ABS(U307),5*$Q307,-1*$Q307),0)</f>
        <v>0</v>
      </c>
      <c r="AD307" s="100">
        <f ca="1">IF(V307&lt;&gt;"",IF(ABS($F307)=ABS(V307),5*$Q307,-1*$Q307),0)</f>
        <v>0</v>
      </c>
      <c r="AE307" s="100">
        <f ca="1">IF(W307&lt;&gt;"",IF(ABS($F307)=ABS(W307),5*$Q307,-1*$Q307),0)</f>
        <v>0</v>
      </c>
      <c r="AF307" s="100">
        <f ca="1">IF(X307&lt;&gt;"",IF(ABS($F307)=ABS(X307),5*$Q307,-1*$Q307),0)</f>
        <v>0</v>
      </c>
      <c r="AG307" s="98">
        <f ca="1">IF(A307&lt;&gt;"",IF(OR($AJ306&lt;&gt;0,$AK306&lt;&gt;0),"0",SUM(AA307:AF307)),0)</f>
        <v>0</v>
      </c>
      <c r="AH307" s="11">
        <f ca="1">IF(A307&lt;&gt;"",IF(OR(AJ306&lt;&gt;0,AK306&lt;&gt;0),0,AG307),0)</f>
        <v>0</v>
      </c>
      <c r="AI307" s="79">
        <f ca="1">IF(A307&lt;&gt;"",AH307+AI306,0)</f>
        <v>0</v>
      </c>
      <c r="AJ307" s="43">
        <f t="shared" ca="1" si="210"/>
        <v>0</v>
      </c>
      <c r="AK307" s="43">
        <f t="shared" ca="1" si="211"/>
        <v>0</v>
      </c>
      <c r="AL307" s="80">
        <f t="shared" ca="1" si="219"/>
        <v>0</v>
      </c>
      <c r="AM307" s="24"/>
      <c r="AN307" s="24"/>
      <c r="AO307" s="24"/>
      <c r="AP307" s="24"/>
      <c r="AQ307" s="24"/>
      <c r="AR307" s="24"/>
      <c r="AS307" s="24"/>
      <c r="BA307" s="6"/>
      <c r="BH307" s="123">
        <f t="shared" ca="1" si="194"/>
        <v>8</v>
      </c>
    </row>
    <row r="308" spans="1:60">
      <c r="A308" s="123">
        <f t="shared" ca="1" si="193"/>
        <v>29</v>
      </c>
      <c r="B308" s="98" t="str">
        <f ca="1">IF(A308="","",IF(COUNTBLANK(AN309:AS309)=6,"DB",AN309&amp;AO309&amp;AP309&amp;AQ309&amp;AR309&amp;AS309))</f>
        <v>DB</v>
      </c>
      <c r="C308" s="97" t="str">
        <f t="shared" ca="1" si="212"/>
        <v/>
      </c>
      <c r="D308" s="102">
        <f t="shared" ca="1" si="213"/>
        <v>0</v>
      </c>
      <c r="E308" s="82" t="str">
        <f t="shared" ca="1" si="214"/>
        <v>1,</v>
      </c>
      <c r="F308" s="73">
        <f t="shared" ca="1" si="215"/>
        <v>5</v>
      </c>
      <c r="G308" s="98">
        <f t="shared" ca="1" si="196"/>
        <v>1</v>
      </c>
      <c r="H308" s="98">
        <f t="shared" ca="1" si="197"/>
        <v>4</v>
      </c>
      <c r="I308" s="98">
        <f t="shared" ca="1" si="198"/>
        <v>15</v>
      </c>
      <c r="J308" s="98">
        <f t="shared" ca="1" si="199"/>
        <v>5</v>
      </c>
      <c r="K308" s="98">
        <f t="shared" ca="1" si="200"/>
        <v>0</v>
      </c>
      <c r="L308" s="98">
        <f t="shared" ca="1" si="201"/>
        <v>8</v>
      </c>
      <c r="M308" s="74" t="str">
        <f t="shared" ca="1" si="202"/>
        <v/>
      </c>
      <c r="N308" s="74">
        <f t="shared" si="195"/>
        <v>304</v>
      </c>
      <c r="O308" s="74">
        <f t="shared" ca="1" si="216"/>
        <v>0</v>
      </c>
      <c r="P308" s="74">
        <f t="shared" ca="1" si="217"/>
        <v>0</v>
      </c>
      <c r="Q308" s="101">
        <f t="shared" ca="1" si="203"/>
        <v>1</v>
      </c>
      <c r="R308" s="101">
        <f t="shared" ca="1" si="218"/>
        <v>1</v>
      </c>
      <c r="S308" s="91" t="str">
        <f t="shared" ca="1" si="204"/>
        <v/>
      </c>
      <c r="T308" s="91" t="str">
        <f t="shared" ca="1" si="205"/>
        <v/>
      </c>
      <c r="U308" s="91" t="str">
        <f t="shared" ca="1" si="206"/>
        <v/>
      </c>
      <c r="V308" s="91" t="str">
        <f t="shared" ca="1" si="207"/>
        <v/>
      </c>
      <c r="W308" s="91" t="str">
        <f t="shared" ca="1" si="208"/>
        <v/>
      </c>
      <c r="X308" s="91" t="str">
        <f t="shared" ca="1" si="209"/>
        <v/>
      </c>
      <c r="Y308" s="75"/>
      <c r="Z308" s="100">
        <f ca="1">IF(Y308="W",0,IF(AND(A308&lt;&gt;0,A307&lt;&gt;0,Y307="L",Y308="L"),1,0))</f>
        <v>0</v>
      </c>
      <c r="AA308" s="100">
        <f ca="1">IF(S308&lt;&gt;"",IF(ABS($F308)=ABS(S308),5*$Q308,-1*$Q308),0)</f>
        <v>0</v>
      </c>
      <c r="AB308" s="100">
        <f ca="1">IF(T308&lt;&gt;"",IF(ABS($F308)=ABS(T308),5*$Q308,-1*$Q308),0)</f>
        <v>0</v>
      </c>
      <c r="AC308" s="100">
        <f ca="1">IF(U308&lt;&gt;"",IF(ABS($F308)=ABS(U308),5*$Q308,-1*$Q308),0)</f>
        <v>0</v>
      </c>
      <c r="AD308" s="100">
        <f ca="1">IF(V308&lt;&gt;"",IF(ABS($F308)=ABS(V308),5*$Q308,-1*$Q308),0)</f>
        <v>0</v>
      </c>
      <c r="AE308" s="100">
        <f ca="1">IF(W308&lt;&gt;"",IF(ABS($F308)=ABS(W308),5*$Q308,-1*$Q308),0)</f>
        <v>0</v>
      </c>
      <c r="AF308" s="100">
        <f ca="1">IF(X308&lt;&gt;"",IF(ABS($F308)=ABS(X308),5*$Q308,-1*$Q308),0)</f>
        <v>0</v>
      </c>
      <c r="AG308" s="98">
        <f ca="1">IF(A308&lt;&gt;"",IF(OR($AJ307&lt;&gt;0,$AK307&lt;&gt;0),"0",SUM(AA308:AF308)),0)</f>
        <v>0</v>
      </c>
      <c r="AH308" s="11">
        <f ca="1">IF(A308&lt;&gt;"",IF(OR(AJ307&lt;&gt;0,AK307&lt;&gt;0),0,AG308),0)</f>
        <v>0</v>
      </c>
      <c r="AI308" s="79">
        <f ca="1">IF(A308&lt;&gt;"",AH308+AI307,0)</f>
        <v>0</v>
      </c>
      <c r="AJ308" s="43">
        <f t="shared" ca="1" si="210"/>
        <v>0</v>
      </c>
      <c r="AK308" s="43">
        <f t="shared" ca="1" si="211"/>
        <v>0</v>
      </c>
      <c r="AL308" s="80">
        <f t="shared" ca="1" si="219"/>
        <v>0</v>
      </c>
      <c r="AM308" s="24"/>
      <c r="AN308" s="24"/>
      <c r="AO308" s="24"/>
      <c r="AP308" s="24"/>
      <c r="AQ308" s="24"/>
      <c r="AR308" s="24"/>
      <c r="AS308" s="24"/>
      <c r="BA308" s="6"/>
      <c r="BH308" s="123">
        <f t="shared" ca="1" si="194"/>
        <v>17</v>
      </c>
    </row>
    <row r="309" spans="1:60">
      <c r="A309" s="123">
        <f t="shared" ca="1" si="193"/>
        <v>4</v>
      </c>
      <c r="B309" s="98" t="str">
        <f ca="1">IF(A309="","",IF(COUNTBLANK(AN310:AS310)=6,"DB",AN310&amp;AO310&amp;AP310&amp;AQ310&amp;AR310&amp;AS310))</f>
        <v>DB</v>
      </c>
      <c r="C309" s="97" t="str">
        <f t="shared" ca="1" si="212"/>
        <v/>
      </c>
      <c r="D309" s="102">
        <f t="shared" ca="1" si="213"/>
        <v>0</v>
      </c>
      <c r="E309" s="82" t="str">
        <f t="shared" ca="1" si="214"/>
        <v>1,</v>
      </c>
      <c r="F309" s="73">
        <f t="shared" ca="1" si="215"/>
        <v>1</v>
      </c>
      <c r="G309" s="98">
        <f t="shared" ca="1" si="196"/>
        <v>0</v>
      </c>
      <c r="H309" s="98">
        <f t="shared" ca="1" si="197"/>
        <v>5</v>
      </c>
      <c r="I309" s="98">
        <f t="shared" ca="1" si="198"/>
        <v>16</v>
      </c>
      <c r="J309" s="98">
        <f t="shared" ca="1" si="199"/>
        <v>6</v>
      </c>
      <c r="K309" s="98">
        <f t="shared" ca="1" si="200"/>
        <v>1</v>
      </c>
      <c r="L309" s="98">
        <f t="shared" ca="1" si="201"/>
        <v>9</v>
      </c>
      <c r="M309" s="74" t="str">
        <f t="shared" ca="1" si="202"/>
        <v/>
      </c>
      <c r="N309" s="74">
        <f t="shared" si="195"/>
        <v>305</v>
      </c>
      <c r="O309" s="74">
        <f t="shared" ca="1" si="216"/>
        <v>0</v>
      </c>
      <c r="P309" s="74">
        <f t="shared" ca="1" si="217"/>
        <v>0</v>
      </c>
      <c r="Q309" s="101">
        <f t="shared" ca="1" si="203"/>
        <v>1</v>
      </c>
      <c r="R309" s="101">
        <f t="shared" ca="1" si="218"/>
        <v>1</v>
      </c>
      <c r="S309" s="91" t="str">
        <f t="shared" ca="1" si="204"/>
        <v/>
      </c>
      <c r="T309" s="91" t="str">
        <f t="shared" ca="1" si="205"/>
        <v/>
      </c>
      <c r="U309" s="91" t="str">
        <f t="shared" ca="1" si="206"/>
        <v/>
      </c>
      <c r="V309" s="91" t="str">
        <f t="shared" ca="1" si="207"/>
        <v/>
      </c>
      <c r="W309" s="91" t="str">
        <f t="shared" ca="1" si="208"/>
        <v/>
      </c>
      <c r="X309" s="91" t="str">
        <f t="shared" ca="1" si="209"/>
        <v/>
      </c>
      <c r="Y309" s="75"/>
      <c r="Z309" s="100">
        <f ca="1">IF(Y309="W",0,IF(AND(A309&lt;&gt;0,A308&lt;&gt;0,Y308="L",Y309="L"),1,0))</f>
        <v>0</v>
      </c>
      <c r="AA309" s="100">
        <f ca="1">IF(S309&lt;&gt;"",IF(ABS($F309)=ABS(S309),5*$Q309,-1*$Q309),0)</f>
        <v>0</v>
      </c>
      <c r="AB309" s="100">
        <f ca="1">IF(T309&lt;&gt;"",IF(ABS($F309)=ABS(T309),5*$Q309,-1*$Q309),0)</f>
        <v>0</v>
      </c>
      <c r="AC309" s="100">
        <f ca="1">IF(U309&lt;&gt;"",IF(ABS($F309)=ABS(U309),5*$Q309,-1*$Q309),0)</f>
        <v>0</v>
      </c>
      <c r="AD309" s="100">
        <f ca="1">IF(V309&lt;&gt;"",IF(ABS($F309)=ABS(V309),5*$Q309,-1*$Q309),0)</f>
        <v>0</v>
      </c>
      <c r="AE309" s="100">
        <f ca="1">IF(W309&lt;&gt;"",IF(ABS($F309)=ABS(W309),5*$Q309,-1*$Q309),0)</f>
        <v>0</v>
      </c>
      <c r="AF309" s="100">
        <f ca="1">IF(X309&lt;&gt;"",IF(ABS($F309)=ABS(X309),5*$Q309,-1*$Q309),0)</f>
        <v>0</v>
      </c>
      <c r="AG309" s="98">
        <f ca="1">IF(A309&lt;&gt;"",IF(OR($AJ308&lt;&gt;0,$AK308&lt;&gt;0),"0",SUM(AA309:AF309)),0)</f>
        <v>0</v>
      </c>
      <c r="AH309" s="11">
        <f ca="1">IF(A309&lt;&gt;"",IF(OR(AJ308&lt;&gt;0,AK308&lt;&gt;0),0,AG309),0)</f>
        <v>0</v>
      </c>
      <c r="AI309" s="79">
        <f ca="1">IF(A309&lt;&gt;"",AH309+AI308,0)</f>
        <v>0</v>
      </c>
      <c r="AJ309" s="43">
        <f t="shared" ca="1" si="210"/>
        <v>0</v>
      </c>
      <c r="AK309" s="43">
        <f t="shared" ca="1" si="211"/>
        <v>0</v>
      </c>
      <c r="AL309" s="80">
        <f t="shared" ca="1" si="219"/>
        <v>0</v>
      </c>
      <c r="AM309" s="24"/>
      <c r="AN309" s="24"/>
      <c r="AO309" s="24"/>
      <c r="AP309" s="24"/>
      <c r="AQ309" s="24"/>
      <c r="AR309" s="24"/>
      <c r="AS309" s="24"/>
      <c r="BA309" s="6"/>
      <c r="BH309" s="123">
        <f t="shared" ca="1" si="194"/>
        <v>11</v>
      </c>
    </row>
    <row r="310" spans="1:60">
      <c r="A310" s="123">
        <f t="shared" ca="1" si="193"/>
        <v>4</v>
      </c>
      <c r="B310" s="98" t="str">
        <f ca="1">IF(A310="","",IF(COUNTBLANK(AN311:AS311)=6,"DB",AN311&amp;AO311&amp;AP311&amp;AQ311&amp;AR311&amp;AS311))</f>
        <v>DB</v>
      </c>
      <c r="C310" s="97" t="str">
        <f t="shared" ca="1" si="212"/>
        <v/>
      </c>
      <c r="D310" s="102">
        <f t="shared" ca="1" si="213"/>
        <v>0</v>
      </c>
      <c r="E310" s="82" t="str">
        <f t="shared" ca="1" si="214"/>
        <v>1,</v>
      </c>
      <c r="F310" s="73">
        <f t="shared" ca="1" si="215"/>
        <v>1</v>
      </c>
      <c r="G310" s="98">
        <f t="shared" ca="1" si="196"/>
        <v>0</v>
      </c>
      <c r="H310" s="98">
        <f t="shared" ca="1" si="197"/>
        <v>6</v>
      </c>
      <c r="I310" s="98">
        <f t="shared" ca="1" si="198"/>
        <v>17</v>
      </c>
      <c r="J310" s="98">
        <f t="shared" ca="1" si="199"/>
        <v>7</v>
      </c>
      <c r="K310" s="98">
        <f t="shared" ca="1" si="200"/>
        <v>2</v>
      </c>
      <c r="L310" s="98">
        <f t="shared" ca="1" si="201"/>
        <v>10</v>
      </c>
      <c r="M310" s="74" t="str">
        <f t="shared" ca="1" si="202"/>
        <v/>
      </c>
      <c r="N310" s="74">
        <f t="shared" si="195"/>
        <v>306</v>
      </c>
      <c r="O310" s="74">
        <f t="shared" ca="1" si="216"/>
        <v>0</v>
      </c>
      <c r="P310" s="74">
        <f t="shared" ca="1" si="217"/>
        <v>0</v>
      </c>
      <c r="Q310" s="101">
        <f t="shared" ca="1" si="203"/>
        <v>1</v>
      </c>
      <c r="R310" s="101">
        <f t="shared" ca="1" si="218"/>
        <v>1</v>
      </c>
      <c r="S310" s="91" t="str">
        <f t="shared" ca="1" si="204"/>
        <v/>
      </c>
      <c r="T310" s="91" t="str">
        <f t="shared" ca="1" si="205"/>
        <v/>
      </c>
      <c r="U310" s="91" t="str">
        <f t="shared" ca="1" si="206"/>
        <v/>
      </c>
      <c r="V310" s="91" t="str">
        <f t="shared" ca="1" si="207"/>
        <v/>
      </c>
      <c r="W310" s="91" t="str">
        <f t="shared" ca="1" si="208"/>
        <v/>
      </c>
      <c r="X310" s="91" t="str">
        <f t="shared" ca="1" si="209"/>
        <v/>
      </c>
      <c r="Y310" s="75"/>
      <c r="Z310" s="100">
        <f ca="1">IF(Y310="W",0,IF(AND(A310&lt;&gt;0,A309&lt;&gt;0,Y309="L",Y310="L"),1,0))</f>
        <v>0</v>
      </c>
      <c r="AA310" s="100">
        <f ca="1">IF(S310&lt;&gt;"",IF(ABS($F310)=ABS(S310),5*$Q310,-1*$Q310),0)</f>
        <v>0</v>
      </c>
      <c r="AB310" s="100">
        <f ca="1">IF(T310&lt;&gt;"",IF(ABS($F310)=ABS(T310),5*$Q310,-1*$Q310),0)</f>
        <v>0</v>
      </c>
      <c r="AC310" s="100">
        <f ca="1">IF(U310&lt;&gt;"",IF(ABS($F310)=ABS(U310),5*$Q310,-1*$Q310),0)</f>
        <v>0</v>
      </c>
      <c r="AD310" s="100">
        <f ca="1">IF(V310&lt;&gt;"",IF(ABS($F310)=ABS(V310),5*$Q310,-1*$Q310),0)</f>
        <v>0</v>
      </c>
      <c r="AE310" s="100">
        <f ca="1">IF(W310&lt;&gt;"",IF(ABS($F310)=ABS(W310),5*$Q310,-1*$Q310),0)</f>
        <v>0</v>
      </c>
      <c r="AF310" s="100">
        <f ca="1">IF(X310&lt;&gt;"",IF(ABS($F310)=ABS(X310),5*$Q310,-1*$Q310),0)</f>
        <v>0</v>
      </c>
      <c r="AG310" s="98">
        <f ca="1">IF(A310&lt;&gt;"",IF(OR($AJ309&lt;&gt;0,$AK309&lt;&gt;0),"0",SUM(AA310:AF310)),0)</f>
        <v>0</v>
      </c>
      <c r="AH310" s="11">
        <f ca="1">IF(A310&lt;&gt;"",IF(OR(AJ309&lt;&gt;0,AK309&lt;&gt;0),0,AG310),0)</f>
        <v>0</v>
      </c>
      <c r="AI310" s="79">
        <f ca="1">IF(A310&lt;&gt;"",AH310+AI309,0)</f>
        <v>0</v>
      </c>
      <c r="AJ310" s="43">
        <f t="shared" ca="1" si="210"/>
        <v>0</v>
      </c>
      <c r="AK310" s="43">
        <f t="shared" ca="1" si="211"/>
        <v>0</v>
      </c>
      <c r="AL310" s="80">
        <f t="shared" ca="1" si="219"/>
        <v>0</v>
      </c>
      <c r="AM310" s="24"/>
      <c r="AN310" s="24"/>
      <c r="AO310" s="24"/>
      <c r="AP310" s="24"/>
      <c r="AQ310" s="24"/>
      <c r="AR310" s="24"/>
      <c r="AS310" s="24"/>
      <c r="BA310" s="6"/>
      <c r="BH310" s="123">
        <f t="shared" ca="1" si="194"/>
        <v>20</v>
      </c>
    </row>
    <row r="311" spans="1:60">
      <c r="A311" s="123">
        <f t="shared" ca="1" si="193"/>
        <v>28</v>
      </c>
      <c r="B311" s="98" t="str">
        <f ca="1">IF(A311="","",IF(COUNTBLANK(AN312:AS312)=6,"DB",AN312&amp;AO312&amp;AP312&amp;AQ312&amp;AR312&amp;AS312))</f>
        <v>DB</v>
      </c>
      <c r="C311" s="97" t="str">
        <f t="shared" ca="1" si="212"/>
        <v/>
      </c>
      <c r="D311" s="102">
        <f t="shared" ca="1" si="213"/>
        <v>0</v>
      </c>
      <c r="E311" s="82" t="str">
        <f t="shared" ca="1" si="214"/>
        <v>1,</v>
      </c>
      <c r="F311" s="73">
        <f t="shared" ca="1" si="215"/>
        <v>5</v>
      </c>
      <c r="G311" s="98">
        <f t="shared" ca="1" si="196"/>
        <v>1</v>
      </c>
      <c r="H311" s="98">
        <f t="shared" ca="1" si="197"/>
        <v>7</v>
      </c>
      <c r="I311" s="98">
        <f t="shared" ca="1" si="198"/>
        <v>18</v>
      </c>
      <c r="J311" s="98">
        <f t="shared" ca="1" si="199"/>
        <v>8</v>
      </c>
      <c r="K311" s="98">
        <f t="shared" ca="1" si="200"/>
        <v>0</v>
      </c>
      <c r="L311" s="98">
        <f t="shared" ca="1" si="201"/>
        <v>11</v>
      </c>
      <c r="M311" s="74" t="str">
        <f t="shared" ca="1" si="202"/>
        <v/>
      </c>
      <c r="N311" s="74">
        <f t="shared" si="195"/>
        <v>307</v>
      </c>
      <c r="O311" s="74">
        <f t="shared" ca="1" si="216"/>
        <v>0</v>
      </c>
      <c r="P311" s="74">
        <f t="shared" ca="1" si="217"/>
        <v>0</v>
      </c>
      <c r="Q311" s="101">
        <f t="shared" ca="1" si="203"/>
        <v>1</v>
      </c>
      <c r="R311" s="101">
        <f t="shared" ca="1" si="218"/>
        <v>1</v>
      </c>
      <c r="S311" s="91" t="str">
        <f t="shared" ca="1" si="204"/>
        <v/>
      </c>
      <c r="T311" s="91" t="str">
        <f t="shared" ca="1" si="205"/>
        <v/>
      </c>
      <c r="U311" s="91" t="str">
        <f t="shared" ca="1" si="206"/>
        <v/>
      </c>
      <c r="V311" s="91" t="str">
        <f t="shared" ca="1" si="207"/>
        <v/>
      </c>
      <c r="W311" s="91" t="str">
        <f t="shared" ca="1" si="208"/>
        <v/>
      </c>
      <c r="X311" s="91" t="str">
        <f t="shared" ca="1" si="209"/>
        <v/>
      </c>
      <c r="Y311" s="75"/>
      <c r="Z311" s="100">
        <f ca="1">IF(Y311="W",0,IF(AND(A311&lt;&gt;0,A310&lt;&gt;0,Y310="L",Y311="L"),1,0))</f>
        <v>0</v>
      </c>
      <c r="AA311" s="100">
        <f ca="1">IF(S311&lt;&gt;"",IF(ABS($F311)=ABS(S311),5*$Q311,-1*$Q311),0)</f>
        <v>0</v>
      </c>
      <c r="AB311" s="100">
        <f ca="1">IF(T311&lt;&gt;"",IF(ABS($F311)=ABS(T311),5*$Q311,-1*$Q311),0)</f>
        <v>0</v>
      </c>
      <c r="AC311" s="100">
        <f ca="1">IF(U311&lt;&gt;"",IF(ABS($F311)=ABS(U311),5*$Q311,-1*$Q311),0)</f>
        <v>0</v>
      </c>
      <c r="AD311" s="100">
        <f ca="1">IF(V311&lt;&gt;"",IF(ABS($F311)=ABS(V311),5*$Q311,-1*$Q311),0)</f>
        <v>0</v>
      </c>
      <c r="AE311" s="100">
        <f ca="1">IF(W311&lt;&gt;"",IF(ABS($F311)=ABS(W311),5*$Q311,-1*$Q311),0)</f>
        <v>0</v>
      </c>
      <c r="AF311" s="100">
        <f ca="1">IF(X311&lt;&gt;"",IF(ABS($F311)=ABS(X311),5*$Q311,-1*$Q311),0)</f>
        <v>0</v>
      </c>
      <c r="AG311" s="98">
        <f ca="1">IF(A311&lt;&gt;"",IF(OR($AJ310&lt;&gt;0,$AK310&lt;&gt;0),"0",SUM(AA311:AF311)),0)</f>
        <v>0</v>
      </c>
      <c r="AH311" s="11">
        <f ca="1">IF(A311&lt;&gt;"",IF(OR(AJ310&lt;&gt;0,AK310&lt;&gt;0),0,AG311),0)</f>
        <v>0</v>
      </c>
      <c r="AI311" s="79">
        <f ca="1">IF(A311&lt;&gt;"",AH311+AI310,0)</f>
        <v>0</v>
      </c>
      <c r="AJ311" s="43">
        <f t="shared" ca="1" si="210"/>
        <v>0</v>
      </c>
      <c r="AK311" s="43">
        <f t="shared" ca="1" si="211"/>
        <v>0</v>
      </c>
      <c r="AL311" s="80">
        <f t="shared" ca="1" si="219"/>
        <v>0</v>
      </c>
      <c r="AM311" s="24"/>
      <c r="AN311" s="24"/>
      <c r="AO311" s="24"/>
      <c r="AP311" s="24"/>
      <c r="AQ311" s="24"/>
      <c r="AR311" s="24"/>
      <c r="AS311" s="24"/>
      <c r="BA311" s="6"/>
      <c r="BH311" s="123">
        <f t="shared" ca="1" si="194"/>
        <v>22</v>
      </c>
    </row>
    <row r="312" spans="1:60">
      <c r="A312" s="123">
        <f t="shared" ca="1" si="193"/>
        <v>31</v>
      </c>
      <c r="B312" s="98" t="str">
        <f ca="1">IF(A312="","",IF(COUNTBLANK(AN313:AS313)=6,"DB",AN313&amp;AO313&amp;AP313&amp;AQ313&amp;AR313&amp;AS313))</f>
        <v>DB</v>
      </c>
      <c r="C312" s="97" t="str">
        <f t="shared" ca="1" si="212"/>
        <v/>
      </c>
      <c r="D312" s="102">
        <f t="shared" ca="1" si="213"/>
        <v>0</v>
      </c>
      <c r="E312" s="82" t="str">
        <f t="shared" ca="1" si="214"/>
        <v>1,</v>
      </c>
      <c r="F312" s="73">
        <f t="shared" ca="1" si="215"/>
        <v>6</v>
      </c>
      <c r="G312" s="98">
        <f t="shared" ca="1" si="196"/>
        <v>2</v>
      </c>
      <c r="H312" s="98">
        <f t="shared" ca="1" si="197"/>
        <v>8</v>
      </c>
      <c r="I312" s="98">
        <f t="shared" ca="1" si="198"/>
        <v>19</v>
      </c>
      <c r="J312" s="98">
        <f t="shared" ca="1" si="199"/>
        <v>9</v>
      </c>
      <c r="K312" s="98">
        <f t="shared" ca="1" si="200"/>
        <v>1</v>
      </c>
      <c r="L312" s="98">
        <f t="shared" ca="1" si="201"/>
        <v>0</v>
      </c>
      <c r="M312" s="74" t="str">
        <f t="shared" ca="1" si="202"/>
        <v/>
      </c>
      <c r="N312" s="74">
        <f t="shared" si="195"/>
        <v>308</v>
      </c>
      <c r="O312" s="74">
        <f t="shared" ca="1" si="216"/>
        <v>0</v>
      </c>
      <c r="P312" s="74">
        <f t="shared" ca="1" si="217"/>
        <v>0</v>
      </c>
      <c r="Q312" s="101">
        <f t="shared" ca="1" si="203"/>
        <v>1</v>
      </c>
      <c r="R312" s="101">
        <f t="shared" ca="1" si="218"/>
        <v>1</v>
      </c>
      <c r="S312" s="91" t="str">
        <f t="shared" ca="1" si="204"/>
        <v/>
      </c>
      <c r="T312" s="91" t="str">
        <f t="shared" ca="1" si="205"/>
        <v/>
      </c>
      <c r="U312" s="91" t="str">
        <f t="shared" ca="1" si="206"/>
        <v/>
      </c>
      <c r="V312" s="91" t="str">
        <f t="shared" ca="1" si="207"/>
        <v/>
      </c>
      <c r="W312" s="91" t="str">
        <f t="shared" ca="1" si="208"/>
        <v/>
      </c>
      <c r="X312" s="91" t="str">
        <f t="shared" ca="1" si="209"/>
        <v/>
      </c>
      <c r="Y312" s="75"/>
      <c r="Z312" s="100">
        <f ca="1">IF(Y312="W",0,IF(AND(A312&lt;&gt;0,A311&lt;&gt;0,Y311="L",Y312="L"),1,0))</f>
        <v>0</v>
      </c>
      <c r="AA312" s="100">
        <f ca="1">IF(S312&lt;&gt;"",IF(ABS($F312)=ABS(S312),5*$Q312,-1*$Q312),0)</f>
        <v>0</v>
      </c>
      <c r="AB312" s="100">
        <f ca="1">IF(T312&lt;&gt;"",IF(ABS($F312)=ABS(T312),5*$Q312,-1*$Q312),0)</f>
        <v>0</v>
      </c>
      <c r="AC312" s="100">
        <f ca="1">IF(U312&lt;&gt;"",IF(ABS($F312)=ABS(U312),5*$Q312,-1*$Q312),0)</f>
        <v>0</v>
      </c>
      <c r="AD312" s="100">
        <f ca="1">IF(V312&lt;&gt;"",IF(ABS($F312)=ABS(V312),5*$Q312,-1*$Q312),0)</f>
        <v>0</v>
      </c>
      <c r="AE312" s="100">
        <f ca="1">IF(W312&lt;&gt;"",IF(ABS($F312)=ABS(W312),5*$Q312,-1*$Q312),0)</f>
        <v>0</v>
      </c>
      <c r="AF312" s="100">
        <f ca="1">IF(X312&lt;&gt;"",IF(ABS($F312)=ABS(X312),5*$Q312,-1*$Q312),0)</f>
        <v>0</v>
      </c>
      <c r="AG312" s="98">
        <f ca="1">IF(A312&lt;&gt;"",IF(OR($AJ311&lt;&gt;0,$AK311&lt;&gt;0),"0",SUM(AA312:AF312)),0)</f>
        <v>0</v>
      </c>
      <c r="AH312" s="11">
        <f ca="1">IF(A312&lt;&gt;"",IF(OR(AJ311&lt;&gt;0,AK311&lt;&gt;0),0,AG312),0)</f>
        <v>0</v>
      </c>
      <c r="AI312" s="79">
        <f ca="1">IF(A312&lt;&gt;"",AH312+AI311,0)</f>
        <v>0</v>
      </c>
      <c r="AJ312" s="43">
        <f t="shared" ca="1" si="210"/>
        <v>0</v>
      </c>
      <c r="AK312" s="43">
        <f t="shared" ca="1" si="211"/>
        <v>0</v>
      </c>
      <c r="AL312" s="80">
        <f t="shared" ca="1" si="219"/>
        <v>0</v>
      </c>
      <c r="AM312" s="24"/>
      <c r="AN312" s="24"/>
      <c r="AO312" s="24"/>
      <c r="AP312" s="24"/>
      <c r="AQ312" s="24"/>
      <c r="AR312" s="24"/>
      <c r="AS312" s="24"/>
      <c r="BA312" s="6"/>
      <c r="BH312" s="123">
        <f t="shared" ca="1" si="194"/>
        <v>23</v>
      </c>
    </row>
    <row r="313" spans="1:60">
      <c r="A313" s="123">
        <f t="shared" ca="1" si="193"/>
        <v>36</v>
      </c>
      <c r="B313" s="98" t="str">
        <f ca="1">IF(A313="","",IF(COUNTBLANK(AN314:AS314)=6,"DB",AN314&amp;AO314&amp;AP314&amp;AQ314&amp;AR314&amp;AS314))</f>
        <v>DB</v>
      </c>
      <c r="C313" s="97" t="str">
        <f t="shared" ca="1" si="212"/>
        <v/>
      </c>
      <c r="D313" s="102">
        <f t="shared" ca="1" si="213"/>
        <v>0</v>
      </c>
      <c r="E313" s="82" t="str">
        <f t="shared" ca="1" si="214"/>
        <v>1,</v>
      </c>
      <c r="F313" s="73">
        <f t="shared" ca="1" si="215"/>
        <v>6</v>
      </c>
      <c r="G313" s="98">
        <f t="shared" ca="1" si="196"/>
        <v>3</v>
      </c>
      <c r="H313" s="98">
        <f t="shared" ca="1" si="197"/>
        <v>9</v>
      </c>
      <c r="I313" s="98">
        <f t="shared" ca="1" si="198"/>
        <v>20</v>
      </c>
      <c r="J313" s="98">
        <f t="shared" ca="1" si="199"/>
        <v>10</v>
      </c>
      <c r="K313" s="98">
        <f t="shared" ca="1" si="200"/>
        <v>2</v>
      </c>
      <c r="L313" s="98">
        <f t="shared" ca="1" si="201"/>
        <v>0</v>
      </c>
      <c r="M313" s="74" t="str">
        <f t="shared" ca="1" si="202"/>
        <v/>
      </c>
      <c r="N313" s="74">
        <f t="shared" si="195"/>
        <v>309</v>
      </c>
      <c r="O313" s="74">
        <f t="shared" ca="1" si="216"/>
        <v>0</v>
      </c>
      <c r="P313" s="74">
        <f t="shared" ca="1" si="217"/>
        <v>0</v>
      </c>
      <c r="Q313" s="101">
        <f t="shared" ca="1" si="203"/>
        <v>1</v>
      </c>
      <c r="R313" s="101">
        <f t="shared" ca="1" si="218"/>
        <v>1</v>
      </c>
      <c r="S313" s="91" t="str">
        <f t="shared" ca="1" si="204"/>
        <v/>
      </c>
      <c r="T313" s="91" t="str">
        <f t="shared" ca="1" si="205"/>
        <v/>
      </c>
      <c r="U313" s="91" t="str">
        <f t="shared" ca="1" si="206"/>
        <v/>
      </c>
      <c r="V313" s="91" t="str">
        <f t="shared" ca="1" si="207"/>
        <v/>
      </c>
      <c r="W313" s="91" t="str">
        <f t="shared" ca="1" si="208"/>
        <v/>
      </c>
      <c r="X313" s="91" t="str">
        <f t="shared" ca="1" si="209"/>
        <v/>
      </c>
      <c r="Y313" s="75"/>
      <c r="Z313" s="100">
        <f ca="1">IF(Y313="W",0,IF(AND(A313&lt;&gt;0,A312&lt;&gt;0,Y312="L",Y313="L"),1,0))</f>
        <v>0</v>
      </c>
      <c r="AA313" s="100">
        <f ca="1">IF(S313&lt;&gt;"",IF(ABS($F313)=ABS(S313),5*$Q313,-1*$Q313),0)</f>
        <v>0</v>
      </c>
      <c r="AB313" s="100">
        <f ca="1">IF(T313&lt;&gt;"",IF(ABS($F313)=ABS(T313),5*$Q313,-1*$Q313),0)</f>
        <v>0</v>
      </c>
      <c r="AC313" s="100">
        <f ca="1">IF(U313&lt;&gt;"",IF(ABS($F313)=ABS(U313),5*$Q313,-1*$Q313),0)</f>
        <v>0</v>
      </c>
      <c r="AD313" s="100">
        <f ca="1">IF(V313&lt;&gt;"",IF(ABS($F313)=ABS(V313),5*$Q313,-1*$Q313),0)</f>
        <v>0</v>
      </c>
      <c r="AE313" s="100">
        <f ca="1">IF(W313&lt;&gt;"",IF(ABS($F313)=ABS(W313),5*$Q313,-1*$Q313),0)</f>
        <v>0</v>
      </c>
      <c r="AF313" s="100">
        <f ca="1">IF(X313&lt;&gt;"",IF(ABS($F313)=ABS(X313),5*$Q313,-1*$Q313),0)</f>
        <v>0</v>
      </c>
      <c r="AG313" s="98">
        <f ca="1">IF(A313&lt;&gt;"",IF(OR($AJ312&lt;&gt;0,$AK312&lt;&gt;0),"0",SUM(AA313:AF313)),0)</f>
        <v>0</v>
      </c>
      <c r="AH313" s="11">
        <f ca="1">IF(A313&lt;&gt;"",IF(OR(AJ312&lt;&gt;0,AK312&lt;&gt;0),0,AG313),0)</f>
        <v>0</v>
      </c>
      <c r="AI313" s="79">
        <f ca="1">IF(A313&lt;&gt;"",AH313+AI312,0)</f>
        <v>0</v>
      </c>
      <c r="AJ313" s="43">
        <f t="shared" ca="1" si="210"/>
        <v>0</v>
      </c>
      <c r="AK313" s="43">
        <f t="shared" ca="1" si="211"/>
        <v>0</v>
      </c>
      <c r="AL313" s="80">
        <f t="shared" ca="1" si="219"/>
        <v>0</v>
      </c>
      <c r="AM313" s="24"/>
      <c r="AN313" s="24"/>
      <c r="AO313" s="24"/>
      <c r="AP313" s="24"/>
      <c r="AQ313" s="24"/>
      <c r="AR313" s="24"/>
      <c r="AS313" s="24"/>
      <c r="BA313" s="6"/>
      <c r="BH313" s="123">
        <f t="shared" ca="1" si="194"/>
        <v>19</v>
      </c>
    </row>
    <row r="314" spans="1:60">
      <c r="A314" s="123">
        <f t="shared" ca="1" si="193"/>
        <v>10</v>
      </c>
      <c r="B314" s="98" t="str">
        <f ca="1">IF(A314="","",IF(COUNTBLANK(AN315:AS315)=6,"DB",AN315&amp;AO315&amp;AP315&amp;AQ315&amp;AR315&amp;AS315))</f>
        <v>DB</v>
      </c>
      <c r="C314" s="97" t="str">
        <f t="shared" ca="1" si="212"/>
        <v/>
      </c>
      <c r="D314" s="102">
        <f t="shared" ca="1" si="213"/>
        <v>0</v>
      </c>
      <c r="E314" s="82" t="str">
        <f t="shared" ca="1" si="214"/>
        <v>1,</v>
      </c>
      <c r="F314" s="73">
        <f t="shared" ca="1" si="215"/>
        <v>2</v>
      </c>
      <c r="G314" s="98">
        <f t="shared" ca="1" si="196"/>
        <v>4</v>
      </c>
      <c r="H314" s="98">
        <f t="shared" ca="1" si="197"/>
        <v>0</v>
      </c>
      <c r="I314" s="98">
        <f t="shared" ca="1" si="198"/>
        <v>21</v>
      </c>
      <c r="J314" s="98">
        <f t="shared" ca="1" si="199"/>
        <v>11</v>
      </c>
      <c r="K314" s="98">
        <f t="shared" ca="1" si="200"/>
        <v>3</v>
      </c>
      <c r="L314" s="98">
        <f t="shared" ca="1" si="201"/>
        <v>1</v>
      </c>
      <c r="M314" s="74" t="str">
        <f t="shared" ca="1" si="202"/>
        <v/>
      </c>
      <c r="N314" s="74">
        <f t="shared" si="195"/>
        <v>310</v>
      </c>
      <c r="O314" s="74">
        <f t="shared" ca="1" si="216"/>
        <v>0</v>
      </c>
      <c r="P314" s="74">
        <f t="shared" ca="1" si="217"/>
        <v>0</v>
      </c>
      <c r="Q314" s="101">
        <f t="shared" ca="1" si="203"/>
        <v>1</v>
      </c>
      <c r="R314" s="101">
        <f t="shared" ca="1" si="218"/>
        <v>1</v>
      </c>
      <c r="S314" s="91" t="str">
        <f t="shared" ca="1" si="204"/>
        <v/>
      </c>
      <c r="T314" s="91" t="str">
        <f t="shared" ca="1" si="205"/>
        <v/>
      </c>
      <c r="U314" s="91" t="str">
        <f t="shared" ca="1" si="206"/>
        <v/>
      </c>
      <c r="V314" s="91" t="str">
        <f t="shared" ca="1" si="207"/>
        <v/>
      </c>
      <c r="W314" s="91" t="str">
        <f t="shared" ca="1" si="208"/>
        <v/>
      </c>
      <c r="X314" s="91" t="str">
        <f t="shared" ca="1" si="209"/>
        <v/>
      </c>
      <c r="Y314" s="75"/>
      <c r="Z314" s="100">
        <f ca="1">IF(Y314="W",0,IF(AND(A314&lt;&gt;0,A313&lt;&gt;0,Y313="L",Y314="L"),1,0))</f>
        <v>0</v>
      </c>
      <c r="AA314" s="100">
        <f ca="1">IF(S314&lt;&gt;"",IF(ABS($F314)=ABS(S314),5*$Q314,-1*$Q314),0)</f>
        <v>0</v>
      </c>
      <c r="AB314" s="100">
        <f ca="1">IF(T314&lt;&gt;"",IF(ABS($F314)=ABS(T314),5*$Q314,-1*$Q314),0)</f>
        <v>0</v>
      </c>
      <c r="AC314" s="100">
        <f ca="1">IF(U314&lt;&gt;"",IF(ABS($F314)=ABS(U314),5*$Q314,-1*$Q314),0)</f>
        <v>0</v>
      </c>
      <c r="AD314" s="100">
        <f ca="1">IF(V314&lt;&gt;"",IF(ABS($F314)=ABS(V314),5*$Q314,-1*$Q314),0)</f>
        <v>0</v>
      </c>
      <c r="AE314" s="100">
        <f ca="1">IF(W314&lt;&gt;"",IF(ABS($F314)=ABS(W314),5*$Q314,-1*$Q314),0)</f>
        <v>0</v>
      </c>
      <c r="AF314" s="100">
        <f ca="1">IF(X314&lt;&gt;"",IF(ABS($F314)=ABS(X314),5*$Q314,-1*$Q314),0)</f>
        <v>0</v>
      </c>
      <c r="AG314" s="98">
        <f ca="1">IF(A314&lt;&gt;"",IF(OR($AJ313&lt;&gt;0,$AK313&lt;&gt;0),"0",SUM(AA314:AF314)),0)</f>
        <v>0</v>
      </c>
      <c r="AH314" s="11">
        <f ca="1">IF(A314&lt;&gt;"",IF(OR(AJ313&lt;&gt;0,AK313&lt;&gt;0),0,AG314),0)</f>
        <v>0</v>
      </c>
      <c r="AI314" s="79">
        <f ca="1">IF(A314&lt;&gt;"",AH314+AI313,0)</f>
        <v>0</v>
      </c>
      <c r="AJ314" s="43">
        <f t="shared" ca="1" si="210"/>
        <v>0</v>
      </c>
      <c r="AK314" s="43">
        <f t="shared" ca="1" si="211"/>
        <v>0</v>
      </c>
      <c r="AL314" s="80">
        <f t="shared" ca="1" si="219"/>
        <v>0</v>
      </c>
      <c r="AM314" s="24"/>
      <c r="AN314" s="24"/>
      <c r="AO314" s="24"/>
      <c r="AP314" s="24"/>
      <c r="AQ314" s="24"/>
      <c r="AR314" s="24"/>
      <c r="AS314" s="24"/>
      <c r="BA314" s="6"/>
      <c r="BH314" s="123">
        <f t="shared" ca="1" si="194"/>
        <v>35</v>
      </c>
    </row>
    <row r="315" spans="1:60">
      <c r="A315" s="123">
        <f t="shared" ca="1" si="193"/>
        <v>30</v>
      </c>
      <c r="B315" s="98" t="str">
        <f ca="1">IF(A315="","",IF(COUNTBLANK(AN316:AS316)=6,"DB",AN316&amp;AO316&amp;AP316&amp;AQ316&amp;AR316&amp;AS316))</f>
        <v>DB</v>
      </c>
      <c r="C315" s="97" t="str">
        <f t="shared" ca="1" si="212"/>
        <v/>
      </c>
      <c r="D315" s="102">
        <f t="shared" ca="1" si="213"/>
        <v>0</v>
      </c>
      <c r="E315" s="82" t="str">
        <f t="shared" ca="1" si="214"/>
        <v>1,</v>
      </c>
      <c r="F315" s="73">
        <f t="shared" ca="1" si="215"/>
        <v>5</v>
      </c>
      <c r="G315" s="98">
        <f t="shared" ca="1" si="196"/>
        <v>5</v>
      </c>
      <c r="H315" s="98">
        <f t="shared" ca="1" si="197"/>
        <v>1</v>
      </c>
      <c r="I315" s="98">
        <f t="shared" ca="1" si="198"/>
        <v>22</v>
      </c>
      <c r="J315" s="98">
        <f t="shared" ca="1" si="199"/>
        <v>12</v>
      </c>
      <c r="K315" s="98">
        <f t="shared" ca="1" si="200"/>
        <v>0</v>
      </c>
      <c r="L315" s="98">
        <f t="shared" ca="1" si="201"/>
        <v>2</v>
      </c>
      <c r="M315" s="74" t="str">
        <f t="shared" ca="1" si="202"/>
        <v/>
      </c>
      <c r="N315" s="74">
        <f t="shared" si="195"/>
        <v>311</v>
      </c>
      <c r="O315" s="74">
        <f t="shared" ca="1" si="216"/>
        <v>0</v>
      </c>
      <c r="P315" s="74">
        <f t="shared" ca="1" si="217"/>
        <v>0</v>
      </c>
      <c r="Q315" s="101">
        <f t="shared" ca="1" si="203"/>
        <v>1</v>
      </c>
      <c r="R315" s="101">
        <f t="shared" ca="1" si="218"/>
        <v>1</v>
      </c>
      <c r="S315" s="91" t="str">
        <f t="shared" ca="1" si="204"/>
        <v/>
      </c>
      <c r="T315" s="91" t="str">
        <f t="shared" ca="1" si="205"/>
        <v/>
      </c>
      <c r="U315" s="91" t="str">
        <f t="shared" ca="1" si="206"/>
        <v/>
      </c>
      <c r="V315" s="91" t="str">
        <f t="shared" ca="1" si="207"/>
        <v/>
      </c>
      <c r="W315" s="91" t="str">
        <f t="shared" ca="1" si="208"/>
        <v/>
      </c>
      <c r="X315" s="91" t="str">
        <f t="shared" ca="1" si="209"/>
        <v/>
      </c>
      <c r="Y315" s="75"/>
      <c r="Z315" s="100">
        <f ca="1">IF(Y315="W",0,IF(AND(A315&lt;&gt;0,A314&lt;&gt;0,Y314="L",Y315="L"),1,0))</f>
        <v>0</v>
      </c>
      <c r="AA315" s="100">
        <f ca="1">IF(S315&lt;&gt;"",IF(ABS($F315)=ABS(S315),5*$Q315,-1*$Q315),0)</f>
        <v>0</v>
      </c>
      <c r="AB315" s="100">
        <f ca="1">IF(T315&lt;&gt;"",IF(ABS($F315)=ABS(T315),5*$Q315,-1*$Q315),0)</f>
        <v>0</v>
      </c>
      <c r="AC315" s="100">
        <f ca="1">IF(U315&lt;&gt;"",IF(ABS($F315)=ABS(U315),5*$Q315,-1*$Q315),0)</f>
        <v>0</v>
      </c>
      <c r="AD315" s="100">
        <f ca="1">IF(V315&lt;&gt;"",IF(ABS($F315)=ABS(V315),5*$Q315,-1*$Q315),0)</f>
        <v>0</v>
      </c>
      <c r="AE315" s="100">
        <f ca="1">IF(W315&lt;&gt;"",IF(ABS($F315)=ABS(W315),5*$Q315,-1*$Q315),0)</f>
        <v>0</v>
      </c>
      <c r="AF315" s="100">
        <f ca="1">IF(X315&lt;&gt;"",IF(ABS($F315)=ABS(X315),5*$Q315,-1*$Q315),0)</f>
        <v>0</v>
      </c>
      <c r="AG315" s="98">
        <f ca="1">IF(A315&lt;&gt;"",IF(OR($AJ314&lt;&gt;0,$AK314&lt;&gt;0),"0",SUM(AA315:AF315)),0)</f>
        <v>0</v>
      </c>
      <c r="AH315" s="11">
        <f ca="1">IF(A315&lt;&gt;"",IF(OR(AJ314&lt;&gt;0,AK314&lt;&gt;0),0,AG315),0)</f>
        <v>0</v>
      </c>
      <c r="AI315" s="79">
        <f ca="1">IF(A315&lt;&gt;"",AH315+AI314,0)</f>
        <v>0</v>
      </c>
      <c r="AJ315" s="43">
        <f t="shared" ca="1" si="210"/>
        <v>0</v>
      </c>
      <c r="AK315" s="43">
        <f t="shared" ca="1" si="211"/>
        <v>0</v>
      </c>
      <c r="AL315" s="80">
        <f t="shared" ca="1" si="219"/>
        <v>0</v>
      </c>
      <c r="AM315" s="24"/>
      <c r="AN315" s="24"/>
      <c r="AO315" s="24"/>
      <c r="AP315" s="24"/>
      <c r="AQ315" s="24"/>
      <c r="AR315" s="24"/>
      <c r="AS315" s="24"/>
      <c r="BA315" s="6"/>
      <c r="BH315" s="123">
        <f t="shared" ca="1" si="194"/>
        <v>22</v>
      </c>
    </row>
    <row r="316" spans="1:60">
      <c r="A316" s="123">
        <f t="shared" ca="1" si="193"/>
        <v>16</v>
      </c>
      <c r="B316" s="98" t="str">
        <f ca="1">IF(A316="","",IF(COUNTBLANK(AN317:AS317)=6,"DB",AN317&amp;AO317&amp;AP317&amp;AQ317&amp;AR317&amp;AS317))</f>
        <v>DB</v>
      </c>
      <c r="C316" s="97" t="str">
        <f t="shared" ca="1" si="212"/>
        <v/>
      </c>
      <c r="D316" s="102">
        <f t="shared" ca="1" si="213"/>
        <v>0</v>
      </c>
      <c r="E316" s="82" t="str">
        <f t="shared" ca="1" si="214"/>
        <v>1,</v>
      </c>
      <c r="F316" s="73">
        <f t="shared" ca="1" si="215"/>
        <v>3</v>
      </c>
      <c r="G316" s="98">
        <f t="shared" ca="1" si="196"/>
        <v>6</v>
      </c>
      <c r="H316" s="98">
        <f t="shared" ca="1" si="197"/>
        <v>2</v>
      </c>
      <c r="I316" s="98">
        <f t="shared" ca="1" si="198"/>
        <v>0</v>
      </c>
      <c r="J316" s="98">
        <f t="shared" ca="1" si="199"/>
        <v>13</v>
      </c>
      <c r="K316" s="98">
        <f t="shared" ca="1" si="200"/>
        <v>1</v>
      </c>
      <c r="L316" s="98">
        <f t="shared" ca="1" si="201"/>
        <v>3</v>
      </c>
      <c r="M316" s="74" t="str">
        <f t="shared" ca="1" si="202"/>
        <v/>
      </c>
      <c r="N316" s="74">
        <f t="shared" si="195"/>
        <v>312</v>
      </c>
      <c r="O316" s="74">
        <f t="shared" ca="1" si="216"/>
        <v>0</v>
      </c>
      <c r="P316" s="74">
        <f t="shared" ca="1" si="217"/>
        <v>0</v>
      </c>
      <c r="Q316" s="101">
        <f t="shared" ca="1" si="203"/>
        <v>1</v>
      </c>
      <c r="R316" s="101">
        <f t="shared" ca="1" si="218"/>
        <v>1</v>
      </c>
      <c r="S316" s="91" t="str">
        <f t="shared" ca="1" si="204"/>
        <v/>
      </c>
      <c r="T316" s="91" t="str">
        <f t="shared" ca="1" si="205"/>
        <v/>
      </c>
      <c r="U316" s="91" t="str">
        <f t="shared" ca="1" si="206"/>
        <v/>
      </c>
      <c r="V316" s="91" t="str">
        <f t="shared" ca="1" si="207"/>
        <v/>
      </c>
      <c r="W316" s="91" t="str">
        <f t="shared" ca="1" si="208"/>
        <v/>
      </c>
      <c r="X316" s="91" t="str">
        <f t="shared" ca="1" si="209"/>
        <v/>
      </c>
      <c r="Y316" s="75"/>
      <c r="Z316" s="100">
        <f ca="1">IF(Y316="W",0,IF(AND(A316&lt;&gt;0,A315&lt;&gt;0,Y315="L",Y316="L"),1,0))</f>
        <v>0</v>
      </c>
      <c r="AA316" s="100">
        <f ca="1">IF(S316&lt;&gt;"",IF(ABS($F316)=ABS(S316),5*$Q316,-1*$Q316),0)</f>
        <v>0</v>
      </c>
      <c r="AB316" s="100">
        <f ca="1">IF(T316&lt;&gt;"",IF(ABS($F316)=ABS(T316),5*$Q316,-1*$Q316),0)</f>
        <v>0</v>
      </c>
      <c r="AC316" s="100">
        <f ca="1">IF(U316&lt;&gt;"",IF(ABS($F316)=ABS(U316),5*$Q316,-1*$Q316),0)</f>
        <v>0</v>
      </c>
      <c r="AD316" s="100">
        <f ca="1">IF(V316&lt;&gt;"",IF(ABS($F316)=ABS(V316),5*$Q316,-1*$Q316),0)</f>
        <v>0</v>
      </c>
      <c r="AE316" s="100">
        <f ca="1">IF(W316&lt;&gt;"",IF(ABS($F316)=ABS(W316),5*$Q316,-1*$Q316),0)</f>
        <v>0</v>
      </c>
      <c r="AF316" s="100">
        <f ca="1">IF(X316&lt;&gt;"",IF(ABS($F316)=ABS(X316),5*$Q316,-1*$Q316),0)</f>
        <v>0</v>
      </c>
      <c r="AG316" s="98">
        <f ca="1">IF(A316&lt;&gt;"",IF(OR($AJ315&lt;&gt;0,$AK315&lt;&gt;0),"0",SUM(AA316:AF316)),0)</f>
        <v>0</v>
      </c>
      <c r="AH316" s="11">
        <f ca="1">IF(A316&lt;&gt;"",IF(OR(AJ315&lt;&gt;0,AK315&lt;&gt;0),0,AG316),0)</f>
        <v>0</v>
      </c>
      <c r="AI316" s="79">
        <f ca="1">IF(A316&lt;&gt;"",AH316+AI315,0)</f>
        <v>0</v>
      </c>
      <c r="AJ316" s="43">
        <f t="shared" ca="1" si="210"/>
        <v>0</v>
      </c>
      <c r="AK316" s="43">
        <f t="shared" ca="1" si="211"/>
        <v>0</v>
      </c>
      <c r="AL316" s="80">
        <f t="shared" ca="1" si="219"/>
        <v>0</v>
      </c>
      <c r="AM316" s="24"/>
      <c r="AN316" s="24"/>
      <c r="AO316" s="24"/>
      <c r="AP316" s="24"/>
      <c r="AQ316" s="24"/>
      <c r="AR316" s="24"/>
      <c r="AS316" s="24"/>
      <c r="BA316" s="6"/>
      <c r="BH316" s="123">
        <f t="shared" ca="1" si="194"/>
        <v>24</v>
      </c>
    </row>
    <row r="317" spans="1:60">
      <c r="A317" s="123">
        <f t="shared" ca="1" si="193"/>
        <v>0</v>
      </c>
      <c r="B317" s="98" t="str">
        <f ca="1">IF(A317="","",IF(COUNTBLANK(AN318:AS318)=6,"DB",AN318&amp;AO318&amp;AP318&amp;AQ318&amp;AR318&amp;AS318))</f>
        <v>DB</v>
      </c>
      <c r="C317" s="97" t="str">
        <f t="shared" ca="1" si="212"/>
        <v/>
      </c>
      <c r="D317" s="102">
        <f t="shared" ca="1" si="213"/>
        <v>0</v>
      </c>
      <c r="E317" s="82" t="str">
        <f t="shared" ca="1" si="214"/>
        <v>1,</v>
      </c>
      <c r="F317" s="73">
        <f t="shared" ca="1" si="215"/>
        <v>0</v>
      </c>
      <c r="G317" s="98">
        <f t="shared" ca="1" si="196"/>
        <v>7</v>
      </c>
      <c r="H317" s="98">
        <f t="shared" ca="1" si="197"/>
        <v>3</v>
      </c>
      <c r="I317" s="98">
        <f t="shared" ca="1" si="198"/>
        <v>1</v>
      </c>
      <c r="J317" s="98">
        <f t="shared" ca="1" si="199"/>
        <v>14</v>
      </c>
      <c r="K317" s="98">
        <f t="shared" ca="1" si="200"/>
        <v>2</v>
      </c>
      <c r="L317" s="98">
        <f t="shared" ca="1" si="201"/>
        <v>4</v>
      </c>
      <c r="M317" s="74" t="str">
        <f t="shared" ca="1" si="202"/>
        <v/>
      </c>
      <c r="N317" s="74">
        <f t="shared" si="195"/>
        <v>313</v>
      </c>
      <c r="O317" s="74">
        <f t="shared" ca="1" si="216"/>
        <v>0</v>
      </c>
      <c r="P317" s="74">
        <f t="shared" ca="1" si="217"/>
        <v>0</v>
      </c>
      <c r="Q317" s="101">
        <f t="shared" ca="1" si="203"/>
        <v>1</v>
      </c>
      <c r="R317" s="101">
        <f t="shared" ca="1" si="218"/>
        <v>1</v>
      </c>
      <c r="S317" s="91" t="str">
        <f t="shared" ca="1" si="204"/>
        <v/>
      </c>
      <c r="T317" s="91" t="str">
        <f t="shared" ca="1" si="205"/>
        <v/>
      </c>
      <c r="U317" s="91" t="str">
        <f t="shared" ca="1" si="206"/>
        <v/>
      </c>
      <c r="V317" s="91" t="str">
        <f t="shared" ca="1" si="207"/>
        <v/>
      </c>
      <c r="W317" s="91" t="str">
        <f t="shared" ca="1" si="208"/>
        <v/>
      </c>
      <c r="X317" s="91" t="str">
        <f t="shared" ca="1" si="209"/>
        <v/>
      </c>
      <c r="Y317" s="75"/>
      <c r="Z317" s="100">
        <f ca="1">IF(Y317="W",0,IF(AND(A317&lt;&gt;0,A316&lt;&gt;0,Y316="L",Y317="L"),1,0))</f>
        <v>0</v>
      </c>
      <c r="AA317" s="100">
        <f ca="1">IF(S317&lt;&gt;"",IF(ABS($F317)=ABS(S317),5*$Q317,-1*$Q317),0)</f>
        <v>0</v>
      </c>
      <c r="AB317" s="100">
        <f ca="1">IF(T317&lt;&gt;"",IF(ABS($F317)=ABS(T317),5*$Q317,-1*$Q317),0)</f>
        <v>0</v>
      </c>
      <c r="AC317" s="100">
        <f ca="1">IF(U317&lt;&gt;"",IF(ABS($F317)=ABS(U317),5*$Q317,-1*$Q317),0)</f>
        <v>0</v>
      </c>
      <c r="AD317" s="100">
        <f ca="1">IF(V317&lt;&gt;"",IF(ABS($F317)=ABS(V317),5*$Q317,-1*$Q317),0)</f>
        <v>0</v>
      </c>
      <c r="AE317" s="100">
        <f ca="1">IF(W317&lt;&gt;"",IF(ABS($F317)=ABS(W317),5*$Q317,-1*$Q317),0)</f>
        <v>0</v>
      </c>
      <c r="AF317" s="100">
        <f ca="1">IF(X317&lt;&gt;"",IF(ABS($F317)=ABS(X317),5*$Q317,-1*$Q317),0)</f>
        <v>0</v>
      </c>
      <c r="AG317" s="98">
        <f ca="1">IF(A317&lt;&gt;"",IF(OR($AJ316&lt;&gt;0,$AK316&lt;&gt;0),"0",SUM(AA317:AF317)),0)</f>
        <v>0</v>
      </c>
      <c r="AH317" s="11">
        <f ca="1">IF(A317&lt;&gt;"",IF(OR(AJ316&lt;&gt;0,AK316&lt;&gt;0),0,AG317),0)</f>
        <v>0</v>
      </c>
      <c r="AI317" s="79">
        <f ca="1">IF(A317&lt;&gt;"",AH317+AI316,0)</f>
        <v>0</v>
      </c>
      <c r="AJ317" s="43">
        <f t="shared" ca="1" si="210"/>
        <v>0</v>
      </c>
      <c r="AK317" s="43">
        <f t="shared" ca="1" si="211"/>
        <v>0</v>
      </c>
      <c r="AL317" s="80">
        <f t="shared" ca="1" si="219"/>
        <v>0</v>
      </c>
      <c r="AM317" s="24"/>
      <c r="AN317" s="24"/>
      <c r="AO317" s="24"/>
      <c r="AP317" s="24"/>
      <c r="AQ317" s="24"/>
      <c r="AR317" s="24"/>
      <c r="AS317" s="24"/>
      <c r="BA317" s="6"/>
      <c r="BH317" s="123">
        <f t="shared" ca="1" si="194"/>
        <v>6</v>
      </c>
    </row>
    <row r="318" spans="1:60">
      <c r="A318" s="123">
        <f t="shared" ca="1" si="193"/>
        <v>25</v>
      </c>
      <c r="B318" s="98" t="str">
        <f ca="1">IF(A318="","",IF(COUNTBLANK(AN319:AS319)=6,"DB",AN319&amp;AO319&amp;AP319&amp;AQ319&amp;AR319&amp;AS319))</f>
        <v>DB</v>
      </c>
      <c r="C318" s="97" t="str">
        <f t="shared" ca="1" si="212"/>
        <v/>
      </c>
      <c r="D318" s="102">
        <f t="shared" ca="1" si="213"/>
        <v>0</v>
      </c>
      <c r="E318" s="82" t="str">
        <f t="shared" ca="1" si="214"/>
        <v>1,</v>
      </c>
      <c r="F318" s="73">
        <f t="shared" ca="1" si="215"/>
        <v>5</v>
      </c>
      <c r="G318" s="98">
        <f t="shared" ca="1" si="196"/>
        <v>8</v>
      </c>
      <c r="H318" s="98">
        <f t="shared" ca="1" si="197"/>
        <v>4</v>
      </c>
      <c r="I318" s="98">
        <f t="shared" ca="1" si="198"/>
        <v>2</v>
      </c>
      <c r="J318" s="98">
        <f t="shared" ca="1" si="199"/>
        <v>15</v>
      </c>
      <c r="K318" s="98">
        <f t="shared" ca="1" si="200"/>
        <v>0</v>
      </c>
      <c r="L318" s="98">
        <f t="shared" ca="1" si="201"/>
        <v>5</v>
      </c>
      <c r="M318" s="74" t="str">
        <f t="shared" ca="1" si="202"/>
        <v/>
      </c>
      <c r="N318" s="74">
        <f t="shared" si="195"/>
        <v>314</v>
      </c>
      <c r="O318" s="74">
        <f t="shared" ca="1" si="216"/>
        <v>0</v>
      </c>
      <c r="P318" s="74">
        <f t="shared" ca="1" si="217"/>
        <v>0</v>
      </c>
      <c r="Q318" s="101">
        <f t="shared" ca="1" si="203"/>
        <v>1</v>
      </c>
      <c r="R318" s="101">
        <f t="shared" ca="1" si="218"/>
        <v>1</v>
      </c>
      <c r="S318" s="91" t="str">
        <f t="shared" ca="1" si="204"/>
        <v/>
      </c>
      <c r="T318" s="91" t="str">
        <f t="shared" ca="1" si="205"/>
        <v/>
      </c>
      <c r="U318" s="91" t="str">
        <f t="shared" ca="1" si="206"/>
        <v/>
      </c>
      <c r="V318" s="91" t="str">
        <f t="shared" ca="1" si="207"/>
        <v/>
      </c>
      <c r="W318" s="91" t="str">
        <f t="shared" ca="1" si="208"/>
        <v/>
      </c>
      <c r="X318" s="91" t="str">
        <f t="shared" ca="1" si="209"/>
        <v/>
      </c>
      <c r="Y318" s="75"/>
      <c r="Z318" s="100">
        <f ca="1">IF(Y318="W",0,IF(AND(A318&lt;&gt;0,A317&lt;&gt;0,Y317="L",Y318="L"),1,0))</f>
        <v>0</v>
      </c>
      <c r="AA318" s="100">
        <f ca="1">IF(S318&lt;&gt;"",IF(ABS($F318)=ABS(S318),5*$Q318,-1*$Q318),0)</f>
        <v>0</v>
      </c>
      <c r="AB318" s="100">
        <f ca="1">IF(T318&lt;&gt;"",IF(ABS($F318)=ABS(T318),5*$Q318,-1*$Q318),0)</f>
        <v>0</v>
      </c>
      <c r="AC318" s="100">
        <f ca="1">IF(U318&lt;&gt;"",IF(ABS($F318)=ABS(U318),5*$Q318,-1*$Q318),0)</f>
        <v>0</v>
      </c>
      <c r="AD318" s="100">
        <f ca="1">IF(V318&lt;&gt;"",IF(ABS($F318)=ABS(V318),5*$Q318,-1*$Q318),0)</f>
        <v>0</v>
      </c>
      <c r="AE318" s="100">
        <f ca="1">IF(W318&lt;&gt;"",IF(ABS($F318)=ABS(W318),5*$Q318,-1*$Q318),0)</f>
        <v>0</v>
      </c>
      <c r="AF318" s="100">
        <f ca="1">IF(X318&lt;&gt;"",IF(ABS($F318)=ABS(X318),5*$Q318,-1*$Q318),0)</f>
        <v>0</v>
      </c>
      <c r="AG318" s="98">
        <f ca="1">IF(A318&lt;&gt;"",IF(OR($AJ317&lt;&gt;0,$AK317&lt;&gt;0),"0",SUM(AA318:AF318)),0)</f>
        <v>0</v>
      </c>
      <c r="AH318" s="11">
        <f ca="1">IF(A318&lt;&gt;"",IF(OR(AJ317&lt;&gt;0,AK317&lt;&gt;0),0,AG318),0)</f>
        <v>0</v>
      </c>
      <c r="AI318" s="79">
        <f ca="1">IF(A318&lt;&gt;"",AH318+AI317,0)</f>
        <v>0</v>
      </c>
      <c r="AJ318" s="43">
        <f t="shared" ca="1" si="210"/>
        <v>0</v>
      </c>
      <c r="AK318" s="43">
        <f t="shared" ca="1" si="211"/>
        <v>0</v>
      </c>
      <c r="AL318" s="80">
        <f t="shared" ca="1" si="219"/>
        <v>0</v>
      </c>
      <c r="AM318" s="24"/>
      <c r="AN318" s="24"/>
      <c r="AO318" s="24"/>
      <c r="AP318" s="24"/>
      <c r="AQ318" s="24"/>
      <c r="AR318" s="24"/>
      <c r="AS318" s="24"/>
      <c r="BA318" s="6"/>
      <c r="BH318" s="123">
        <f t="shared" ca="1" si="194"/>
        <v>33</v>
      </c>
    </row>
    <row r="319" spans="1:60">
      <c r="A319" s="123">
        <f t="shared" ca="1" si="193"/>
        <v>16</v>
      </c>
      <c r="B319" s="98" t="str">
        <f ca="1">IF(A319="","",IF(COUNTBLANK(AN320:AS320)=6,"DB",AN320&amp;AO320&amp;AP320&amp;AQ320&amp;AR320&amp;AS320))</f>
        <v>DB</v>
      </c>
      <c r="C319" s="97" t="str">
        <f t="shared" ca="1" si="212"/>
        <v/>
      </c>
      <c r="D319" s="102">
        <f t="shared" ca="1" si="213"/>
        <v>0</v>
      </c>
      <c r="E319" s="82" t="str">
        <f t="shared" ca="1" si="214"/>
        <v>1,</v>
      </c>
      <c r="F319" s="73">
        <f t="shared" ca="1" si="215"/>
        <v>3</v>
      </c>
      <c r="G319" s="98">
        <f t="shared" ca="1" si="196"/>
        <v>9</v>
      </c>
      <c r="H319" s="98">
        <f t="shared" ca="1" si="197"/>
        <v>5</v>
      </c>
      <c r="I319" s="98">
        <f t="shared" ca="1" si="198"/>
        <v>0</v>
      </c>
      <c r="J319" s="98">
        <f t="shared" ca="1" si="199"/>
        <v>16</v>
      </c>
      <c r="K319" s="98">
        <f t="shared" ca="1" si="200"/>
        <v>1</v>
      </c>
      <c r="L319" s="98">
        <f t="shared" ca="1" si="201"/>
        <v>6</v>
      </c>
      <c r="M319" s="74" t="str">
        <f t="shared" ca="1" si="202"/>
        <v/>
      </c>
      <c r="N319" s="74">
        <f t="shared" si="195"/>
        <v>315</v>
      </c>
      <c r="O319" s="74">
        <f t="shared" ca="1" si="216"/>
        <v>0</v>
      </c>
      <c r="P319" s="74">
        <f t="shared" ca="1" si="217"/>
        <v>0</v>
      </c>
      <c r="Q319" s="101">
        <f t="shared" ca="1" si="203"/>
        <v>1</v>
      </c>
      <c r="R319" s="101">
        <f t="shared" ca="1" si="218"/>
        <v>1</v>
      </c>
      <c r="S319" s="91" t="str">
        <f t="shared" ca="1" si="204"/>
        <v/>
      </c>
      <c r="T319" s="91" t="str">
        <f t="shared" ca="1" si="205"/>
        <v/>
      </c>
      <c r="U319" s="91" t="str">
        <f t="shared" ca="1" si="206"/>
        <v/>
      </c>
      <c r="V319" s="91" t="str">
        <f t="shared" ca="1" si="207"/>
        <v/>
      </c>
      <c r="W319" s="91" t="str">
        <f t="shared" ca="1" si="208"/>
        <v/>
      </c>
      <c r="X319" s="91" t="str">
        <f t="shared" ca="1" si="209"/>
        <v/>
      </c>
      <c r="Y319" s="75"/>
      <c r="Z319" s="100">
        <f ca="1">IF(Y319="W",0,IF(AND(A319&lt;&gt;0,A318&lt;&gt;0,Y318="L",Y319="L"),1,0))</f>
        <v>0</v>
      </c>
      <c r="AA319" s="100">
        <f ca="1">IF(S319&lt;&gt;"",IF(ABS($F319)=ABS(S319),5*$Q319,-1*$Q319),0)</f>
        <v>0</v>
      </c>
      <c r="AB319" s="100">
        <f ca="1">IF(T319&lt;&gt;"",IF(ABS($F319)=ABS(T319),5*$Q319,-1*$Q319),0)</f>
        <v>0</v>
      </c>
      <c r="AC319" s="100">
        <f ca="1">IF(U319&lt;&gt;"",IF(ABS($F319)=ABS(U319),5*$Q319,-1*$Q319),0)</f>
        <v>0</v>
      </c>
      <c r="AD319" s="100">
        <f ca="1">IF(V319&lt;&gt;"",IF(ABS($F319)=ABS(V319),5*$Q319,-1*$Q319),0)</f>
        <v>0</v>
      </c>
      <c r="AE319" s="100">
        <f ca="1">IF(W319&lt;&gt;"",IF(ABS($F319)=ABS(W319),5*$Q319,-1*$Q319),0)</f>
        <v>0</v>
      </c>
      <c r="AF319" s="100">
        <f ca="1">IF(X319&lt;&gt;"",IF(ABS($F319)=ABS(X319),5*$Q319,-1*$Q319),0)</f>
        <v>0</v>
      </c>
      <c r="AG319" s="98">
        <f ca="1">IF(A319&lt;&gt;"",IF(OR($AJ318&lt;&gt;0,$AK318&lt;&gt;0),"0",SUM(AA319:AF319)),0)</f>
        <v>0</v>
      </c>
      <c r="AH319" s="11">
        <f ca="1">IF(A319&lt;&gt;"",IF(OR(AJ318&lt;&gt;0,AK318&lt;&gt;0),0,AG319),0)</f>
        <v>0</v>
      </c>
      <c r="AI319" s="79">
        <f ca="1">IF(A319&lt;&gt;"",AH319+AI318,0)</f>
        <v>0</v>
      </c>
      <c r="AJ319" s="43">
        <f t="shared" ca="1" si="210"/>
        <v>0</v>
      </c>
      <c r="AK319" s="43">
        <f t="shared" ca="1" si="211"/>
        <v>0</v>
      </c>
      <c r="AL319" s="80">
        <f t="shared" ca="1" si="219"/>
        <v>0</v>
      </c>
      <c r="AM319" s="24"/>
      <c r="AN319" s="24"/>
      <c r="AO319" s="24"/>
      <c r="AP319" s="24"/>
      <c r="AQ319" s="24"/>
      <c r="AR319" s="24"/>
      <c r="AS319" s="24"/>
      <c r="BA319" s="6"/>
      <c r="BH319" s="123">
        <f t="shared" ca="1" si="194"/>
        <v>1</v>
      </c>
    </row>
    <row r="320" spans="1:60">
      <c r="A320" s="123">
        <f t="shared" ca="1" si="193"/>
        <v>4</v>
      </c>
      <c r="B320" s="98" t="str">
        <f ca="1">IF(A320="","",IF(COUNTBLANK(AN321:AS321)=6,"DB",AN321&amp;AO321&amp;AP321&amp;AQ321&amp;AR321&amp;AS321))</f>
        <v>DB</v>
      </c>
      <c r="C320" s="97" t="str">
        <f t="shared" ca="1" si="212"/>
        <v/>
      </c>
      <c r="D320" s="102">
        <f t="shared" ca="1" si="213"/>
        <v>0</v>
      </c>
      <c r="E320" s="82" t="str">
        <f t="shared" ca="1" si="214"/>
        <v>1,</v>
      </c>
      <c r="F320" s="73">
        <f t="shared" ca="1" si="215"/>
        <v>1</v>
      </c>
      <c r="G320" s="98">
        <f t="shared" ca="1" si="196"/>
        <v>0</v>
      </c>
      <c r="H320" s="98">
        <f t="shared" ca="1" si="197"/>
        <v>6</v>
      </c>
      <c r="I320" s="98">
        <f t="shared" ca="1" si="198"/>
        <v>1</v>
      </c>
      <c r="J320" s="98">
        <f t="shared" ca="1" si="199"/>
        <v>17</v>
      </c>
      <c r="K320" s="98">
        <f t="shared" ca="1" si="200"/>
        <v>2</v>
      </c>
      <c r="L320" s="98">
        <f t="shared" ca="1" si="201"/>
        <v>7</v>
      </c>
      <c r="M320" s="74" t="str">
        <f t="shared" ca="1" si="202"/>
        <v/>
      </c>
      <c r="N320" s="74">
        <f t="shared" si="195"/>
        <v>316</v>
      </c>
      <c r="O320" s="74">
        <f t="shared" ca="1" si="216"/>
        <v>0</v>
      </c>
      <c r="P320" s="74">
        <f t="shared" ca="1" si="217"/>
        <v>0</v>
      </c>
      <c r="Q320" s="101">
        <f t="shared" ca="1" si="203"/>
        <v>1</v>
      </c>
      <c r="R320" s="101">
        <f t="shared" ca="1" si="218"/>
        <v>1</v>
      </c>
      <c r="S320" s="91" t="str">
        <f t="shared" ca="1" si="204"/>
        <v/>
      </c>
      <c r="T320" s="91" t="str">
        <f t="shared" ca="1" si="205"/>
        <v/>
      </c>
      <c r="U320" s="91" t="str">
        <f t="shared" ca="1" si="206"/>
        <v/>
      </c>
      <c r="V320" s="91" t="str">
        <f t="shared" ca="1" si="207"/>
        <v/>
      </c>
      <c r="W320" s="91" t="str">
        <f t="shared" ca="1" si="208"/>
        <v/>
      </c>
      <c r="X320" s="91" t="str">
        <f t="shared" ca="1" si="209"/>
        <v/>
      </c>
      <c r="Y320" s="75"/>
      <c r="Z320" s="100">
        <f ca="1">IF(Y320="W",0,IF(AND(A320&lt;&gt;0,A319&lt;&gt;0,Y319="L",Y320="L"),1,0))</f>
        <v>0</v>
      </c>
      <c r="AA320" s="100">
        <f ca="1">IF(S320&lt;&gt;"",IF(ABS($F320)=ABS(S320),5*$Q320,-1*$Q320),0)</f>
        <v>0</v>
      </c>
      <c r="AB320" s="100">
        <f ca="1">IF(T320&lt;&gt;"",IF(ABS($F320)=ABS(T320),5*$Q320,-1*$Q320),0)</f>
        <v>0</v>
      </c>
      <c r="AC320" s="100">
        <f ca="1">IF(U320&lt;&gt;"",IF(ABS($F320)=ABS(U320),5*$Q320,-1*$Q320),0)</f>
        <v>0</v>
      </c>
      <c r="AD320" s="100">
        <f ca="1">IF(V320&lt;&gt;"",IF(ABS($F320)=ABS(V320),5*$Q320,-1*$Q320),0)</f>
        <v>0</v>
      </c>
      <c r="AE320" s="100">
        <f ca="1">IF(W320&lt;&gt;"",IF(ABS($F320)=ABS(W320),5*$Q320,-1*$Q320),0)</f>
        <v>0</v>
      </c>
      <c r="AF320" s="100">
        <f ca="1">IF(X320&lt;&gt;"",IF(ABS($F320)=ABS(X320),5*$Q320,-1*$Q320),0)</f>
        <v>0</v>
      </c>
      <c r="AG320" s="98">
        <f ca="1">IF(A320&lt;&gt;"",IF(OR($AJ319&lt;&gt;0,$AK319&lt;&gt;0),"0",SUM(AA320:AF320)),0)</f>
        <v>0</v>
      </c>
      <c r="AH320" s="11">
        <f ca="1">IF(A320&lt;&gt;"",IF(OR(AJ319&lt;&gt;0,AK319&lt;&gt;0),0,AG320),0)</f>
        <v>0</v>
      </c>
      <c r="AI320" s="79">
        <f ca="1">IF(A320&lt;&gt;"",AH320+AI319,0)</f>
        <v>0</v>
      </c>
      <c r="AJ320" s="43">
        <f t="shared" ca="1" si="210"/>
        <v>0</v>
      </c>
      <c r="AK320" s="43">
        <f t="shared" ca="1" si="211"/>
        <v>0</v>
      </c>
      <c r="AL320" s="80">
        <f t="shared" ca="1" si="219"/>
        <v>0</v>
      </c>
      <c r="AM320" s="24"/>
      <c r="AN320" s="24"/>
      <c r="AO320" s="24"/>
      <c r="AP320" s="24"/>
      <c r="AQ320" s="24"/>
      <c r="AR320" s="24"/>
      <c r="AS320" s="24"/>
      <c r="BA320" s="6"/>
      <c r="BH320" s="123">
        <f t="shared" ca="1" si="194"/>
        <v>22</v>
      </c>
    </row>
    <row r="321" spans="1:60">
      <c r="A321" s="123">
        <f t="shared" ca="1" si="193"/>
        <v>12</v>
      </c>
      <c r="B321" s="98" t="str">
        <f ca="1">IF(A321="","",IF(COUNTBLANK(AN322:AS322)=6,"DB",AN322&amp;AO322&amp;AP322&amp;AQ322&amp;AR322&amp;AS322))</f>
        <v>DB</v>
      </c>
      <c r="C321" s="97" t="str">
        <f t="shared" ca="1" si="212"/>
        <v/>
      </c>
      <c r="D321" s="102">
        <f t="shared" ca="1" si="213"/>
        <v>0</v>
      </c>
      <c r="E321" s="82" t="str">
        <f t="shared" ca="1" si="214"/>
        <v>1,</v>
      </c>
      <c r="F321" s="73">
        <f t="shared" ca="1" si="215"/>
        <v>2</v>
      </c>
      <c r="G321" s="98">
        <f t="shared" ca="1" si="196"/>
        <v>1</v>
      </c>
      <c r="H321" s="98">
        <f t="shared" ca="1" si="197"/>
        <v>0</v>
      </c>
      <c r="I321" s="98">
        <f t="shared" ca="1" si="198"/>
        <v>2</v>
      </c>
      <c r="J321" s="98">
        <f t="shared" ca="1" si="199"/>
        <v>18</v>
      </c>
      <c r="K321" s="98">
        <f t="shared" ca="1" si="200"/>
        <v>3</v>
      </c>
      <c r="L321" s="98">
        <f t="shared" ca="1" si="201"/>
        <v>8</v>
      </c>
      <c r="M321" s="74" t="str">
        <f t="shared" ca="1" si="202"/>
        <v/>
      </c>
      <c r="N321" s="74">
        <f t="shared" si="195"/>
        <v>317</v>
      </c>
      <c r="O321" s="74">
        <f t="shared" ca="1" si="216"/>
        <v>0</v>
      </c>
      <c r="P321" s="74">
        <f t="shared" ca="1" si="217"/>
        <v>0</v>
      </c>
      <c r="Q321" s="101">
        <f t="shared" ca="1" si="203"/>
        <v>1</v>
      </c>
      <c r="R321" s="101">
        <f t="shared" ca="1" si="218"/>
        <v>1</v>
      </c>
      <c r="S321" s="91" t="str">
        <f t="shared" ca="1" si="204"/>
        <v/>
      </c>
      <c r="T321" s="91" t="str">
        <f t="shared" ca="1" si="205"/>
        <v/>
      </c>
      <c r="U321" s="91" t="str">
        <f t="shared" ca="1" si="206"/>
        <v/>
      </c>
      <c r="V321" s="91" t="str">
        <f t="shared" ca="1" si="207"/>
        <v/>
      </c>
      <c r="W321" s="91" t="str">
        <f t="shared" ca="1" si="208"/>
        <v/>
      </c>
      <c r="X321" s="91" t="str">
        <f t="shared" ca="1" si="209"/>
        <v/>
      </c>
      <c r="Y321" s="75"/>
      <c r="Z321" s="100">
        <f ca="1">IF(Y321="W",0,IF(AND(A321&lt;&gt;0,A320&lt;&gt;0,Y320="L",Y321="L"),1,0))</f>
        <v>0</v>
      </c>
      <c r="AA321" s="100">
        <f ca="1">IF(S321&lt;&gt;"",IF(ABS($F321)=ABS(S321),5*$Q321,-1*$Q321),0)</f>
        <v>0</v>
      </c>
      <c r="AB321" s="100">
        <f ca="1">IF(T321&lt;&gt;"",IF(ABS($F321)=ABS(T321),5*$Q321,-1*$Q321),0)</f>
        <v>0</v>
      </c>
      <c r="AC321" s="100">
        <f ca="1">IF(U321&lt;&gt;"",IF(ABS($F321)=ABS(U321),5*$Q321,-1*$Q321),0)</f>
        <v>0</v>
      </c>
      <c r="AD321" s="100">
        <f ca="1">IF(V321&lt;&gt;"",IF(ABS($F321)=ABS(V321),5*$Q321,-1*$Q321),0)</f>
        <v>0</v>
      </c>
      <c r="AE321" s="100">
        <f ca="1">IF(W321&lt;&gt;"",IF(ABS($F321)=ABS(W321),5*$Q321,-1*$Q321),0)</f>
        <v>0</v>
      </c>
      <c r="AF321" s="100">
        <f ca="1">IF(X321&lt;&gt;"",IF(ABS($F321)=ABS(X321),5*$Q321,-1*$Q321),0)</f>
        <v>0</v>
      </c>
      <c r="AG321" s="98">
        <f ca="1">IF(A321&lt;&gt;"",IF(OR($AJ320&lt;&gt;0,$AK320&lt;&gt;0),"0",SUM(AA321:AF321)),0)</f>
        <v>0</v>
      </c>
      <c r="AH321" s="11">
        <f ca="1">IF(A321&lt;&gt;"",IF(OR(AJ320&lt;&gt;0,AK320&lt;&gt;0),0,AG321),0)</f>
        <v>0</v>
      </c>
      <c r="AI321" s="79">
        <f ca="1">IF(A321&lt;&gt;"",AH321+AI320,0)</f>
        <v>0</v>
      </c>
      <c r="AJ321" s="43">
        <f t="shared" ca="1" si="210"/>
        <v>0</v>
      </c>
      <c r="AK321" s="43">
        <f t="shared" ca="1" si="211"/>
        <v>0</v>
      </c>
      <c r="AL321" s="80">
        <f t="shared" ca="1" si="219"/>
        <v>0</v>
      </c>
      <c r="AM321" s="24"/>
      <c r="AN321" s="24"/>
      <c r="AO321" s="24"/>
      <c r="AP321" s="24"/>
      <c r="AQ321" s="24"/>
      <c r="AR321" s="24"/>
      <c r="AS321" s="24"/>
      <c r="BA321" s="6"/>
      <c r="BH321" s="123">
        <f t="shared" ca="1" si="194"/>
        <v>2</v>
      </c>
    </row>
    <row r="322" spans="1:60">
      <c r="A322" s="123">
        <f t="shared" ca="1" si="193"/>
        <v>32</v>
      </c>
      <c r="B322" s="98" t="str">
        <f ca="1">IF(A322="","",IF(COUNTBLANK(AN323:AS323)=6,"DB",AN323&amp;AO323&amp;AP323&amp;AQ323&amp;AR323&amp;AS323))</f>
        <v>DB</v>
      </c>
      <c r="C322" s="97" t="str">
        <f t="shared" ca="1" si="212"/>
        <v/>
      </c>
      <c r="D322" s="102">
        <f t="shared" ca="1" si="213"/>
        <v>0</v>
      </c>
      <c r="E322" s="82" t="str">
        <f t="shared" ca="1" si="214"/>
        <v>1,</v>
      </c>
      <c r="F322" s="73">
        <f t="shared" ca="1" si="215"/>
        <v>6</v>
      </c>
      <c r="G322" s="98">
        <f t="shared" ca="1" si="196"/>
        <v>2</v>
      </c>
      <c r="H322" s="98">
        <f t="shared" ca="1" si="197"/>
        <v>1</v>
      </c>
      <c r="I322" s="98">
        <f t="shared" ca="1" si="198"/>
        <v>3</v>
      </c>
      <c r="J322" s="98">
        <f t="shared" ca="1" si="199"/>
        <v>19</v>
      </c>
      <c r="K322" s="98">
        <f t="shared" ca="1" si="200"/>
        <v>4</v>
      </c>
      <c r="L322" s="98">
        <f t="shared" ca="1" si="201"/>
        <v>0</v>
      </c>
      <c r="M322" s="74" t="str">
        <f t="shared" ca="1" si="202"/>
        <v/>
      </c>
      <c r="N322" s="74">
        <f t="shared" si="195"/>
        <v>318</v>
      </c>
      <c r="O322" s="74">
        <f t="shared" ca="1" si="216"/>
        <v>0</v>
      </c>
      <c r="P322" s="74">
        <f t="shared" ca="1" si="217"/>
        <v>0</v>
      </c>
      <c r="Q322" s="101">
        <f t="shared" ca="1" si="203"/>
        <v>1</v>
      </c>
      <c r="R322" s="101">
        <f t="shared" ca="1" si="218"/>
        <v>1</v>
      </c>
      <c r="S322" s="91" t="str">
        <f t="shared" ca="1" si="204"/>
        <v/>
      </c>
      <c r="T322" s="91" t="str">
        <f t="shared" ca="1" si="205"/>
        <v/>
      </c>
      <c r="U322" s="91" t="str">
        <f t="shared" ca="1" si="206"/>
        <v/>
      </c>
      <c r="V322" s="91" t="str">
        <f t="shared" ca="1" si="207"/>
        <v/>
      </c>
      <c r="W322" s="91" t="str">
        <f t="shared" ca="1" si="208"/>
        <v/>
      </c>
      <c r="X322" s="91" t="str">
        <f t="shared" ca="1" si="209"/>
        <v/>
      </c>
      <c r="Y322" s="75"/>
      <c r="Z322" s="100">
        <f ca="1">IF(Y322="W",0,IF(AND(A322&lt;&gt;0,A321&lt;&gt;0,Y321="L",Y322="L"),1,0))</f>
        <v>0</v>
      </c>
      <c r="AA322" s="100">
        <f ca="1">IF(S322&lt;&gt;"",IF(ABS($F322)=ABS(S322),5*$Q322,-1*$Q322),0)</f>
        <v>0</v>
      </c>
      <c r="AB322" s="100">
        <f ca="1">IF(T322&lt;&gt;"",IF(ABS($F322)=ABS(T322),5*$Q322,-1*$Q322),0)</f>
        <v>0</v>
      </c>
      <c r="AC322" s="100">
        <f ca="1">IF(U322&lt;&gt;"",IF(ABS($F322)=ABS(U322),5*$Q322,-1*$Q322),0)</f>
        <v>0</v>
      </c>
      <c r="AD322" s="100">
        <f ca="1">IF(V322&lt;&gt;"",IF(ABS($F322)=ABS(V322),5*$Q322,-1*$Q322),0)</f>
        <v>0</v>
      </c>
      <c r="AE322" s="100">
        <f ca="1">IF(W322&lt;&gt;"",IF(ABS($F322)=ABS(W322),5*$Q322,-1*$Q322),0)</f>
        <v>0</v>
      </c>
      <c r="AF322" s="100">
        <f ca="1">IF(X322&lt;&gt;"",IF(ABS($F322)=ABS(X322),5*$Q322,-1*$Q322),0)</f>
        <v>0</v>
      </c>
      <c r="AG322" s="98">
        <f ca="1">IF(A322&lt;&gt;"",IF(OR($AJ321&lt;&gt;0,$AK321&lt;&gt;0),"0",SUM(AA322:AF322)),0)</f>
        <v>0</v>
      </c>
      <c r="AH322" s="11">
        <f ca="1">IF(A322&lt;&gt;"",IF(OR(AJ321&lt;&gt;0,AK321&lt;&gt;0),0,AG322),0)</f>
        <v>0</v>
      </c>
      <c r="AI322" s="79">
        <f ca="1">IF(A322&lt;&gt;"",AH322+AI321,0)</f>
        <v>0</v>
      </c>
      <c r="AJ322" s="43">
        <f t="shared" ca="1" si="210"/>
        <v>0</v>
      </c>
      <c r="AK322" s="43">
        <f t="shared" ca="1" si="211"/>
        <v>0</v>
      </c>
      <c r="AL322" s="80">
        <f t="shared" ca="1" si="219"/>
        <v>0</v>
      </c>
      <c r="AM322" s="24"/>
      <c r="AN322" s="24"/>
      <c r="AO322" s="24"/>
      <c r="AP322" s="24"/>
      <c r="AQ322" s="24"/>
      <c r="AR322" s="24"/>
      <c r="AS322" s="24"/>
      <c r="BA322" s="6"/>
      <c r="BH322" s="123">
        <f t="shared" ca="1" si="194"/>
        <v>17</v>
      </c>
    </row>
    <row r="323" spans="1:60">
      <c r="A323" s="123">
        <f t="shared" ca="1" si="193"/>
        <v>12</v>
      </c>
      <c r="B323" s="98" t="str">
        <f ca="1">IF(A323="","",IF(COUNTBLANK(AN324:AS324)=6,"DB",AN324&amp;AO324&amp;AP324&amp;AQ324&amp;AR324&amp;AS324))</f>
        <v>DB</v>
      </c>
      <c r="C323" s="97" t="str">
        <f t="shared" ca="1" si="212"/>
        <v/>
      </c>
      <c r="D323" s="102">
        <f t="shared" ca="1" si="213"/>
        <v>0</v>
      </c>
      <c r="E323" s="82" t="str">
        <f t="shared" ca="1" si="214"/>
        <v>1,</v>
      </c>
      <c r="F323" s="73">
        <f t="shared" ca="1" si="215"/>
        <v>2</v>
      </c>
      <c r="G323" s="98">
        <f t="shared" ca="1" si="196"/>
        <v>3</v>
      </c>
      <c r="H323" s="98">
        <f t="shared" ca="1" si="197"/>
        <v>0</v>
      </c>
      <c r="I323" s="98">
        <f t="shared" ca="1" si="198"/>
        <v>4</v>
      </c>
      <c r="J323" s="98">
        <f t="shared" ca="1" si="199"/>
        <v>20</v>
      </c>
      <c r="K323" s="98">
        <f t="shared" ca="1" si="200"/>
        <v>5</v>
      </c>
      <c r="L323" s="98">
        <f t="shared" ca="1" si="201"/>
        <v>1</v>
      </c>
      <c r="M323" s="74" t="str">
        <f t="shared" ca="1" si="202"/>
        <v/>
      </c>
      <c r="N323" s="74">
        <f t="shared" si="195"/>
        <v>319</v>
      </c>
      <c r="O323" s="74">
        <f t="shared" ca="1" si="216"/>
        <v>0</v>
      </c>
      <c r="P323" s="74">
        <f t="shared" ca="1" si="217"/>
        <v>0</v>
      </c>
      <c r="Q323" s="101">
        <f t="shared" ca="1" si="203"/>
        <v>1</v>
      </c>
      <c r="R323" s="101">
        <f t="shared" ca="1" si="218"/>
        <v>1</v>
      </c>
      <c r="S323" s="91" t="str">
        <f t="shared" ca="1" si="204"/>
        <v/>
      </c>
      <c r="T323" s="91" t="str">
        <f t="shared" ca="1" si="205"/>
        <v/>
      </c>
      <c r="U323" s="91" t="str">
        <f t="shared" ca="1" si="206"/>
        <v/>
      </c>
      <c r="V323" s="91" t="str">
        <f t="shared" ca="1" si="207"/>
        <v/>
      </c>
      <c r="W323" s="91" t="str">
        <f t="shared" ca="1" si="208"/>
        <v/>
      </c>
      <c r="X323" s="91" t="str">
        <f t="shared" ca="1" si="209"/>
        <v/>
      </c>
      <c r="Y323" s="75"/>
      <c r="Z323" s="100">
        <f ca="1">IF(Y323="W",0,IF(AND(A323&lt;&gt;0,A322&lt;&gt;0,Y322="L",Y323="L"),1,0))</f>
        <v>0</v>
      </c>
      <c r="AA323" s="100">
        <f ca="1">IF(S323&lt;&gt;"",IF(ABS($F323)=ABS(S323),5*$Q323,-1*$Q323),0)</f>
        <v>0</v>
      </c>
      <c r="AB323" s="100">
        <f ca="1">IF(T323&lt;&gt;"",IF(ABS($F323)=ABS(T323),5*$Q323,-1*$Q323),0)</f>
        <v>0</v>
      </c>
      <c r="AC323" s="100">
        <f ca="1">IF(U323&lt;&gt;"",IF(ABS($F323)=ABS(U323),5*$Q323,-1*$Q323),0)</f>
        <v>0</v>
      </c>
      <c r="AD323" s="100">
        <f ca="1">IF(V323&lt;&gt;"",IF(ABS($F323)=ABS(V323),5*$Q323,-1*$Q323),0)</f>
        <v>0</v>
      </c>
      <c r="AE323" s="100">
        <f ca="1">IF(W323&lt;&gt;"",IF(ABS($F323)=ABS(W323),5*$Q323,-1*$Q323),0)</f>
        <v>0</v>
      </c>
      <c r="AF323" s="100">
        <f ca="1">IF(X323&lt;&gt;"",IF(ABS($F323)=ABS(X323),5*$Q323,-1*$Q323),0)</f>
        <v>0</v>
      </c>
      <c r="AG323" s="98">
        <f ca="1">IF(A323&lt;&gt;"",IF(OR($AJ322&lt;&gt;0,$AK322&lt;&gt;0),"0",SUM(AA323:AF323)),0)</f>
        <v>0</v>
      </c>
      <c r="AH323" s="11">
        <f ca="1">IF(A323&lt;&gt;"",IF(OR(AJ322&lt;&gt;0,AK322&lt;&gt;0),0,AG323),0)</f>
        <v>0</v>
      </c>
      <c r="AI323" s="79">
        <f ca="1">IF(A323&lt;&gt;"",AH323+AI322,0)</f>
        <v>0</v>
      </c>
      <c r="AJ323" s="43">
        <f t="shared" ca="1" si="210"/>
        <v>0</v>
      </c>
      <c r="AK323" s="43">
        <f t="shared" ca="1" si="211"/>
        <v>0</v>
      </c>
      <c r="AL323" s="80">
        <f t="shared" ca="1" si="219"/>
        <v>0</v>
      </c>
      <c r="AM323" s="24"/>
      <c r="AN323" s="24"/>
      <c r="AO323" s="24"/>
      <c r="AP323" s="24"/>
      <c r="AQ323" s="24"/>
      <c r="AR323" s="24"/>
      <c r="AS323" s="24"/>
      <c r="BA323" s="6"/>
      <c r="BH323" s="123">
        <f t="shared" ca="1" si="194"/>
        <v>21</v>
      </c>
    </row>
    <row r="324" spans="1:60">
      <c r="A324" s="123">
        <f t="shared" ca="1" si="193"/>
        <v>12</v>
      </c>
      <c r="B324" s="98" t="str">
        <f ca="1">IF(A324="","",IF(COUNTBLANK(AN325:AS325)=6,"DB",AN325&amp;AO325&amp;AP325&amp;AQ325&amp;AR325&amp;AS325))</f>
        <v>DB</v>
      </c>
      <c r="C324" s="97" t="str">
        <f t="shared" ca="1" si="212"/>
        <v/>
      </c>
      <c r="D324" s="102">
        <f t="shared" ca="1" si="213"/>
        <v>0</v>
      </c>
      <c r="E324" s="82" t="str">
        <f t="shared" ca="1" si="214"/>
        <v>1,</v>
      </c>
      <c r="F324" s="73">
        <f t="shared" ca="1" si="215"/>
        <v>2</v>
      </c>
      <c r="G324" s="98">
        <f t="shared" ca="1" si="196"/>
        <v>4</v>
      </c>
      <c r="H324" s="98">
        <f t="shared" ca="1" si="197"/>
        <v>0</v>
      </c>
      <c r="I324" s="98">
        <f t="shared" ca="1" si="198"/>
        <v>5</v>
      </c>
      <c r="J324" s="98">
        <f t="shared" ca="1" si="199"/>
        <v>21</v>
      </c>
      <c r="K324" s="98">
        <f t="shared" ca="1" si="200"/>
        <v>6</v>
      </c>
      <c r="L324" s="98">
        <f t="shared" ca="1" si="201"/>
        <v>2</v>
      </c>
      <c r="M324" s="74" t="str">
        <f t="shared" ca="1" si="202"/>
        <v/>
      </c>
      <c r="N324" s="74">
        <f t="shared" si="195"/>
        <v>320</v>
      </c>
      <c r="O324" s="74">
        <f t="shared" ca="1" si="216"/>
        <v>0</v>
      </c>
      <c r="P324" s="74">
        <f t="shared" ca="1" si="217"/>
        <v>0</v>
      </c>
      <c r="Q324" s="101">
        <f t="shared" ca="1" si="203"/>
        <v>1</v>
      </c>
      <c r="R324" s="101">
        <f t="shared" ca="1" si="218"/>
        <v>1</v>
      </c>
      <c r="S324" s="91" t="str">
        <f t="shared" ca="1" si="204"/>
        <v/>
      </c>
      <c r="T324" s="91" t="str">
        <f t="shared" ca="1" si="205"/>
        <v/>
      </c>
      <c r="U324" s="91" t="str">
        <f t="shared" ca="1" si="206"/>
        <v/>
      </c>
      <c r="V324" s="91" t="str">
        <f t="shared" ca="1" si="207"/>
        <v/>
      </c>
      <c r="W324" s="91" t="str">
        <f t="shared" ca="1" si="208"/>
        <v/>
      </c>
      <c r="X324" s="91" t="str">
        <f t="shared" ca="1" si="209"/>
        <v/>
      </c>
      <c r="Y324" s="75"/>
      <c r="Z324" s="100">
        <f ca="1">IF(Y324="W",0,IF(AND(A324&lt;&gt;0,A323&lt;&gt;0,Y323="L",Y324="L"),1,0))</f>
        <v>0</v>
      </c>
      <c r="AA324" s="100">
        <f ca="1">IF(S324&lt;&gt;"",IF(ABS($F324)=ABS(S324),5*$Q324,-1*$Q324),0)</f>
        <v>0</v>
      </c>
      <c r="AB324" s="100">
        <f ca="1">IF(T324&lt;&gt;"",IF(ABS($F324)=ABS(T324),5*$Q324,-1*$Q324),0)</f>
        <v>0</v>
      </c>
      <c r="AC324" s="100">
        <f ca="1">IF(U324&lt;&gt;"",IF(ABS($F324)=ABS(U324),5*$Q324,-1*$Q324),0)</f>
        <v>0</v>
      </c>
      <c r="AD324" s="100">
        <f ca="1">IF(V324&lt;&gt;"",IF(ABS($F324)=ABS(V324),5*$Q324,-1*$Q324),0)</f>
        <v>0</v>
      </c>
      <c r="AE324" s="100">
        <f ca="1">IF(W324&lt;&gt;"",IF(ABS($F324)=ABS(W324),5*$Q324,-1*$Q324),0)</f>
        <v>0</v>
      </c>
      <c r="AF324" s="100">
        <f ca="1">IF(X324&lt;&gt;"",IF(ABS($F324)=ABS(X324),5*$Q324,-1*$Q324),0)</f>
        <v>0</v>
      </c>
      <c r="AG324" s="98">
        <f ca="1">IF(A324&lt;&gt;"",IF(OR($AJ323&lt;&gt;0,$AK323&lt;&gt;0),"0",SUM(AA324:AF324)),0)</f>
        <v>0</v>
      </c>
      <c r="AH324" s="11">
        <f ca="1">IF(A324&lt;&gt;"",IF(OR(AJ323&lt;&gt;0,AK323&lt;&gt;0),0,AG324),0)</f>
        <v>0</v>
      </c>
      <c r="AI324" s="79">
        <f ca="1">IF(A324&lt;&gt;"",AH324+AI323,0)</f>
        <v>0</v>
      </c>
      <c r="AJ324" s="43">
        <f t="shared" ca="1" si="210"/>
        <v>0</v>
      </c>
      <c r="AK324" s="43">
        <f t="shared" ca="1" si="211"/>
        <v>0</v>
      </c>
      <c r="AL324" s="80">
        <f t="shared" ca="1" si="219"/>
        <v>0</v>
      </c>
      <c r="AM324" s="24"/>
      <c r="AN324" s="24"/>
      <c r="AO324" s="24"/>
      <c r="AP324" s="24"/>
      <c r="AQ324" s="24"/>
      <c r="AR324" s="24"/>
      <c r="AS324" s="24"/>
      <c r="BA324" s="6"/>
      <c r="BH324" s="123">
        <f t="shared" ca="1" si="194"/>
        <v>8</v>
      </c>
    </row>
    <row r="325" spans="1:60">
      <c r="A325" s="123">
        <f t="shared" ca="1" si="193"/>
        <v>26</v>
      </c>
      <c r="B325" s="98" t="str">
        <f ca="1">IF(A325="","",IF(COUNTBLANK(AN326:AS326)=6,"DB",AN326&amp;AO326&amp;AP326&amp;AQ326&amp;AR326&amp;AS326))</f>
        <v>DB</v>
      </c>
      <c r="C325" s="97" t="str">
        <f t="shared" ca="1" si="212"/>
        <v/>
      </c>
      <c r="D325" s="102">
        <f t="shared" ca="1" si="213"/>
        <v>0</v>
      </c>
      <c r="E325" s="82" t="str">
        <f t="shared" ca="1" si="214"/>
        <v>1,</v>
      </c>
      <c r="F325" s="73">
        <f t="shared" ca="1" si="215"/>
        <v>5</v>
      </c>
      <c r="G325" s="98">
        <f t="shared" ca="1" si="196"/>
        <v>5</v>
      </c>
      <c r="H325" s="98">
        <f t="shared" ca="1" si="197"/>
        <v>1</v>
      </c>
      <c r="I325" s="98">
        <f t="shared" ca="1" si="198"/>
        <v>6</v>
      </c>
      <c r="J325" s="98">
        <f t="shared" ca="1" si="199"/>
        <v>22</v>
      </c>
      <c r="K325" s="98">
        <f t="shared" ca="1" si="200"/>
        <v>0</v>
      </c>
      <c r="L325" s="98">
        <f t="shared" ca="1" si="201"/>
        <v>3</v>
      </c>
      <c r="M325" s="74" t="str">
        <f t="shared" ca="1" si="202"/>
        <v/>
      </c>
      <c r="N325" s="74">
        <f t="shared" si="195"/>
        <v>321</v>
      </c>
      <c r="O325" s="74">
        <f t="shared" ca="1" si="216"/>
        <v>0</v>
      </c>
      <c r="P325" s="74">
        <f t="shared" ca="1" si="217"/>
        <v>0</v>
      </c>
      <c r="Q325" s="101">
        <f t="shared" ca="1" si="203"/>
        <v>1</v>
      </c>
      <c r="R325" s="101">
        <f t="shared" ca="1" si="218"/>
        <v>1</v>
      </c>
      <c r="S325" s="91" t="str">
        <f t="shared" ca="1" si="204"/>
        <v/>
      </c>
      <c r="T325" s="91" t="str">
        <f t="shared" ca="1" si="205"/>
        <v/>
      </c>
      <c r="U325" s="91" t="str">
        <f t="shared" ca="1" si="206"/>
        <v/>
      </c>
      <c r="V325" s="91" t="str">
        <f t="shared" ca="1" si="207"/>
        <v/>
      </c>
      <c r="W325" s="91" t="str">
        <f t="shared" ca="1" si="208"/>
        <v/>
      </c>
      <c r="X325" s="91" t="str">
        <f t="shared" ca="1" si="209"/>
        <v/>
      </c>
      <c r="Y325" s="75"/>
      <c r="Z325" s="100">
        <f ca="1">IF(Y325="W",0,IF(AND(A325&lt;&gt;0,A324&lt;&gt;0,Y324="L",Y325="L"),1,0))</f>
        <v>0</v>
      </c>
      <c r="AA325" s="100">
        <f ca="1">IF(S325&lt;&gt;"",IF(ABS($F325)=ABS(S325),5*$Q325,-1*$Q325),0)</f>
        <v>0</v>
      </c>
      <c r="AB325" s="100">
        <f ca="1">IF(T325&lt;&gt;"",IF(ABS($F325)=ABS(T325),5*$Q325,-1*$Q325),0)</f>
        <v>0</v>
      </c>
      <c r="AC325" s="100">
        <f ca="1">IF(U325&lt;&gt;"",IF(ABS($F325)=ABS(U325),5*$Q325,-1*$Q325),0)</f>
        <v>0</v>
      </c>
      <c r="AD325" s="100">
        <f ca="1">IF(V325&lt;&gt;"",IF(ABS($F325)=ABS(V325),5*$Q325,-1*$Q325),0)</f>
        <v>0</v>
      </c>
      <c r="AE325" s="100">
        <f ca="1">IF(W325&lt;&gt;"",IF(ABS($F325)=ABS(W325),5*$Q325,-1*$Q325),0)</f>
        <v>0</v>
      </c>
      <c r="AF325" s="100">
        <f ca="1">IF(X325&lt;&gt;"",IF(ABS($F325)=ABS(X325),5*$Q325,-1*$Q325),0)</f>
        <v>0</v>
      </c>
      <c r="AG325" s="98">
        <f ca="1">IF(A325&lt;&gt;"",IF(OR($AJ324&lt;&gt;0,$AK324&lt;&gt;0),"0",SUM(AA325:AF325)),0)</f>
        <v>0</v>
      </c>
      <c r="AH325" s="11">
        <f ca="1">IF(A325&lt;&gt;"",IF(OR(AJ324&lt;&gt;0,AK324&lt;&gt;0),0,AG325),0)</f>
        <v>0</v>
      </c>
      <c r="AI325" s="79">
        <f ca="1">IF(A325&lt;&gt;"",AH325+AI324,0)</f>
        <v>0</v>
      </c>
      <c r="AJ325" s="43">
        <f t="shared" ca="1" si="210"/>
        <v>0</v>
      </c>
      <c r="AK325" s="43">
        <f t="shared" ca="1" si="211"/>
        <v>0</v>
      </c>
      <c r="AL325" s="80">
        <f t="shared" ca="1" si="219"/>
        <v>0</v>
      </c>
      <c r="AM325" s="24"/>
      <c r="AN325" s="24"/>
      <c r="AO325" s="24"/>
      <c r="AP325" s="24"/>
      <c r="AQ325" s="24"/>
      <c r="AR325" s="24"/>
      <c r="AS325" s="24"/>
      <c r="BA325" s="6"/>
      <c r="BH325" s="123">
        <f t="shared" ca="1" si="194"/>
        <v>4</v>
      </c>
    </row>
    <row r="326" spans="1:60">
      <c r="A326" s="123">
        <f t="shared" ref="A326:A389" ca="1" si="220">IF($A$2="no",INT(RAND()*36+1),INT(RAND()*37))</f>
        <v>34</v>
      </c>
      <c r="B326" s="98" t="str">
        <f ca="1">IF(A326="","",IF(COUNTBLANK(AN327:AS327)=6,"DB",AN327&amp;AO327&amp;AP327&amp;AQ327&amp;AR327&amp;AS327))</f>
        <v>DB</v>
      </c>
      <c r="C326" s="97" t="str">
        <f t="shared" ca="1" si="212"/>
        <v/>
      </c>
      <c r="D326" s="102">
        <f t="shared" ca="1" si="213"/>
        <v>0</v>
      </c>
      <c r="E326" s="82" t="str">
        <f t="shared" ca="1" si="214"/>
        <v>1,</v>
      </c>
      <c r="F326" s="73">
        <f t="shared" ca="1" si="215"/>
        <v>6</v>
      </c>
      <c r="G326" s="98">
        <f t="shared" ca="1" si="196"/>
        <v>6</v>
      </c>
      <c r="H326" s="98">
        <f t="shared" ca="1" si="197"/>
        <v>2</v>
      </c>
      <c r="I326" s="98">
        <f t="shared" ca="1" si="198"/>
        <v>7</v>
      </c>
      <c r="J326" s="98">
        <f t="shared" ca="1" si="199"/>
        <v>23</v>
      </c>
      <c r="K326" s="98">
        <f t="shared" ca="1" si="200"/>
        <v>1</v>
      </c>
      <c r="L326" s="98">
        <f t="shared" ca="1" si="201"/>
        <v>0</v>
      </c>
      <c r="M326" s="74" t="str">
        <f t="shared" ca="1" si="202"/>
        <v/>
      </c>
      <c r="N326" s="74">
        <f t="shared" si="195"/>
        <v>322</v>
      </c>
      <c r="O326" s="74">
        <f t="shared" ca="1" si="216"/>
        <v>0</v>
      </c>
      <c r="P326" s="74">
        <f t="shared" ca="1" si="217"/>
        <v>0</v>
      </c>
      <c r="Q326" s="101">
        <f t="shared" ca="1" si="203"/>
        <v>1</v>
      </c>
      <c r="R326" s="101">
        <f t="shared" ca="1" si="218"/>
        <v>1</v>
      </c>
      <c r="S326" s="91" t="str">
        <f t="shared" ca="1" si="204"/>
        <v/>
      </c>
      <c r="T326" s="91" t="str">
        <f t="shared" ca="1" si="205"/>
        <v/>
      </c>
      <c r="U326" s="91" t="str">
        <f t="shared" ca="1" si="206"/>
        <v/>
      </c>
      <c r="V326" s="91" t="str">
        <f t="shared" ca="1" si="207"/>
        <v/>
      </c>
      <c r="W326" s="91" t="str">
        <f t="shared" ca="1" si="208"/>
        <v/>
      </c>
      <c r="X326" s="91" t="str">
        <f t="shared" ca="1" si="209"/>
        <v/>
      </c>
      <c r="Y326" s="75"/>
      <c r="Z326" s="100">
        <f ca="1">IF(Y326="W",0,IF(AND(A326&lt;&gt;0,A325&lt;&gt;0,Y325="L",Y326="L"),1,0))</f>
        <v>0</v>
      </c>
      <c r="AA326" s="100">
        <f ca="1">IF(S326&lt;&gt;"",IF(ABS($F326)=ABS(S326),5*$Q326,-1*$Q326),0)</f>
        <v>0</v>
      </c>
      <c r="AB326" s="100">
        <f ca="1">IF(T326&lt;&gt;"",IF(ABS($F326)=ABS(T326),5*$Q326,-1*$Q326),0)</f>
        <v>0</v>
      </c>
      <c r="AC326" s="100">
        <f ca="1">IF(U326&lt;&gt;"",IF(ABS($F326)=ABS(U326),5*$Q326,-1*$Q326),0)</f>
        <v>0</v>
      </c>
      <c r="AD326" s="100">
        <f ca="1">IF(V326&lt;&gt;"",IF(ABS($F326)=ABS(V326),5*$Q326,-1*$Q326),0)</f>
        <v>0</v>
      </c>
      <c r="AE326" s="100">
        <f ca="1">IF(W326&lt;&gt;"",IF(ABS($F326)=ABS(W326),5*$Q326,-1*$Q326),0)</f>
        <v>0</v>
      </c>
      <c r="AF326" s="100">
        <f ca="1">IF(X326&lt;&gt;"",IF(ABS($F326)=ABS(X326),5*$Q326,-1*$Q326),0)</f>
        <v>0</v>
      </c>
      <c r="AG326" s="98">
        <f ca="1">IF(A326&lt;&gt;"",IF(OR($AJ325&lt;&gt;0,$AK325&lt;&gt;0),"0",SUM(AA326:AF326)),0)</f>
        <v>0</v>
      </c>
      <c r="AH326" s="11">
        <f ca="1">IF(A326&lt;&gt;"",IF(OR(AJ325&lt;&gt;0,AK325&lt;&gt;0),0,AG326),0)</f>
        <v>0</v>
      </c>
      <c r="AI326" s="79">
        <f ca="1">IF(A326&lt;&gt;"",AH326+AI325,0)</f>
        <v>0</v>
      </c>
      <c r="AJ326" s="43">
        <f t="shared" ca="1" si="210"/>
        <v>0</v>
      </c>
      <c r="AK326" s="43">
        <f t="shared" ca="1" si="211"/>
        <v>0</v>
      </c>
      <c r="AL326" s="80">
        <f t="shared" ca="1" si="219"/>
        <v>0</v>
      </c>
      <c r="AM326" s="24"/>
      <c r="AN326" s="24"/>
      <c r="AO326" s="24"/>
      <c r="AP326" s="24"/>
      <c r="AQ326" s="24"/>
      <c r="AR326" s="24"/>
      <c r="AS326" s="24"/>
      <c r="BA326" s="6"/>
      <c r="BH326" s="123">
        <f t="shared" ref="BH326:BH389" ca="1" si="221">IF($A$2="no",INT(RAND()*36+1),INT(RAND()*37))</f>
        <v>9</v>
      </c>
    </row>
    <row r="327" spans="1:60">
      <c r="A327" s="123">
        <f t="shared" ca="1" si="220"/>
        <v>29</v>
      </c>
      <c r="B327" s="98" t="str">
        <f ca="1">IF(A327="","",IF(COUNTBLANK(AN328:AS328)=6,"DB",AN328&amp;AO328&amp;AP328&amp;AQ328&amp;AR328&amp;AS328))</f>
        <v>DB</v>
      </c>
      <c r="C327" s="97" t="str">
        <f t="shared" ca="1" si="212"/>
        <v/>
      </c>
      <c r="D327" s="102">
        <f t="shared" ca="1" si="213"/>
        <v>0</v>
      </c>
      <c r="E327" s="82" t="str">
        <f t="shared" ca="1" si="214"/>
        <v>1,</v>
      </c>
      <c r="F327" s="73">
        <f t="shared" ca="1" si="215"/>
        <v>5</v>
      </c>
      <c r="G327" s="98">
        <f t="shared" ca="1" si="196"/>
        <v>7</v>
      </c>
      <c r="H327" s="98">
        <f t="shared" ca="1" si="197"/>
        <v>3</v>
      </c>
      <c r="I327" s="98">
        <f t="shared" ca="1" si="198"/>
        <v>8</v>
      </c>
      <c r="J327" s="98">
        <f t="shared" ca="1" si="199"/>
        <v>24</v>
      </c>
      <c r="K327" s="98">
        <f t="shared" ca="1" si="200"/>
        <v>0</v>
      </c>
      <c r="L327" s="98">
        <f t="shared" ca="1" si="201"/>
        <v>1</v>
      </c>
      <c r="M327" s="74" t="str">
        <f t="shared" ca="1" si="202"/>
        <v/>
      </c>
      <c r="N327" s="74">
        <f t="shared" ref="N327:N390" si="222">N326+1</f>
        <v>323</v>
      </c>
      <c r="O327" s="74">
        <f t="shared" ca="1" si="216"/>
        <v>0</v>
      </c>
      <c r="P327" s="74">
        <f t="shared" ca="1" si="217"/>
        <v>0</v>
      </c>
      <c r="Q327" s="101">
        <f t="shared" ca="1" si="203"/>
        <v>1</v>
      </c>
      <c r="R327" s="101">
        <f t="shared" ca="1" si="218"/>
        <v>1</v>
      </c>
      <c r="S327" s="91" t="str">
        <f t="shared" ca="1" si="204"/>
        <v/>
      </c>
      <c r="T327" s="91" t="str">
        <f t="shared" ca="1" si="205"/>
        <v/>
      </c>
      <c r="U327" s="91" t="str">
        <f t="shared" ca="1" si="206"/>
        <v/>
      </c>
      <c r="V327" s="91" t="str">
        <f t="shared" ca="1" si="207"/>
        <v/>
      </c>
      <c r="W327" s="91" t="str">
        <f t="shared" ca="1" si="208"/>
        <v/>
      </c>
      <c r="X327" s="91" t="str">
        <f t="shared" ca="1" si="209"/>
        <v/>
      </c>
      <c r="Y327" s="75"/>
      <c r="Z327" s="100">
        <f ca="1">IF(Y327="W",0,IF(AND(A327&lt;&gt;0,A326&lt;&gt;0,Y326="L",Y327="L"),1,0))</f>
        <v>0</v>
      </c>
      <c r="AA327" s="100">
        <f ca="1">IF(S327&lt;&gt;"",IF(ABS($F327)=ABS(S327),5*$Q327,-1*$Q327),0)</f>
        <v>0</v>
      </c>
      <c r="AB327" s="100">
        <f ca="1">IF(T327&lt;&gt;"",IF(ABS($F327)=ABS(T327),5*$Q327,-1*$Q327),0)</f>
        <v>0</v>
      </c>
      <c r="AC327" s="100">
        <f ca="1">IF(U327&lt;&gt;"",IF(ABS($F327)=ABS(U327),5*$Q327,-1*$Q327),0)</f>
        <v>0</v>
      </c>
      <c r="AD327" s="100">
        <f ca="1">IF(V327&lt;&gt;"",IF(ABS($F327)=ABS(V327),5*$Q327,-1*$Q327),0)</f>
        <v>0</v>
      </c>
      <c r="AE327" s="100">
        <f ca="1">IF(W327&lt;&gt;"",IF(ABS($F327)=ABS(W327),5*$Q327,-1*$Q327),0)</f>
        <v>0</v>
      </c>
      <c r="AF327" s="100">
        <f ca="1">IF(X327&lt;&gt;"",IF(ABS($F327)=ABS(X327),5*$Q327,-1*$Q327),0)</f>
        <v>0</v>
      </c>
      <c r="AG327" s="98">
        <f ca="1">IF(A327&lt;&gt;"",IF(OR($AJ326&lt;&gt;0,$AK326&lt;&gt;0),"0",SUM(AA327:AF327)),0)</f>
        <v>0</v>
      </c>
      <c r="AH327" s="11">
        <f ca="1">IF(A327&lt;&gt;"",IF(OR(AJ326&lt;&gt;0,AK326&lt;&gt;0),0,AG327),0)</f>
        <v>0</v>
      </c>
      <c r="AI327" s="79">
        <f ca="1">IF(A327&lt;&gt;"",AH327+AI326,0)</f>
        <v>0</v>
      </c>
      <c r="AJ327" s="43">
        <f t="shared" ca="1" si="210"/>
        <v>0</v>
      </c>
      <c r="AK327" s="43">
        <f t="shared" ca="1" si="211"/>
        <v>0</v>
      </c>
      <c r="AL327" s="80">
        <f t="shared" ca="1" si="219"/>
        <v>0</v>
      </c>
      <c r="AM327" s="24"/>
      <c r="AN327" s="24"/>
      <c r="AO327" s="24"/>
      <c r="AP327" s="24"/>
      <c r="AQ327" s="24"/>
      <c r="AR327" s="24"/>
      <c r="AS327" s="24"/>
      <c r="BA327" s="6"/>
      <c r="BH327" s="123">
        <f t="shared" ca="1" si="221"/>
        <v>11</v>
      </c>
    </row>
    <row r="328" spans="1:60">
      <c r="A328" s="123">
        <f t="shared" ca="1" si="220"/>
        <v>34</v>
      </c>
      <c r="B328" s="98" t="str">
        <f ca="1">IF(A328="","",IF(COUNTBLANK(AN329:AS329)=6,"DB",AN329&amp;AO329&amp;AP329&amp;AQ329&amp;AR329&amp;AS329))</f>
        <v>DB</v>
      </c>
      <c r="C328" s="97" t="str">
        <f t="shared" ca="1" si="212"/>
        <v/>
      </c>
      <c r="D328" s="102">
        <f t="shared" ca="1" si="213"/>
        <v>0</v>
      </c>
      <c r="E328" s="82" t="str">
        <f t="shared" ca="1" si="214"/>
        <v>1,</v>
      </c>
      <c r="F328" s="73">
        <f t="shared" ca="1" si="215"/>
        <v>6</v>
      </c>
      <c r="G328" s="98">
        <f t="shared" ref="G328:G391" ca="1" si="223">IF($F328&lt;&gt;1,G327+1,0)</f>
        <v>8</v>
      </c>
      <c r="H328" s="98">
        <f t="shared" ref="H328:H391" ca="1" si="224">IF($F328&lt;&gt;2,H327+1,0)</f>
        <v>4</v>
      </c>
      <c r="I328" s="98">
        <f t="shared" ref="I328:I391" ca="1" si="225">IF($F328&lt;&gt;3,I327+1,0)</f>
        <v>9</v>
      </c>
      <c r="J328" s="98">
        <f t="shared" ref="J328:J391" ca="1" si="226">IF($F328&lt;&gt;4,J327+1,0)</f>
        <v>25</v>
      </c>
      <c r="K328" s="98">
        <f t="shared" ref="K328:K391" ca="1" si="227">IF($F328&lt;&gt;5,K327+1,0)</f>
        <v>1</v>
      </c>
      <c r="L328" s="98">
        <f t="shared" ref="L328:L391" ca="1" si="228">IF($F328&lt;&gt;6,L327+1,0)</f>
        <v>0</v>
      </c>
      <c r="M328" s="74" t="str">
        <f t="shared" ca="1" si="202"/>
        <v/>
      </c>
      <c r="N328" s="74">
        <f t="shared" si="222"/>
        <v>324</v>
      </c>
      <c r="O328" s="74">
        <f t="shared" ca="1" si="216"/>
        <v>0</v>
      </c>
      <c r="P328" s="74">
        <f t="shared" ca="1" si="217"/>
        <v>0</v>
      </c>
      <c r="Q328" s="101">
        <f t="shared" ca="1" si="203"/>
        <v>1</v>
      </c>
      <c r="R328" s="101">
        <f t="shared" ca="1" si="218"/>
        <v>1</v>
      </c>
      <c r="S328" s="91" t="str">
        <f t="shared" ca="1" si="204"/>
        <v/>
      </c>
      <c r="T328" s="91" t="str">
        <f t="shared" ca="1" si="205"/>
        <v/>
      </c>
      <c r="U328" s="91" t="str">
        <f t="shared" ca="1" si="206"/>
        <v/>
      </c>
      <c r="V328" s="91" t="str">
        <f t="shared" ca="1" si="207"/>
        <v/>
      </c>
      <c r="W328" s="91" t="str">
        <f t="shared" ca="1" si="208"/>
        <v/>
      </c>
      <c r="X328" s="91" t="str">
        <f t="shared" ca="1" si="209"/>
        <v/>
      </c>
      <c r="Y328" s="75"/>
      <c r="Z328" s="100">
        <f ca="1">IF(Y328="W",0,IF(AND(A328&lt;&gt;0,A327&lt;&gt;0,Y327="L",Y328="L"),1,0))</f>
        <v>0</v>
      </c>
      <c r="AA328" s="100">
        <f ca="1">IF(S328&lt;&gt;"",IF(ABS($F328)=ABS(S328),5*$Q328,-1*$Q328),0)</f>
        <v>0</v>
      </c>
      <c r="AB328" s="100">
        <f ca="1">IF(T328&lt;&gt;"",IF(ABS($F328)=ABS(T328),5*$Q328,-1*$Q328),0)</f>
        <v>0</v>
      </c>
      <c r="AC328" s="100">
        <f ca="1">IF(U328&lt;&gt;"",IF(ABS($F328)=ABS(U328),5*$Q328,-1*$Q328),0)</f>
        <v>0</v>
      </c>
      <c r="AD328" s="100">
        <f ca="1">IF(V328&lt;&gt;"",IF(ABS($F328)=ABS(V328),5*$Q328,-1*$Q328),0)</f>
        <v>0</v>
      </c>
      <c r="AE328" s="100">
        <f ca="1">IF(W328&lt;&gt;"",IF(ABS($F328)=ABS(W328),5*$Q328,-1*$Q328),0)</f>
        <v>0</v>
      </c>
      <c r="AF328" s="100">
        <f ca="1">IF(X328&lt;&gt;"",IF(ABS($F328)=ABS(X328),5*$Q328,-1*$Q328),0)</f>
        <v>0</v>
      </c>
      <c r="AG328" s="98">
        <f ca="1">IF(A328&lt;&gt;"",IF(OR($AJ327&lt;&gt;0,$AK327&lt;&gt;0),"0",SUM(AA328:AF328)),0)</f>
        <v>0</v>
      </c>
      <c r="AH328" s="11">
        <f ca="1">IF(A328&lt;&gt;"",IF(OR(AJ327&lt;&gt;0,AK327&lt;&gt;0),0,AG328),0)</f>
        <v>0</v>
      </c>
      <c r="AI328" s="79">
        <f ca="1">IF(A328&lt;&gt;"",AH328+AI327,0)</f>
        <v>0</v>
      </c>
      <c r="AJ328" s="43">
        <f t="shared" ca="1" si="210"/>
        <v>0</v>
      </c>
      <c r="AK328" s="43">
        <f t="shared" ca="1" si="211"/>
        <v>0</v>
      </c>
      <c r="AL328" s="80">
        <f t="shared" ca="1" si="219"/>
        <v>0</v>
      </c>
      <c r="AM328" s="24"/>
      <c r="AN328" s="24"/>
      <c r="AO328" s="24"/>
      <c r="AP328" s="24"/>
      <c r="AQ328" s="24"/>
      <c r="AR328" s="24"/>
      <c r="AS328" s="24"/>
      <c r="BA328" s="6"/>
      <c r="BH328" s="123">
        <f t="shared" ca="1" si="221"/>
        <v>14</v>
      </c>
    </row>
    <row r="329" spans="1:60">
      <c r="A329" s="123">
        <f t="shared" ca="1" si="220"/>
        <v>17</v>
      </c>
      <c r="B329" s="98" t="str">
        <f ca="1">IF(A329="","",IF(COUNTBLANK(AN330:AS330)=6,"DB",AN330&amp;AO330&amp;AP330&amp;AQ330&amp;AR330&amp;AS330))</f>
        <v>DB</v>
      </c>
      <c r="C329" s="97" t="str">
        <f t="shared" ca="1" si="212"/>
        <v/>
      </c>
      <c r="D329" s="102">
        <f t="shared" ca="1" si="213"/>
        <v>0</v>
      </c>
      <c r="E329" s="82" t="str">
        <f t="shared" ca="1" si="214"/>
        <v>1,</v>
      </c>
      <c r="F329" s="73">
        <f t="shared" ca="1" si="215"/>
        <v>3</v>
      </c>
      <c r="G329" s="98">
        <f t="shared" ca="1" si="223"/>
        <v>9</v>
      </c>
      <c r="H329" s="98">
        <f t="shared" ca="1" si="224"/>
        <v>5</v>
      </c>
      <c r="I329" s="98">
        <f t="shared" ca="1" si="225"/>
        <v>0</v>
      </c>
      <c r="J329" s="98">
        <f t="shared" ca="1" si="226"/>
        <v>26</v>
      </c>
      <c r="K329" s="98">
        <f t="shared" ca="1" si="227"/>
        <v>2</v>
      </c>
      <c r="L329" s="98">
        <f t="shared" ca="1" si="228"/>
        <v>1</v>
      </c>
      <c r="M329" s="74" t="str">
        <f t="shared" ca="1" si="202"/>
        <v/>
      </c>
      <c r="N329" s="74">
        <f t="shared" si="222"/>
        <v>325</v>
      </c>
      <c r="O329" s="74">
        <f t="shared" ca="1" si="216"/>
        <v>0</v>
      </c>
      <c r="P329" s="74">
        <f t="shared" ca="1" si="217"/>
        <v>0</v>
      </c>
      <c r="Q329" s="101">
        <f t="shared" ca="1" si="203"/>
        <v>1</v>
      </c>
      <c r="R329" s="101">
        <f t="shared" ca="1" si="218"/>
        <v>1</v>
      </c>
      <c r="S329" s="91" t="str">
        <f t="shared" ca="1" si="204"/>
        <v/>
      </c>
      <c r="T329" s="91" t="str">
        <f t="shared" ca="1" si="205"/>
        <v/>
      </c>
      <c r="U329" s="91" t="str">
        <f t="shared" ca="1" si="206"/>
        <v/>
      </c>
      <c r="V329" s="91" t="str">
        <f t="shared" ca="1" si="207"/>
        <v/>
      </c>
      <c r="W329" s="91" t="str">
        <f t="shared" ca="1" si="208"/>
        <v/>
      </c>
      <c r="X329" s="91" t="str">
        <f t="shared" ca="1" si="209"/>
        <v/>
      </c>
      <c r="Y329" s="75"/>
      <c r="Z329" s="100">
        <f ca="1">IF(Y329="W",0,IF(AND(A329&lt;&gt;0,A328&lt;&gt;0,Y328="L",Y329="L"),1,0))</f>
        <v>0</v>
      </c>
      <c r="AA329" s="100">
        <f ca="1">IF(S329&lt;&gt;"",IF(ABS($F329)=ABS(S329),5*$Q329,-1*$Q329),0)</f>
        <v>0</v>
      </c>
      <c r="AB329" s="100">
        <f ca="1">IF(T329&lt;&gt;"",IF(ABS($F329)=ABS(T329),5*$Q329,-1*$Q329),0)</f>
        <v>0</v>
      </c>
      <c r="AC329" s="100">
        <f ca="1">IF(U329&lt;&gt;"",IF(ABS($F329)=ABS(U329),5*$Q329,-1*$Q329),0)</f>
        <v>0</v>
      </c>
      <c r="AD329" s="100">
        <f ca="1">IF(V329&lt;&gt;"",IF(ABS($F329)=ABS(V329),5*$Q329,-1*$Q329),0)</f>
        <v>0</v>
      </c>
      <c r="AE329" s="100">
        <f ca="1">IF(W329&lt;&gt;"",IF(ABS($F329)=ABS(W329),5*$Q329,-1*$Q329),0)</f>
        <v>0</v>
      </c>
      <c r="AF329" s="100">
        <f ca="1">IF(X329&lt;&gt;"",IF(ABS($F329)=ABS(X329),5*$Q329,-1*$Q329),0)</f>
        <v>0</v>
      </c>
      <c r="AG329" s="98">
        <f ca="1">IF(A329&lt;&gt;"",IF(OR($AJ328&lt;&gt;0,$AK328&lt;&gt;0),"0",SUM(AA329:AF329)),0)</f>
        <v>0</v>
      </c>
      <c r="AH329" s="11">
        <f ca="1">IF(A329&lt;&gt;"",IF(OR(AJ328&lt;&gt;0,AK328&lt;&gt;0),0,AG329),0)</f>
        <v>0</v>
      </c>
      <c r="AI329" s="79">
        <f ca="1">IF(A329&lt;&gt;"",AH329+AI328,0)</f>
        <v>0</v>
      </c>
      <c r="AJ329" s="43">
        <f t="shared" ca="1" si="210"/>
        <v>0</v>
      </c>
      <c r="AK329" s="43">
        <f t="shared" ca="1" si="211"/>
        <v>0</v>
      </c>
      <c r="AL329" s="80">
        <f t="shared" ca="1" si="219"/>
        <v>0</v>
      </c>
      <c r="AM329" s="24"/>
      <c r="AN329" s="24"/>
      <c r="AO329" s="24"/>
      <c r="AP329" s="24"/>
      <c r="AQ329" s="24"/>
      <c r="AR329" s="24"/>
      <c r="AS329" s="24"/>
      <c r="BA329" s="6"/>
      <c r="BH329" s="123">
        <f t="shared" ca="1" si="221"/>
        <v>33</v>
      </c>
    </row>
    <row r="330" spans="1:60">
      <c r="A330" s="123">
        <f t="shared" ca="1" si="220"/>
        <v>36</v>
      </c>
      <c r="B330" s="98" t="str">
        <f ca="1">IF(A330="","",IF(COUNTBLANK(AN331:AS331)=6,"DB",AN331&amp;AO331&amp;AP331&amp;AQ331&amp;AR331&amp;AS331))</f>
        <v>DB</v>
      </c>
      <c r="C330" s="97" t="str">
        <f t="shared" ca="1" si="212"/>
        <v/>
      </c>
      <c r="D330" s="102">
        <f t="shared" ca="1" si="213"/>
        <v>0</v>
      </c>
      <c r="E330" s="82" t="str">
        <f t="shared" ca="1" si="214"/>
        <v>1,</v>
      </c>
      <c r="F330" s="73">
        <f t="shared" ca="1" si="215"/>
        <v>6</v>
      </c>
      <c r="G330" s="98">
        <f t="shared" ca="1" si="223"/>
        <v>10</v>
      </c>
      <c r="H330" s="98">
        <f t="shared" ca="1" si="224"/>
        <v>6</v>
      </c>
      <c r="I330" s="98">
        <f t="shared" ca="1" si="225"/>
        <v>1</v>
      </c>
      <c r="J330" s="98">
        <f t="shared" ca="1" si="226"/>
        <v>27</v>
      </c>
      <c r="K330" s="98">
        <f t="shared" ca="1" si="227"/>
        <v>3</v>
      </c>
      <c r="L330" s="98">
        <f t="shared" ca="1" si="228"/>
        <v>0</v>
      </c>
      <c r="M330" s="74" t="str">
        <f t="shared" ref="M330:M393" ca="1" si="229">IF(ABS(G330)&gt;=ABS($AL$1),1,IF(H330&gt;=$AL$1,2,IF(I330&gt;=$AL$1,3,IF(J330&gt;=$AL$1,4,IF(K330&gt;=$AL$1,5,IF(L330&gt;=$AL$1,6,""))))))</f>
        <v/>
      </c>
      <c r="N330" s="74">
        <f t="shared" si="222"/>
        <v>326</v>
      </c>
      <c r="O330" s="74">
        <f t="shared" ca="1" si="216"/>
        <v>0</v>
      </c>
      <c r="P330" s="74">
        <f t="shared" ca="1" si="217"/>
        <v>0</v>
      </c>
      <c r="Q330" s="101">
        <f t="shared" ca="1" si="203"/>
        <v>1</v>
      </c>
      <c r="R330" s="101">
        <f t="shared" ca="1" si="218"/>
        <v>1</v>
      </c>
      <c r="S330" s="91" t="str">
        <f t="shared" ca="1" si="204"/>
        <v/>
      </c>
      <c r="T330" s="91" t="str">
        <f t="shared" ca="1" si="205"/>
        <v/>
      </c>
      <c r="U330" s="91" t="str">
        <f t="shared" ca="1" si="206"/>
        <v/>
      </c>
      <c r="V330" s="91" t="str">
        <f t="shared" ca="1" si="207"/>
        <v/>
      </c>
      <c r="W330" s="91" t="str">
        <f t="shared" ca="1" si="208"/>
        <v/>
      </c>
      <c r="X330" s="91" t="str">
        <f t="shared" ca="1" si="209"/>
        <v/>
      </c>
      <c r="Y330" s="75"/>
      <c r="Z330" s="100">
        <f ca="1">IF(Y330="W",0,IF(AND(A330&lt;&gt;0,A329&lt;&gt;0,Y329="L",Y330="L"),1,0))</f>
        <v>0</v>
      </c>
      <c r="AA330" s="100">
        <f ca="1">IF(S330&lt;&gt;"",IF(ABS($F330)=ABS(S330),5*$Q330,-1*$Q330),0)</f>
        <v>0</v>
      </c>
      <c r="AB330" s="100">
        <f ca="1">IF(T330&lt;&gt;"",IF(ABS($F330)=ABS(T330),5*$Q330,-1*$Q330),0)</f>
        <v>0</v>
      </c>
      <c r="AC330" s="100">
        <f ca="1">IF(U330&lt;&gt;"",IF(ABS($F330)=ABS(U330),5*$Q330,-1*$Q330),0)</f>
        <v>0</v>
      </c>
      <c r="AD330" s="100">
        <f ca="1">IF(V330&lt;&gt;"",IF(ABS($F330)=ABS(V330),5*$Q330,-1*$Q330),0)</f>
        <v>0</v>
      </c>
      <c r="AE330" s="100">
        <f ca="1">IF(W330&lt;&gt;"",IF(ABS($F330)=ABS(W330),5*$Q330,-1*$Q330),0)</f>
        <v>0</v>
      </c>
      <c r="AF330" s="100">
        <f ca="1">IF(X330&lt;&gt;"",IF(ABS($F330)=ABS(X330),5*$Q330,-1*$Q330),0)</f>
        <v>0</v>
      </c>
      <c r="AG330" s="98">
        <f ca="1">IF(A330&lt;&gt;"",IF(OR($AJ329&lt;&gt;0,$AK329&lt;&gt;0),"0",SUM(AA330:AF330)),0)</f>
        <v>0</v>
      </c>
      <c r="AH330" s="11">
        <f ca="1">IF(A330&lt;&gt;"",IF(OR(AJ329&lt;&gt;0,AK329&lt;&gt;0),0,AG330),0)</f>
        <v>0</v>
      </c>
      <c r="AI330" s="79">
        <f ca="1">IF(A330&lt;&gt;"",AH330+AI329,0)</f>
        <v>0</v>
      </c>
      <c r="AJ330" s="43">
        <f t="shared" ca="1" si="210"/>
        <v>0</v>
      </c>
      <c r="AK330" s="43">
        <f t="shared" ca="1" si="211"/>
        <v>0</v>
      </c>
      <c r="AL330" s="80">
        <f t="shared" ca="1" si="219"/>
        <v>0</v>
      </c>
      <c r="AM330" s="24"/>
      <c r="AN330" s="24"/>
      <c r="AO330" s="24"/>
      <c r="AP330" s="24"/>
      <c r="AQ330" s="24"/>
      <c r="AR330" s="24"/>
      <c r="AS330" s="24"/>
      <c r="BA330" s="6"/>
      <c r="BH330" s="123">
        <f t="shared" ca="1" si="221"/>
        <v>20</v>
      </c>
    </row>
    <row r="331" spans="1:60">
      <c r="A331" s="123">
        <f t="shared" ca="1" si="220"/>
        <v>4</v>
      </c>
      <c r="B331" s="98" t="str">
        <f ca="1">IF(A331="","",IF(COUNTBLANK(AN332:AS332)=6,"DB",AN332&amp;AO332&amp;AP332&amp;AQ332&amp;AR332&amp;AS332))</f>
        <v>DB</v>
      </c>
      <c r="C331" s="97" t="str">
        <f t="shared" ca="1" si="212"/>
        <v/>
      </c>
      <c r="D331" s="102">
        <f t="shared" ca="1" si="213"/>
        <v>0</v>
      </c>
      <c r="E331" s="82" t="str">
        <f t="shared" ca="1" si="214"/>
        <v>1,</v>
      </c>
      <c r="F331" s="73">
        <f t="shared" ca="1" si="215"/>
        <v>1</v>
      </c>
      <c r="G331" s="98">
        <f t="shared" ca="1" si="223"/>
        <v>0</v>
      </c>
      <c r="H331" s="98">
        <f t="shared" ca="1" si="224"/>
        <v>7</v>
      </c>
      <c r="I331" s="98">
        <f t="shared" ca="1" si="225"/>
        <v>2</v>
      </c>
      <c r="J331" s="98">
        <f t="shared" ca="1" si="226"/>
        <v>28</v>
      </c>
      <c r="K331" s="98">
        <f t="shared" ca="1" si="227"/>
        <v>4</v>
      </c>
      <c r="L331" s="98">
        <f t="shared" ca="1" si="228"/>
        <v>1</v>
      </c>
      <c r="M331" s="74" t="str">
        <f t="shared" ca="1" si="229"/>
        <v/>
      </c>
      <c r="N331" s="74">
        <f t="shared" si="222"/>
        <v>327</v>
      </c>
      <c r="O331" s="74">
        <f t="shared" ca="1" si="216"/>
        <v>0</v>
      </c>
      <c r="P331" s="74">
        <f t="shared" ca="1" si="217"/>
        <v>0</v>
      </c>
      <c r="Q331" s="101">
        <f t="shared" ref="Q331:Q394" ca="1" si="230">IF($A330&lt;&gt;"",VLOOKUP(R330,$AT$5:$AU$44,2,0),"")</f>
        <v>1</v>
      </c>
      <c r="R331" s="101">
        <f t="shared" ca="1" si="218"/>
        <v>1</v>
      </c>
      <c r="S331" s="91" t="str">
        <f t="shared" ref="S331:S394" ca="1" si="231">IF($A330&lt;&gt;"",IF(OR($AJ330&lt;&gt;0,$AK330&lt;&gt;0),"",IF($M330=1,S$5,"")))</f>
        <v/>
      </c>
      <c r="T331" s="91" t="str">
        <f t="shared" ref="T331:T394" ca="1" si="232">IF($A330&lt;&gt;"",IF(OR($AJ330&lt;&gt;0,$AK330&lt;&gt;0),"",IF($M330=2,T$5,"")))</f>
        <v/>
      </c>
      <c r="U331" s="91" t="str">
        <f t="shared" ref="U331:U394" ca="1" si="233">IF($A330&lt;&gt;"",IF(OR($AJ330&lt;&gt;0,$AK330&lt;&gt;0),"",IF($M330=3,U$5,"")))</f>
        <v/>
      </c>
      <c r="V331" s="91" t="str">
        <f t="shared" ref="V331:V394" ca="1" si="234">IF($A330&lt;&gt;"",IF(OR($AJ330&lt;&gt;0,$AK330&lt;&gt;0),"",IF($M330=4,V$5,"")))</f>
        <v/>
      </c>
      <c r="W331" s="91" t="str">
        <f t="shared" ref="W331:W394" ca="1" si="235">IF($A330&lt;&gt;"",IF(OR($AJ330&lt;&gt;0,$AK330&lt;&gt;0),"",IF($M330=5,W$5,"")))</f>
        <v/>
      </c>
      <c r="X331" s="91" t="str">
        <f t="shared" ref="X331:X394" ca="1" si="236">IF($A330&lt;&gt;"",IF(OR($AJ330&lt;&gt;0,$AK330&lt;&gt;0),"",IF($M330=6,X$5,"")))</f>
        <v/>
      </c>
      <c r="Y331" s="75"/>
      <c r="Z331" s="100">
        <f ca="1">IF(Y331="W",0,IF(AND(A331&lt;&gt;0,A330&lt;&gt;0,Y330="L",Y331="L"),1,0))</f>
        <v>0</v>
      </c>
      <c r="AA331" s="100">
        <f ca="1">IF(S331&lt;&gt;"",IF(ABS($F331)=ABS(S331),5*$Q331,-1*$Q331),0)</f>
        <v>0</v>
      </c>
      <c r="AB331" s="100">
        <f ca="1">IF(T331&lt;&gt;"",IF(ABS($F331)=ABS(T331),5*$Q331,-1*$Q331),0)</f>
        <v>0</v>
      </c>
      <c r="AC331" s="100">
        <f ca="1">IF(U331&lt;&gt;"",IF(ABS($F331)=ABS(U331),5*$Q331,-1*$Q331),0)</f>
        <v>0</v>
      </c>
      <c r="AD331" s="100">
        <f ca="1">IF(V331&lt;&gt;"",IF(ABS($F331)=ABS(V331),5*$Q331,-1*$Q331),0)</f>
        <v>0</v>
      </c>
      <c r="AE331" s="100">
        <f ca="1">IF(W331&lt;&gt;"",IF(ABS($F331)=ABS(W331),5*$Q331,-1*$Q331),0)</f>
        <v>0</v>
      </c>
      <c r="AF331" s="100">
        <f ca="1">IF(X331&lt;&gt;"",IF(ABS($F331)=ABS(X331),5*$Q331,-1*$Q331),0)</f>
        <v>0</v>
      </c>
      <c r="AG331" s="98">
        <f ca="1">IF(A331&lt;&gt;"",IF(OR($AJ330&lt;&gt;0,$AK330&lt;&gt;0),"0",SUM(AA331:AF331)),0)</f>
        <v>0</v>
      </c>
      <c r="AH331" s="11">
        <f ca="1">IF(A331&lt;&gt;"",IF(OR(AJ330&lt;&gt;0,AK330&lt;&gt;0),0,AG331),0)</f>
        <v>0</v>
      </c>
      <c r="AI331" s="79">
        <f ca="1">IF(A331&lt;&gt;"",AH331+AI330,0)</f>
        <v>0</v>
      </c>
      <c r="AJ331" s="43">
        <f t="shared" ref="AJ331:AJ394" ca="1" si="237">IF($A331&lt;&gt;"",IF(AJ330&gt;0,AJ330,IF(AND(AI331&gt;0,AL330&gt;0,AI331&lt;$AL$2*AL330),"Profit Target",IF(AI331&gt;=$V$1,"Profit Target",0))),0)</f>
        <v>0</v>
      </c>
      <c r="AK331" s="43">
        <f t="shared" ref="AK331:AK394" ca="1" si="238">IF($A331&lt;&gt;"",IF(AK330&lt;&gt;0,AK330,IF(AJ330&lt;&gt;0,AK330,IF(AI331&lt;=$V$2,"Stop Loss",0))),0)</f>
        <v>0</v>
      </c>
      <c r="AL331" s="80">
        <f t="shared" ca="1" si="219"/>
        <v>0</v>
      </c>
      <c r="AM331" s="24"/>
      <c r="AN331" s="24"/>
      <c r="AO331" s="24"/>
      <c r="AP331" s="24"/>
      <c r="AQ331" s="24"/>
      <c r="AR331" s="24"/>
      <c r="AS331" s="24"/>
      <c r="BA331" s="6"/>
      <c r="BH331" s="123">
        <f t="shared" ca="1" si="221"/>
        <v>17</v>
      </c>
    </row>
    <row r="332" spans="1:60">
      <c r="A332" s="123">
        <f t="shared" ca="1" si="220"/>
        <v>17</v>
      </c>
      <c r="B332" s="98" t="str">
        <f ca="1">IF(A332="","",IF(COUNTBLANK(AN333:AS333)=6,"DB",AN333&amp;AO333&amp;AP333&amp;AQ333&amp;AR333&amp;AS333))</f>
        <v>DB</v>
      </c>
      <c r="C332" s="97" t="str">
        <f t="shared" ca="1" si="212"/>
        <v/>
      </c>
      <c r="D332" s="102">
        <f t="shared" ca="1" si="213"/>
        <v>0</v>
      </c>
      <c r="E332" s="82" t="str">
        <f t="shared" ca="1" si="214"/>
        <v>1,</v>
      </c>
      <c r="F332" s="73">
        <f t="shared" ca="1" si="215"/>
        <v>3</v>
      </c>
      <c r="G332" s="98">
        <f t="shared" ca="1" si="223"/>
        <v>1</v>
      </c>
      <c r="H332" s="98">
        <f t="shared" ca="1" si="224"/>
        <v>8</v>
      </c>
      <c r="I332" s="98">
        <f t="shared" ca="1" si="225"/>
        <v>0</v>
      </c>
      <c r="J332" s="98">
        <f t="shared" ca="1" si="226"/>
        <v>29</v>
      </c>
      <c r="K332" s="98">
        <f t="shared" ca="1" si="227"/>
        <v>5</v>
      </c>
      <c r="L332" s="98">
        <f t="shared" ca="1" si="228"/>
        <v>2</v>
      </c>
      <c r="M332" s="74" t="str">
        <f t="shared" ca="1" si="229"/>
        <v/>
      </c>
      <c r="N332" s="74">
        <f t="shared" si="222"/>
        <v>328</v>
      </c>
      <c r="O332" s="74">
        <f t="shared" ca="1" si="216"/>
        <v>0</v>
      </c>
      <c r="P332" s="74">
        <f t="shared" ca="1" si="217"/>
        <v>0</v>
      </c>
      <c r="Q332" s="101">
        <f t="shared" ca="1" si="230"/>
        <v>1</v>
      </c>
      <c r="R332" s="101">
        <f t="shared" ca="1" si="218"/>
        <v>1</v>
      </c>
      <c r="S332" s="91" t="str">
        <f t="shared" ca="1" si="231"/>
        <v/>
      </c>
      <c r="T332" s="91" t="str">
        <f t="shared" ca="1" si="232"/>
        <v/>
      </c>
      <c r="U332" s="91" t="str">
        <f t="shared" ca="1" si="233"/>
        <v/>
      </c>
      <c r="V332" s="91" t="str">
        <f t="shared" ca="1" si="234"/>
        <v/>
      </c>
      <c r="W332" s="91" t="str">
        <f t="shared" ca="1" si="235"/>
        <v/>
      </c>
      <c r="X332" s="91" t="str">
        <f t="shared" ca="1" si="236"/>
        <v/>
      </c>
      <c r="Y332" s="75"/>
      <c r="Z332" s="100">
        <f ca="1">IF(Y332="W",0,IF(AND(A332&lt;&gt;0,A331&lt;&gt;0,Y331="L",Y332="L"),1,0))</f>
        <v>0</v>
      </c>
      <c r="AA332" s="100">
        <f ca="1">IF(S332&lt;&gt;"",IF(ABS($F332)=ABS(S332),5*$Q332,-1*$Q332),0)</f>
        <v>0</v>
      </c>
      <c r="AB332" s="100">
        <f ca="1">IF(T332&lt;&gt;"",IF(ABS($F332)=ABS(T332),5*$Q332,-1*$Q332),0)</f>
        <v>0</v>
      </c>
      <c r="AC332" s="100">
        <f ca="1">IF(U332&lt;&gt;"",IF(ABS($F332)=ABS(U332),5*$Q332,-1*$Q332),0)</f>
        <v>0</v>
      </c>
      <c r="AD332" s="100">
        <f ca="1">IF(V332&lt;&gt;"",IF(ABS($F332)=ABS(V332),5*$Q332,-1*$Q332),0)</f>
        <v>0</v>
      </c>
      <c r="AE332" s="100">
        <f ca="1">IF(W332&lt;&gt;"",IF(ABS($F332)=ABS(W332),5*$Q332,-1*$Q332),0)</f>
        <v>0</v>
      </c>
      <c r="AF332" s="100">
        <f ca="1">IF(X332&lt;&gt;"",IF(ABS($F332)=ABS(X332),5*$Q332,-1*$Q332),0)</f>
        <v>0</v>
      </c>
      <c r="AG332" s="98">
        <f ca="1">IF(A332&lt;&gt;"",IF(OR($AJ331&lt;&gt;0,$AK331&lt;&gt;0),"0",SUM(AA332:AF332)),0)</f>
        <v>0</v>
      </c>
      <c r="AH332" s="11">
        <f ca="1">IF(A332&lt;&gt;"",IF(OR(AJ331&lt;&gt;0,AK331&lt;&gt;0),0,AG332),0)</f>
        <v>0</v>
      </c>
      <c r="AI332" s="79">
        <f ca="1">IF(A332&lt;&gt;"",AH332+AI331,0)</f>
        <v>0</v>
      </c>
      <c r="AJ332" s="43">
        <f t="shared" ca="1" si="237"/>
        <v>0</v>
      </c>
      <c r="AK332" s="43">
        <f t="shared" ca="1" si="238"/>
        <v>0</v>
      </c>
      <c r="AL332" s="80">
        <f t="shared" ca="1" si="219"/>
        <v>0</v>
      </c>
      <c r="AM332" s="24"/>
      <c r="AN332" s="24"/>
      <c r="AO332" s="24"/>
      <c r="AP332" s="24"/>
      <c r="AQ332" s="24"/>
      <c r="AR332" s="24"/>
      <c r="AS332" s="24"/>
      <c r="BA332" s="6"/>
      <c r="BH332" s="123">
        <f t="shared" ca="1" si="221"/>
        <v>32</v>
      </c>
    </row>
    <row r="333" spans="1:60">
      <c r="A333" s="123">
        <f t="shared" ca="1" si="220"/>
        <v>15</v>
      </c>
      <c r="B333" s="98" t="str">
        <f ca="1">IF(A333="","",IF(COUNTBLANK(AN334:AS334)=6,"DB",AN334&amp;AO334&amp;AP334&amp;AQ334&amp;AR334&amp;AS334))</f>
        <v>DB</v>
      </c>
      <c r="C333" s="97" t="str">
        <f t="shared" ca="1" si="212"/>
        <v/>
      </c>
      <c r="D333" s="102">
        <f t="shared" ca="1" si="213"/>
        <v>0</v>
      </c>
      <c r="E333" s="82" t="str">
        <f t="shared" ca="1" si="214"/>
        <v>1,</v>
      </c>
      <c r="F333" s="73">
        <f t="shared" ca="1" si="215"/>
        <v>3</v>
      </c>
      <c r="G333" s="98">
        <f t="shared" ca="1" si="223"/>
        <v>2</v>
      </c>
      <c r="H333" s="98">
        <f t="shared" ca="1" si="224"/>
        <v>9</v>
      </c>
      <c r="I333" s="98">
        <f t="shared" ca="1" si="225"/>
        <v>0</v>
      </c>
      <c r="J333" s="98">
        <f t="shared" ca="1" si="226"/>
        <v>30</v>
      </c>
      <c r="K333" s="98">
        <f t="shared" ca="1" si="227"/>
        <v>6</v>
      </c>
      <c r="L333" s="98">
        <f t="shared" ca="1" si="228"/>
        <v>3</v>
      </c>
      <c r="M333" s="74" t="str">
        <f t="shared" ca="1" si="229"/>
        <v/>
      </c>
      <c r="N333" s="74">
        <f t="shared" si="222"/>
        <v>329</v>
      </c>
      <c r="O333" s="74">
        <f t="shared" ca="1" si="216"/>
        <v>0</v>
      </c>
      <c r="P333" s="74">
        <f t="shared" ca="1" si="217"/>
        <v>0</v>
      </c>
      <c r="Q333" s="101">
        <f t="shared" ca="1" si="230"/>
        <v>1</v>
      </c>
      <c r="R333" s="101">
        <f t="shared" ca="1" si="218"/>
        <v>1</v>
      </c>
      <c r="S333" s="91" t="str">
        <f t="shared" ca="1" si="231"/>
        <v/>
      </c>
      <c r="T333" s="91" t="str">
        <f t="shared" ca="1" si="232"/>
        <v/>
      </c>
      <c r="U333" s="91" t="str">
        <f t="shared" ca="1" si="233"/>
        <v/>
      </c>
      <c r="V333" s="91" t="str">
        <f t="shared" ca="1" si="234"/>
        <v/>
      </c>
      <c r="W333" s="91" t="str">
        <f t="shared" ca="1" si="235"/>
        <v/>
      </c>
      <c r="X333" s="91" t="str">
        <f t="shared" ca="1" si="236"/>
        <v/>
      </c>
      <c r="Y333" s="75"/>
      <c r="Z333" s="100">
        <f ca="1">IF(Y333="W",0,IF(AND(A333&lt;&gt;0,A332&lt;&gt;0,Y332="L",Y333="L"),1,0))</f>
        <v>0</v>
      </c>
      <c r="AA333" s="100">
        <f ca="1">IF(S333&lt;&gt;"",IF(ABS($F333)=ABS(S333),5*$Q333,-1*$Q333),0)</f>
        <v>0</v>
      </c>
      <c r="AB333" s="100">
        <f ca="1">IF(T333&lt;&gt;"",IF(ABS($F333)=ABS(T333),5*$Q333,-1*$Q333),0)</f>
        <v>0</v>
      </c>
      <c r="AC333" s="100">
        <f ca="1">IF(U333&lt;&gt;"",IF(ABS($F333)=ABS(U333),5*$Q333,-1*$Q333),0)</f>
        <v>0</v>
      </c>
      <c r="AD333" s="100">
        <f ca="1">IF(V333&lt;&gt;"",IF(ABS($F333)=ABS(V333),5*$Q333,-1*$Q333),0)</f>
        <v>0</v>
      </c>
      <c r="AE333" s="100">
        <f ca="1">IF(W333&lt;&gt;"",IF(ABS($F333)=ABS(W333),5*$Q333,-1*$Q333),0)</f>
        <v>0</v>
      </c>
      <c r="AF333" s="100">
        <f ca="1">IF(X333&lt;&gt;"",IF(ABS($F333)=ABS(X333),5*$Q333,-1*$Q333),0)</f>
        <v>0</v>
      </c>
      <c r="AG333" s="98">
        <f ca="1">IF(A333&lt;&gt;"",IF(OR($AJ332&lt;&gt;0,$AK332&lt;&gt;0),"0",SUM(AA333:AF333)),0)</f>
        <v>0</v>
      </c>
      <c r="AH333" s="11">
        <f ca="1">IF(A333&lt;&gt;"",IF(OR(AJ332&lt;&gt;0,AK332&lt;&gt;0),0,AG333),0)</f>
        <v>0</v>
      </c>
      <c r="AI333" s="79">
        <f ca="1">IF(A333&lt;&gt;"",AH333+AI332,0)</f>
        <v>0</v>
      </c>
      <c r="AJ333" s="43">
        <f t="shared" ca="1" si="237"/>
        <v>0</v>
      </c>
      <c r="AK333" s="43">
        <f t="shared" ca="1" si="238"/>
        <v>0</v>
      </c>
      <c r="AL333" s="80">
        <f t="shared" ca="1" si="219"/>
        <v>0</v>
      </c>
      <c r="AM333" s="24"/>
      <c r="AN333" s="24"/>
      <c r="AO333" s="24"/>
      <c r="AP333" s="24"/>
      <c r="AQ333" s="24"/>
      <c r="AR333" s="24"/>
      <c r="AS333" s="24"/>
      <c r="BA333" s="6"/>
      <c r="BH333" s="123">
        <f t="shared" ca="1" si="221"/>
        <v>2</v>
      </c>
    </row>
    <row r="334" spans="1:60">
      <c r="A334" s="123">
        <f t="shared" ca="1" si="220"/>
        <v>3</v>
      </c>
      <c r="B334" s="98" t="str">
        <f ca="1">IF(A334="","",IF(COUNTBLANK(AN335:AS335)=6,"DB",AN335&amp;AO335&amp;AP335&amp;AQ335&amp;AR335&amp;AS335))</f>
        <v>DB</v>
      </c>
      <c r="C334" s="97" t="str">
        <f t="shared" ca="1" si="212"/>
        <v/>
      </c>
      <c r="D334" s="102">
        <f t="shared" ca="1" si="213"/>
        <v>0</v>
      </c>
      <c r="E334" s="82" t="str">
        <f t="shared" ca="1" si="214"/>
        <v>1,</v>
      </c>
      <c r="F334" s="73">
        <f t="shared" ca="1" si="215"/>
        <v>1</v>
      </c>
      <c r="G334" s="98">
        <f t="shared" ca="1" si="223"/>
        <v>0</v>
      </c>
      <c r="H334" s="98">
        <f t="shared" ca="1" si="224"/>
        <v>10</v>
      </c>
      <c r="I334" s="98">
        <f t="shared" ca="1" si="225"/>
        <v>1</v>
      </c>
      <c r="J334" s="98">
        <f t="shared" ca="1" si="226"/>
        <v>31</v>
      </c>
      <c r="K334" s="98">
        <f t="shared" ca="1" si="227"/>
        <v>7</v>
      </c>
      <c r="L334" s="98">
        <f t="shared" ca="1" si="228"/>
        <v>4</v>
      </c>
      <c r="M334" s="74" t="str">
        <f t="shared" ca="1" si="229"/>
        <v/>
      </c>
      <c r="N334" s="74">
        <f t="shared" si="222"/>
        <v>330</v>
      </c>
      <c r="O334" s="74">
        <f t="shared" ca="1" si="216"/>
        <v>0</v>
      </c>
      <c r="P334" s="74">
        <f t="shared" ca="1" si="217"/>
        <v>0</v>
      </c>
      <c r="Q334" s="101">
        <f t="shared" ca="1" si="230"/>
        <v>1</v>
      </c>
      <c r="R334" s="101">
        <f t="shared" ca="1" si="218"/>
        <v>1</v>
      </c>
      <c r="S334" s="91" t="str">
        <f t="shared" ca="1" si="231"/>
        <v/>
      </c>
      <c r="T334" s="91" t="str">
        <f t="shared" ca="1" si="232"/>
        <v/>
      </c>
      <c r="U334" s="91" t="str">
        <f t="shared" ca="1" si="233"/>
        <v/>
      </c>
      <c r="V334" s="91" t="str">
        <f t="shared" ca="1" si="234"/>
        <v/>
      </c>
      <c r="W334" s="91" t="str">
        <f t="shared" ca="1" si="235"/>
        <v/>
      </c>
      <c r="X334" s="91" t="str">
        <f t="shared" ca="1" si="236"/>
        <v/>
      </c>
      <c r="Y334" s="75"/>
      <c r="Z334" s="100">
        <f ca="1">IF(Y334="W",0,IF(AND(A334&lt;&gt;0,A333&lt;&gt;0,Y333="L",Y334="L"),1,0))</f>
        <v>0</v>
      </c>
      <c r="AA334" s="100">
        <f ca="1">IF(S334&lt;&gt;"",IF(ABS($F334)=ABS(S334),5*$Q334,-1*$Q334),0)</f>
        <v>0</v>
      </c>
      <c r="AB334" s="100">
        <f ca="1">IF(T334&lt;&gt;"",IF(ABS($F334)=ABS(T334),5*$Q334,-1*$Q334),0)</f>
        <v>0</v>
      </c>
      <c r="AC334" s="100">
        <f ca="1">IF(U334&lt;&gt;"",IF(ABS($F334)=ABS(U334),5*$Q334,-1*$Q334),0)</f>
        <v>0</v>
      </c>
      <c r="AD334" s="100">
        <f ca="1">IF(V334&lt;&gt;"",IF(ABS($F334)=ABS(V334),5*$Q334,-1*$Q334),0)</f>
        <v>0</v>
      </c>
      <c r="AE334" s="100">
        <f ca="1">IF(W334&lt;&gt;"",IF(ABS($F334)=ABS(W334),5*$Q334,-1*$Q334),0)</f>
        <v>0</v>
      </c>
      <c r="AF334" s="100">
        <f ca="1">IF(X334&lt;&gt;"",IF(ABS($F334)=ABS(X334),5*$Q334,-1*$Q334),0)</f>
        <v>0</v>
      </c>
      <c r="AG334" s="98">
        <f ca="1">IF(A334&lt;&gt;"",IF(OR($AJ333&lt;&gt;0,$AK333&lt;&gt;0),"0",SUM(AA334:AF334)),0)</f>
        <v>0</v>
      </c>
      <c r="AH334" s="11">
        <f ca="1">IF(A334&lt;&gt;"",IF(OR(AJ333&lt;&gt;0,AK333&lt;&gt;0),0,AG334),0)</f>
        <v>0</v>
      </c>
      <c r="AI334" s="79">
        <f ca="1">IF(A334&lt;&gt;"",AH334+AI333,0)</f>
        <v>0</v>
      </c>
      <c r="AJ334" s="43">
        <f t="shared" ca="1" si="237"/>
        <v>0</v>
      </c>
      <c r="AK334" s="43">
        <f t="shared" ca="1" si="238"/>
        <v>0</v>
      </c>
      <c r="AL334" s="80">
        <f t="shared" ca="1" si="219"/>
        <v>0</v>
      </c>
      <c r="AM334" s="24"/>
      <c r="AN334" s="24"/>
      <c r="AO334" s="24"/>
      <c r="AP334" s="24"/>
      <c r="AQ334" s="24"/>
      <c r="AR334" s="24"/>
      <c r="AS334" s="24"/>
      <c r="BA334" s="6"/>
      <c r="BH334" s="123">
        <f t="shared" ca="1" si="221"/>
        <v>24</v>
      </c>
    </row>
    <row r="335" spans="1:60">
      <c r="A335" s="123">
        <f t="shared" ca="1" si="220"/>
        <v>22</v>
      </c>
      <c r="B335" s="98" t="str">
        <f ca="1">IF(A335="","",IF(COUNTBLANK(AN336:AS336)=6,"DB",AN336&amp;AO336&amp;AP336&amp;AQ336&amp;AR336&amp;AS336))</f>
        <v>DB</v>
      </c>
      <c r="C335" s="97" t="str">
        <f t="shared" ca="1" si="212"/>
        <v/>
      </c>
      <c r="D335" s="102">
        <f t="shared" ca="1" si="213"/>
        <v>0</v>
      </c>
      <c r="E335" s="82" t="str">
        <f t="shared" ca="1" si="214"/>
        <v>1,</v>
      </c>
      <c r="F335" s="73">
        <f t="shared" ca="1" si="215"/>
        <v>4</v>
      </c>
      <c r="G335" s="98">
        <f t="shared" ca="1" si="223"/>
        <v>1</v>
      </c>
      <c r="H335" s="98">
        <f t="shared" ca="1" si="224"/>
        <v>11</v>
      </c>
      <c r="I335" s="98">
        <f t="shared" ca="1" si="225"/>
        <v>2</v>
      </c>
      <c r="J335" s="98">
        <f t="shared" ca="1" si="226"/>
        <v>0</v>
      </c>
      <c r="K335" s="98">
        <f t="shared" ca="1" si="227"/>
        <v>8</v>
      </c>
      <c r="L335" s="98">
        <f t="shared" ca="1" si="228"/>
        <v>5</v>
      </c>
      <c r="M335" s="74" t="str">
        <f t="shared" ca="1" si="229"/>
        <v/>
      </c>
      <c r="N335" s="74">
        <f t="shared" si="222"/>
        <v>331</v>
      </c>
      <c r="O335" s="74">
        <f t="shared" ca="1" si="216"/>
        <v>0</v>
      </c>
      <c r="P335" s="74">
        <f t="shared" ca="1" si="217"/>
        <v>0</v>
      </c>
      <c r="Q335" s="101">
        <f t="shared" ca="1" si="230"/>
        <v>1</v>
      </c>
      <c r="R335" s="101">
        <f t="shared" ca="1" si="218"/>
        <v>1</v>
      </c>
      <c r="S335" s="91" t="str">
        <f t="shared" ca="1" si="231"/>
        <v/>
      </c>
      <c r="T335" s="91" t="str">
        <f t="shared" ca="1" si="232"/>
        <v/>
      </c>
      <c r="U335" s="91" t="str">
        <f t="shared" ca="1" si="233"/>
        <v/>
      </c>
      <c r="V335" s="91" t="str">
        <f t="shared" ca="1" si="234"/>
        <v/>
      </c>
      <c r="W335" s="91" t="str">
        <f t="shared" ca="1" si="235"/>
        <v/>
      </c>
      <c r="X335" s="91" t="str">
        <f t="shared" ca="1" si="236"/>
        <v/>
      </c>
      <c r="Y335" s="75"/>
      <c r="Z335" s="100">
        <f ca="1">IF(Y335="W",0,IF(AND(A335&lt;&gt;0,A334&lt;&gt;0,Y334="L",Y335="L"),1,0))</f>
        <v>0</v>
      </c>
      <c r="AA335" s="100">
        <f ca="1">IF(S335&lt;&gt;"",IF(ABS($F335)=ABS(S335),5*$Q335,-1*$Q335),0)</f>
        <v>0</v>
      </c>
      <c r="AB335" s="100">
        <f ca="1">IF(T335&lt;&gt;"",IF(ABS($F335)=ABS(T335),5*$Q335,-1*$Q335),0)</f>
        <v>0</v>
      </c>
      <c r="AC335" s="100">
        <f ca="1">IF(U335&lt;&gt;"",IF(ABS($F335)=ABS(U335),5*$Q335,-1*$Q335),0)</f>
        <v>0</v>
      </c>
      <c r="AD335" s="100">
        <f ca="1">IF(V335&lt;&gt;"",IF(ABS($F335)=ABS(V335),5*$Q335,-1*$Q335),0)</f>
        <v>0</v>
      </c>
      <c r="AE335" s="100">
        <f ca="1">IF(W335&lt;&gt;"",IF(ABS($F335)=ABS(W335),5*$Q335,-1*$Q335),0)</f>
        <v>0</v>
      </c>
      <c r="AF335" s="100">
        <f ca="1">IF(X335&lt;&gt;"",IF(ABS($F335)=ABS(X335),5*$Q335,-1*$Q335),0)</f>
        <v>0</v>
      </c>
      <c r="AG335" s="98">
        <f ca="1">IF(A335&lt;&gt;"",IF(OR($AJ334&lt;&gt;0,$AK334&lt;&gt;0),"0",SUM(AA335:AF335)),0)</f>
        <v>0</v>
      </c>
      <c r="AH335" s="11">
        <f ca="1">IF(A335&lt;&gt;"",IF(OR(AJ334&lt;&gt;0,AK334&lt;&gt;0),0,AG335),0)</f>
        <v>0</v>
      </c>
      <c r="AI335" s="79">
        <f ca="1">IF(A335&lt;&gt;"",AH335+AI334,0)</f>
        <v>0</v>
      </c>
      <c r="AJ335" s="43">
        <f t="shared" ca="1" si="237"/>
        <v>0</v>
      </c>
      <c r="AK335" s="43">
        <f t="shared" ca="1" si="238"/>
        <v>0</v>
      </c>
      <c r="AL335" s="80">
        <f t="shared" ca="1" si="219"/>
        <v>0</v>
      </c>
      <c r="AM335" s="24"/>
      <c r="AN335" s="24"/>
      <c r="AO335" s="24"/>
      <c r="AP335" s="24"/>
      <c r="AQ335" s="24"/>
      <c r="AR335" s="24"/>
      <c r="AS335" s="24"/>
      <c r="BA335" s="6"/>
      <c r="BH335" s="123">
        <f t="shared" ca="1" si="221"/>
        <v>36</v>
      </c>
    </row>
    <row r="336" spans="1:60">
      <c r="A336" s="123">
        <f t="shared" ca="1" si="220"/>
        <v>18</v>
      </c>
      <c r="B336" s="98" t="str">
        <f ca="1">IF(A336="","",IF(COUNTBLANK(AN337:AS337)=6,"DB",AN337&amp;AO337&amp;AP337&amp;AQ337&amp;AR337&amp;AS337))</f>
        <v>DB</v>
      </c>
      <c r="C336" s="97" t="str">
        <f t="shared" ca="1" si="212"/>
        <v/>
      </c>
      <c r="D336" s="102">
        <f t="shared" ca="1" si="213"/>
        <v>0</v>
      </c>
      <c r="E336" s="82" t="str">
        <f t="shared" ca="1" si="214"/>
        <v>1,</v>
      </c>
      <c r="F336" s="73">
        <f t="shared" ca="1" si="215"/>
        <v>3</v>
      </c>
      <c r="G336" s="98">
        <f t="shared" ca="1" si="223"/>
        <v>2</v>
      </c>
      <c r="H336" s="98">
        <f t="shared" ca="1" si="224"/>
        <v>12</v>
      </c>
      <c r="I336" s="98">
        <f t="shared" ca="1" si="225"/>
        <v>0</v>
      </c>
      <c r="J336" s="98">
        <f t="shared" ca="1" si="226"/>
        <v>1</v>
      </c>
      <c r="K336" s="98">
        <f t="shared" ca="1" si="227"/>
        <v>9</v>
      </c>
      <c r="L336" s="98">
        <f t="shared" ca="1" si="228"/>
        <v>6</v>
      </c>
      <c r="M336" s="74" t="str">
        <f t="shared" ca="1" si="229"/>
        <v/>
      </c>
      <c r="N336" s="74">
        <f t="shared" si="222"/>
        <v>332</v>
      </c>
      <c r="O336" s="74">
        <f t="shared" ca="1" si="216"/>
        <v>0</v>
      </c>
      <c r="P336" s="74">
        <f t="shared" ca="1" si="217"/>
        <v>0</v>
      </c>
      <c r="Q336" s="101">
        <f t="shared" ca="1" si="230"/>
        <v>1</v>
      </c>
      <c r="R336" s="101">
        <f t="shared" ca="1" si="218"/>
        <v>1</v>
      </c>
      <c r="S336" s="91" t="str">
        <f t="shared" ca="1" si="231"/>
        <v/>
      </c>
      <c r="T336" s="91" t="str">
        <f t="shared" ca="1" si="232"/>
        <v/>
      </c>
      <c r="U336" s="91" t="str">
        <f t="shared" ca="1" si="233"/>
        <v/>
      </c>
      <c r="V336" s="91" t="str">
        <f t="shared" ca="1" si="234"/>
        <v/>
      </c>
      <c r="W336" s="91" t="str">
        <f t="shared" ca="1" si="235"/>
        <v/>
      </c>
      <c r="X336" s="91" t="str">
        <f t="shared" ca="1" si="236"/>
        <v/>
      </c>
      <c r="Y336" s="75"/>
      <c r="Z336" s="100">
        <f ca="1">IF(Y336="W",0,IF(AND(A336&lt;&gt;0,A335&lt;&gt;0,Y335="L",Y336="L"),1,0))</f>
        <v>0</v>
      </c>
      <c r="AA336" s="100">
        <f ca="1">IF(S336&lt;&gt;"",IF(ABS($F336)=ABS(S336),5*$Q336,-1*$Q336),0)</f>
        <v>0</v>
      </c>
      <c r="AB336" s="100">
        <f ca="1">IF(T336&lt;&gt;"",IF(ABS($F336)=ABS(T336),5*$Q336,-1*$Q336),0)</f>
        <v>0</v>
      </c>
      <c r="AC336" s="100">
        <f ca="1">IF(U336&lt;&gt;"",IF(ABS($F336)=ABS(U336),5*$Q336,-1*$Q336),0)</f>
        <v>0</v>
      </c>
      <c r="AD336" s="100">
        <f ca="1">IF(V336&lt;&gt;"",IF(ABS($F336)=ABS(V336),5*$Q336,-1*$Q336),0)</f>
        <v>0</v>
      </c>
      <c r="AE336" s="100">
        <f ca="1">IF(W336&lt;&gt;"",IF(ABS($F336)=ABS(W336),5*$Q336,-1*$Q336),0)</f>
        <v>0</v>
      </c>
      <c r="AF336" s="100">
        <f ca="1">IF(X336&lt;&gt;"",IF(ABS($F336)=ABS(X336),5*$Q336,-1*$Q336),0)</f>
        <v>0</v>
      </c>
      <c r="AG336" s="98">
        <f ca="1">IF(A336&lt;&gt;"",IF(OR($AJ335&lt;&gt;0,$AK335&lt;&gt;0),"0",SUM(AA336:AF336)),0)</f>
        <v>0</v>
      </c>
      <c r="AH336" s="11">
        <f ca="1">IF(A336&lt;&gt;"",IF(OR(AJ335&lt;&gt;0,AK335&lt;&gt;0),0,AG336),0)</f>
        <v>0</v>
      </c>
      <c r="AI336" s="79">
        <f ca="1">IF(A336&lt;&gt;"",AH336+AI335,0)</f>
        <v>0</v>
      </c>
      <c r="AJ336" s="43">
        <f t="shared" ca="1" si="237"/>
        <v>0</v>
      </c>
      <c r="AK336" s="43">
        <f t="shared" ca="1" si="238"/>
        <v>0</v>
      </c>
      <c r="AL336" s="80">
        <f t="shared" ca="1" si="219"/>
        <v>0</v>
      </c>
      <c r="AM336" s="24"/>
      <c r="AN336" s="24"/>
      <c r="AO336" s="24"/>
      <c r="AP336" s="24"/>
      <c r="AQ336" s="24"/>
      <c r="AR336" s="24"/>
      <c r="AS336" s="24"/>
      <c r="BA336" s="6"/>
      <c r="BH336" s="123">
        <f t="shared" ca="1" si="221"/>
        <v>22</v>
      </c>
    </row>
    <row r="337" spans="1:60">
      <c r="A337" s="123">
        <f t="shared" ca="1" si="220"/>
        <v>21</v>
      </c>
      <c r="B337" s="98" t="str">
        <f ca="1">IF(A337="","",IF(COUNTBLANK(AN338:AS338)=6,"DB",AN338&amp;AO338&amp;AP338&amp;AQ338&amp;AR338&amp;AS338))</f>
        <v>DB</v>
      </c>
      <c r="C337" s="97" t="str">
        <f t="shared" ca="1" si="212"/>
        <v/>
      </c>
      <c r="D337" s="102">
        <f t="shared" ca="1" si="213"/>
        <v>0</v>
      </c>
      <c r="E337" s="82" t="str">
        <f t="shared" ca="1" si="214"/>
        <v>1,</v>
      </c>
      <c r="F337" s="73">
        <f t="shared" ca="1" si="215"/>
        <v>4</v>
      </c>
      <c r="G337" s="98">
        <f t="shared" ca="1" si="223"/>
        <v>3</v>
      </c>
      <c r="H337" s="98">
        <f t="shared" ca="1" si="224"/>
        <v>13</v>
      </c>
      <c r="I337" s="98">
        <f t="shared" ca="1" si="225"/>
        <v>1</v>
      </c>
      <c r="J337" s="98">
        <f t="shared" ca="1" si="226"/>
        <v>0</v>
      </c>
      <c r="K337" s="98">
        <f t="shared" ca="1" si="227"/>
        <v>10</v>
      </c>
      <c r="L337" s="98">
        <f t="shared" ca="1" si="228"/>
        <v>7</v>
      </c>
      <c r="M337" s="74" t="str">
        <f t="shared" ca="1" si="229"/>
        <v/>
      </c>
      <c r="N337" s="74">
        <f t="shared" si="222"/>
        <v>333</v>
      </c>
      <c r="O337" s="74">
        <f t="shared" ca="1" si="216"/>
        <v>0</v>
      </c>
      <c r="P337" s="74">
        <f t="shared" ca="1" si="217"/>
        <v>0</v>
      </c>
      <c r="Q337" s="101">
        <f t="shared" ca="1" si="230"/>
        <v>1</v>
      </c>
      <c r="R337" s="101">
        <f t="shared" ca="1" si="218"/>
        <v>1</v>
      </c>
      <c r="S337" s="91" t="str">
        <f t="shared" ca="1" si="231"/>
        <v/>
      </c>
      <c r="T337" s="91" t="str">
        <f t="shared" ca="1" si="232"/>
        <v/>
      </c>
      <c r="U337" s="91" t="str">
        <f t="shared" ca="1" si="233"/>
        <v/>
      </c>
      <c r="V337" s="91" t="str">
        <f t="shared" ca="1" si="234"/>
        <v/>
      </c>
      <c r="W337" s="91" t="str">
        <f t="shared" ca="1" si="235"/>
        <v/>
      </c>
      <c r="X337" s="91" t="str">
        <f t="shared" ca="1" si="236"/>
        <v/>
      </c>
      <c r="Y337" s="75"/>
      <c r="Z337" s="100">
        <f ca="1">IF(Y337="W",0,IF(AND(A337&lt;&gt;0,A336&lt;&gt;0,Y336="L",Y337="L"),1,0))</f>
        <v>0</v>
      </c>
      <c r="AA337" s="100">
        <f ca="1">IF(S337&lt;&gt;"",IF(ABS($F337)=ABS(S337),5*$Q337,-1*$Q337),0)</f>
        <v>0</v>
      </c>
      <c r="AB337" s="100">
        <f ca="1">IF(T337&lt;&gt;"",IF(ABS($F337)=ABS(T337),5*$Q337,-1*$Q337),0)</f>
        <v>0</v>
      </c>
      <c r="AC337" s="100">
        <f ca="1">IF(U337&lt;&gt;"",IF(ABS($F337)=ABS(U337),5*$Q337,-1*$Q337),0)</f>
        <v>0</v>
      </c>
      <c r="AD337" s="100">
        <f ca="1">IF(V337&lt;&gt;"",IF(ABS($F337)=ABS(V337),5*$Q337,-1*$Q337),0)</f>
        <v>0</v>
      </c>
      <c r="AE337" s="100">
        <f ca="1">IF(W337&lt;&gt;"",IF(ABS($F337)=ABS(W337),5*$Q337,-1*$Q337),0)</f>
        <v>0</v>
      </c>
      <c r="AF337" s="100">
        <f ca="1">IF(X337&lt;&gt;"",IF(ABS($F337)=ABS(X337),5*$Q337,-1*$Q337),0)</f>
        <v>0</v>
      </c>
      <c r="AG337" s="98">
        <f ca="1">IF(A337&lt;&gt;"",IF(OR($AJ336&lt;&gt;0,$AK336&lt;&gt;0),"0",SUM(AA337:AF337)),0)</f>
        <v>0</v>
      </c>
      <c r="AH337" s="11">
        <f ca="1">IF(A337&lt;&gt;"",IF(OR(AJ336&lt;&gt;0,AK336&lt;&gt;0),0,AG337),0)</f>
        <v>0</v>
      </c>
      <c r="AI337" s="79">
        <f ca="1">IF(A337&lt;&gt;"",AH337+AI336,0)</f>
        <v>0</v>
      </c>
      <c r="AJ337" s="43">
        <f t="shared" ca="1" si="237"/>
        <v>0</v>
      </c>
      <c r="AK337" s="43">
        <f t="shared" ca="1" si="238"/>
        <v>0</v>
      </c>
      <c r="AL337" s="80">
        <f t="shared" ca="1" si="219"/>
        <v>0</v>
      </c>
      <c r="AM337" s="24"/>
      <c r="AN337" s="24"/>
      <c r="AO337" s="24"/>
      <c r="AP337" s="24"/>
      <c r="AQ337" s="24"/>
      <c r="AR337" s="24"/>
      <c r="AS337" s="24"/>
      <c r="BA337" s="6"/>
      <c r="BH337" s="123">
        <f t="shared" ca="1" si="221"/>
        <v>32</v>
      </c>
    </row>
    <row r="338" spans="1:60">
      <c r="A338" s="123">
        <f t="shared" ca="1" si="220"/>
        <v>10</v>
      </c>
      <c r="B338" s="98" t="str">
        <f ca="1">IF(A338="","",IF(COUNTBLANK(AN339:AS339)=6,"DB",AN339&amp;AO339&amp;AP339&amp;AQ339&amp;AR339&amp;AS339))</f>
        <v>DB</v>
      </c>
      <c r="C338" s="97" t="str">
        <f t="shared" ca="1" si="212"/>
        <v/>
      </c>
      <c r="D338" s="102">
        <f t="shared" ca="1" si="213"/>
        <v>0</v>
      </c>
      <c r="E338" s="82" t="str">
        <f t="shared" ca="1" si="214"/>
        <v>1,</v>
      </c>
      <c r="F338" s="73">
        <f t="shared" ca="1" si="215"/>
        <v>2</v>
      </c>
      <c r="G338" s="98">
        <f t="shared" ca="1" si="223"/>
        <v>4</v>
      </c>
      <c r="H338" s="98">
        <f t="shared" ca="1" si="224"/>
        <v>0</v>
      </c>
      <c r="I338" s="98">
        <f t="shared" ca="1" si="225"/>
        <v>2</v>
      </c>
      <c r="J338" s="98">
        <f t="shared" ca="1" si="226"/>
        <v>1</v>
      </c>
      <c r="K338" s="98">
        <f t="shared" ca="1" si="227"/>
        <v>11</v>
      </c>
      <c r="L338" s="98">
        <f t="shared" ca="1" si="228"/>
        <v>8</v>
      </c>
      <c r="M338" s="74" t="str">
        <f t="shared" ca="1" si="229"/>
        <v/>
      </c>
      <c r="N338" s="74">
        <f t="shared" si="222"/>
        <v>334</v>
      </c>
      <c r="O338" s="74">
        <f t="shared" ca="1" si="216"/>
        <v>0</v>
      </c>
      <c r="P338" s="74">
        <f t="shared" ca="1" si="217"/>
        <v>0</v>
      </c>
      <c r="Q338" s="101">
        <f t="shared" ca="1" si="230"/>
        <v>1</v>
      </c>
      <c r="R338" s="101">
        <f t="shared" ca="1" si="218"/>
        <v>1</v>
      </c>
      <c r="S338" s="91" t="str">
        <f t="shared" ca="1" si="231"/>
        <v/>
      </c>
      <c r="T338" s="91" t="str">
        <f t="shared" ca="1" si="232"/>
        <v/>
      </c>
      <c r="U338" s="91" t="str">
        <f t="shared" ca="1" si="233"/>
        <v/>
      </c>
      <c r="V338" s="91" t="str">
        <f t="shared" ca="1" si="234"/>
        <v/>
      </c>
      <c r="W338" s="91" t="str">
        <f t="shared" ca="1" si="235"/>
        <v/>
      </c>
      <c r="X338" s="91" t="str">
        <f t="shared" ca="1" si="236"/>
        <v/>
      </c>
      <c r="Y338" s="75"/>
      <c r="Z338" s="100">
        <f ca="1">IF(Y338="W",0,IF(AND(A338&lt;&gt;0,A337&lt;&gt;0,Y337="L",Y338="L"),1,0))</f>
        <v>0</v>
      </c>
      <c r="AA338" s="100">
        <f ca="1">IF(S338&lt;&gt;"",IF(ABS($F338)=ABS(S338),5*$Q338,-1*$Q338),0)</f>
        <v>0</v>
      </c>
      <c r="AB338" s="100">
        <f ca="1">IF(T338&lt;&gt;"",IF(ABS($F338)=ABS(T338),5*$Q338,-1*$Q338),0)</f>
        <v>0</v>
      </c>
      <c r="AC338" s="100">
        <f ca="1">IF(U338&lt;&gt;"",IF(ABS($F338)=ABS(U338),5*$Q338,-1*$Q338),0)</f>
        <v>0</v>
      </c>
      <c r="AD338" s="100">
        <f ca="1">IF(V338&lt;&gt;"",IF(ABS($F338)=ABS(V338),5*$Q338,-1*$Q338),0)</f>
        <v>0</v>
      </c>
      <c r="AE338" s="100">
        <f ca="1">IF(W338&lt;&gt;"",IF(ABS($F338)=ABS(W338),5*$Q338,-1*$Q338),0)</f>
        <v>0</v>
      </c>
      <c r="AF338" s="100">
        <f ca="1">IF(X338&lt;&gt;"",IF(ABS($F338)=ABS(X338),5*$Q338,-1*$Q338),0)</f>
        <v>0</v>
      </c>
      <c r="AG338" s="98">
        <f ca="1">IF(A338&lt;&gt;"",IF(OR($AJ337&lt;&gt;0,$AK337&lt;&gt;0),"0",SUM(AA338:AF338)),0)</f>
        <v>0</v>
      </c>
      <c r="AH338" s="11">
        <f ca="1">IF(A338&lt;&gt;"",IF(OR(AJ337&lt;&gt;0,AK337&lt;&gt;0),0,AG338),0)</f>
        <v>0</v>
      </c>
      <c r="AI338" s="79">
        <f ca="1">IF(A338&lt;&gt;"",AH338+AI337,0)</f>
        <v>0</v>
      </c>
      <c r="AJ338" s="43">
        <f t="shared" ca="1" si="237"/>
        <v>0</v>
      </c>
      <c r="AK338" s="43">
        <f t="shared" ca="1" si="238"/>
        <v>0</v>
      </c>
      <c r="AL338" s="80">
        <f t="shared" ca="1" si="219"/>
        <v>0</v>
      </c>
      <c r="AM338" s="24"/>
      <c r="AN338" s="24"/>
      <c r="AO338" s="24"/>
      <c r="AP338" s="24"/>
      <c r="AQ338" s="24"/>
      <c r="AR338" s="24"/>
      <c r="AS338" s="24"/>
      <c r="BA338" s="6"/>
      <c r="BH338" s="123">
        <f t="shared" ca="1" si="221"/>
        <v>9</v>
      </c>
    </row>
    <row r="339" spans="1:60">
      <c r="A339" s="123">
        <f t="shared" ca="1" si="220"/>
        <v>1</v>
      </c>
      <c r="B339" s="98" t="str">
        <f ca="1">IF(A339="","",IF(COUNTBLANK(AN340:AS340)=6,"DB",AN340&amp;AO340&amp;AP340&amp;AQ340&amp;AR340&amp;AS340))</f>
        <v>DB</v>
      </c>
      <c r="C339" s="97" t="str">
        <f t="shared" ca="1" si="212"/>
        <v/>
      </c>
      <c r="D339" s="102">
        <f t="shared" ca="1" si="213"/>
        <v>0</v>
      </c>
      <c r="E339" s="82" t="str">
        <f t="shared" ca="1" si="214"/>
        <v>1,</v>
      </c>
      <c r="F339" s="73">
        <f t="shared" ca="1" si="215"/>
        <v>1</v>
      </c>
      <c r="G339" s="98">
        <f t="shared" ca="1" si="223"/>
        <v>0</v>
      </c>
      <c r="H339" s="98">
        <f t="shared" ca="1" si="224"/>
        <v>1</v>
      </c>
      <c r="I339" s="98">
        <f t="shared" ca="1" si="225"/>
        <v>3</v>
      </c>
      <c r="J339" s="98">
        <f t="shared" ca="1" si="226"/>
        <v>2</v>
      </c>
      <c r="K339" s="98">
        <f t="shared" ca="1" si="227"/>
        <v>12</v>
      </c>
      <c r="L339" s="98">
        <f t="shared" ca="1" si="228"/>
        <v>9</v>
      </c>
      <c r="M339" s="74" t="str">
        <f t="shared" ca="1" si="229"/>
        <v/>
      </c>
      <c r="N339" s="74">
        <f t="shared" si="222"/>
        <v>335</v>
      </c>
      <c r="O339" s="74">
        <f t="shared" ca="1" si="216"/>
        <v>0</v>
      </c>
      <c r="P339" s="74">
        <f t="shared" ca="1" si="217"/>
        <v>0</v>
      </c>
      <c r="Q339" s="101">
        <f t="shared" ca="1" si="230"/>
        <v>1</v>
      </c>
      <c r="R339" s="101">
        <f t="shared" ca="1" si="218"/>
        <v>1</v>
      </c>
      <c r="S339" s="91" t="str">
        <f t="shared" ca="1" si="231"/>
        <v/>
      </c>
      <c r="T339" s="91" t="str">
        <f t="shared" ca="1" si="232"/>
        <v/>
      </c>
      <c r="U339" s="91" t="str">
        <f t="shared" ca="1" si="233"/>
        <v/>
      </c>
      <c r="V339" s="91" t="str">
        <f t="shared" ca="1" si="234"/>
        <v/>
      </c>
      <c r="W339" s="91" t="str">
        <f t="shared" ca="1" si="235"/>
        <v/>
      </c>
      <c r="X339" s="91" t="str">
        <f t="shared" ca="1" si="236"/>
        <v/>
      </c>
      <c r="Y339" s="75"/>
      <c r="Z339" s="100">
        <f ca="1">IF(Y339="W",0,IF(AND(A339&lt;&gt;0,A338&lt;&gt;0,Y338="L",Y339="L"),1,0))</f>
        <v>0</v>
      </c>
      <c r="AA339" s="100">
        <f ca="1">IF(S339&lt;&gt;"",IF(ABS($F339)=ABS(S339),5*$Q339,-1*$Q339),0)</f>
        <v>0</v>
      </c>
      <c r="AB339" s="100">
        <f ca="1">IF(T339&lt;&gt;"",IF(ABS($F339)=ABS(T339),5*$Q339,-1*$Q339),0)</f>
        <v>0</v>
      </c>
      <c r="AC339" s="100">
        <f ca="1">IF(U339&lt;&gt;"",IF(ABS($F339)=ABS(U339),5*$Q339,-1*$Q339),0)</f>
        <v>0</v>
      </c>
      <c r="AD339" s="100">
        <f ca="1">IF(V339&lt;&gt;"",IF(ABS($F339)=ABS(V339),5*$Q339,-1*$Q339),0)</f>
        <v>0</v>
      </c>
      <c r="AE339" s="100">
        <f ca="1">IF(W339&lt;&gt;"",IF(ABS($F339)=ABS(W339),5*$Q339,-1*$Q339),0)</f>
        <v>0</v>
      </c>
      <c r="AF339" s="100">
        <f ca="1">IF(X339&lt;&gt;"",IF(ABS($F339)=ABS(X339),5*$Q339,-1*$Q339),0)</f>
        <v>0</v>
      </c>
      <c r="AG339" s="98">
        <f ca="1">IF(A339&lt;&gt;"",IF(OR($AJ338&lt;&gt;0,$AK338&lt;&gt;0),"0",SUM(AA339:AF339)),0)</f>
        <v>0</v>
      </c>
      <c r="AH339" s="11">
        <f ca="1">IF(A339&lt;&gt;"",IF(OR(AJ338&lt;&gt;0,AK338&lt;&gt;0),0,AG339),0)</f>
        <v>0</v>
      </c>
      <c r="AI339" s="79">
        <f ca="1">IF(A339&lt;&gt;"",AH339+AI338,0)</f>
        <v>0</v>
      </c>
      <c r="AJ339" s="43">
        <f t="shared" ca="1" si="237"/>
        <v>0</v>
      </c>
      <c r="AK339" s="43">
        <f t="shared" ca="1" si="238"/>
        <v>0</v>
      </c>
      <c r="AL339" s="80">
        <f t="shared" ca="1" si="219"/>
        <v>0</v>
      </c>
      <c r="AM339" s="24"/>
      <c r="AN339" s="24"/>
      <c r="AO339" s="24"/>
      <c r="AP339" s="24"/>
      <c r="AQ339" s="24"/>
      <c r="AR339" s="24"/>
      <c r="AS339" s="24"/>
      <c r="BA339" s="6"/>
      <c r="BH339" s="123">
        <f t="shared" ca="1" si="221"/>
        <v>11</v>
      </c>
    </row>
    <row r="340" spans="1:60">
      <c r="A340" s="123">
        <f t="shared" ca="1" si="220"/>
        <v>27</v>
      </c>
      <c r="B340" s="98" t="str">
        <f ca="1">IF(A340="","",IF(COUNTBLANK(AN341:AS341)=6,"DB",AN341&amp;AO341&amp;AP341&amp;AQ341&amp;AR341&amp;AS341))</f>
        <v>DB</v>
      </c>
      <c r="C340" s="97" t="str">
        <f t="shared" ca="1" si="212"/>
        <v/>
      </c>
      <c r="D340" s="102">
        <f t="shared" ca="1" si="213"/>
        <v>0</v>
      </c>
      <c r="E340" s="82" t="str">
        <f t="shared" ca="1" si="214"/>
        <v>1,</v>
      </c>
      <c r="F340" s="73">
        <f t="shared" ca="1" si="215"/>
        <v>5</v>
      </c>
      <c r="G340" s="98">
        <f t="shared" ca="1" si="223"/>
        <v>1</v>
      </c>
      <c r="H340" s="98">
        <f t="shared" ca="1" si="224"/>
        <v>2</v>
      </c>
      <c r="I340" s="98">
        <f t="shared" ca="1" si="225"/>
        <v>4</v>
      </c>
      <c r="J340" s="98">
        <f t="shared" ca="1" si="226"/>
        <v>3</v>
      </c>
      <c r="K340" s="98">
        <f t="shared" ca="1" si="227"/>
        <v>0</v>
      </c>
      <c r="L340" s="98">
        <f t="shared" ca="1" si="228"/>
        <v>10</v>
      </c>
      <c r="M340" s="74" t="str">
        <f t="shared" ca="1" si="229"/>
        <v/>
      </c>
      <c r="N340" s="74">
        <f t="shared" si="222"/>
        <v>336</v>
      </c>
      <c r="O340" s="74">
        <f t="shared" ca="1" si="216"/>
        <v>0</v>
      </c>
      <c r="P340" s="74">
        <f t="shared" ca="1" si="217"/>
        <v>0</v>
      </c>
      <c r="Q340" s="101">
        <f t="shared" ca="1" si="230"/>
        <v>1</v>
      </c>
      <c r="R340" s="101">
        <f t="shared" ca="1" si="218"/>
        <v>1</v>
      </c>
      <c r="S340" s="91" t="str">
        <f t="shared" ca="1" si="231"/>
        <v/>
      </c>
      <c r="T340" s="91" t="str">
        <f t="shared" ca="1" si="232"/>
        <v/>
      </c>
      <c r="U340" s="91" t="str">
        <f t="shared" ca="1" si="233"/>
        <v/>
      </c>
      <c r="V340" s="91" t="str">
        <f t="shared" ca="1" si="234"/>
        <v/>
      </c>
      <c r="W340" s="91" t="str">
        <f t="shared" ca="1" si="235"/>
        <v/>
      </c>
      <c r="X340" s="91" t="str">
        <f t="shared" ca="1" si="236"/>
        <v/>
      </c>
      <c r="Y340" s="75"/>
      <c r="Z340" s="100">
        <f ca="1">IF(Y340="W",0,IF(AND(A340&lt;&gt;0,A339&lt;&gt;0,Y339="L",Y340="L"),1,0))</f>
        <v>0</v>
      </c>
      <c r="AA340" s="100">
        <f ca="1">IF(S340&lt;&gt;"",IF(ABS($F340)=ABS(S340),5*$Q340,-1*$Q340),0)</f>
        <v>0</v>
      </c>
      <c r="AB340" s="100">
        <f ca="1">IF(T340&lt;&gt;"",IF(ABS($F340)=ABS(T340),5*$Q340,-1*$Q340),0)</f>
        <v>0</v>
      </c>
      <c r="AC340" s="100">
        <f ca="1">IF(U340&lt;&gt;"",IF(ABS($F340)=ABS(U340),5*$Q340,-1*$Q340),0)</f>
        <v>0</v>
      </c>
      <c r="AD340" s="100">
        <f ca="1">IF(V340&lt;&gt;"",IF(ABS($F340)=ABS(V340),5*$Q340,-1*$Q340),0)</f>
        <v>0</v>
      </c>
      <c r="AE340" s="100">
        <f ca="1">IF(W340&lt;&gt;"",IF(ABS($F340)=ABS(W340),5*$Q340,-1*$Q340),0)</f>
        <v>0</v>
      </c>
      <c r="AF340" s="100">
        <f ca="1">IF(X340&lt;&gt;"",IF(ABS($F340)=ABS(X340),5*$Q340,-1*$Q340),0)</f>
        <v>0</v>
      </c>
      <c r="AG340" s="98">
        <f ca="1">IF(A340&lt;&gt;"",IF(OR($AJ339&lt;&gt;0,$AK339&lt;&gt;0),"0",SUM(AA340:AF340)),0)</f>
        <v>0</v>
      </c>
      <c r="AH340" s="11">
        <f ca="1">IF(A340&lt;&gt;"",IF(OR(AJ339&lt;&gt;0,AK339&lt;&gt;0),0,AG340),0)</f>
        <v>0</v>
      </c>
      <c r="AI340" s="79">
        <f ca="1">IF(A340&lt;&gt;"",AH340+AI339,0)</f>
        <v>0</v>
      </c>
      <c r="AJ340" s="43">
        <f t="shared" ca="1" si="237"/>
        <v>0</v>
      </c>
      <c r="AK340" s="43">
        <f t="shared" ca="1" si="238"/>
        <v>0</v>
      </c>
      <c r="AL340" s="80">
        <f t="shared" ca="1" si="219"/>
        <v>0</v>
      </c>
      <c r="AM340" s="24"/>
      <c r="AN340" s="24"/>
      <c r="AO340" s="24"/>
      <c r="AP340" s="24"/>
      <c r="AQ340" s="24"/>
      <c r="AR340" s="24"/>
      <c r="AS340" s="24"/>
      <c r="BA340" s="6"/>
      <c r="BH340" s="123">
        <f t="shared" ca="1" si="221"/>
        <v>0</v>
      </c>
    </row>
    <row r="341" spans="1:60">
      <c r="A341" s="123">
        <f t="shared" ca="1" si="220"/>
        <v>1</v>
      </c>
      <c r="B341" s="98" t="str">
        <f ca="1">IF(A341="","",IF(COUNTBLANK(AN342:AS342)=6,"DB",AN342&amp;AO342&amp;AP342&amp;AQ342&amp;AR342&amp;AS342))</f>
        <v>DB</v>
      </c>
      <c r="C341" s="97" t="str">
        <f t="shared" ca="1" si="212"/>
        <v/>
      </c>
      <c r="D341" s="102">
        <f t="shared" ca="1" si="213"/>
        <v>0</v>
      </c>
      <c r="E341" s="82" t="str">
        <f t="shared" ca="1" si="214"/>
        <v>1,</v>
      </c>
      <c r="F341" s="73">
        <f t="shared" ca="1" si="215"/>
        <v>1</v>
      </c>
      <c r="G341" s="98">
        <f t="shared" ca="1" si="223"/>
        <v>0</v>
      </c>
      <c r="H341" s="98">
        <f t="shared" ca="1" si="224"/>
        <v>3</v>
      </c>
      <c r="I341" s="98">
        <f t="shared" ca="1" si="225"/>
        <v>5</v>
      </c>
      <c r="J341" s="98">
        <f t="shared" ca="1" si="226"/>
        <v>4</v>
      </c>
      <c r="K341" s="98">
        <f t="shared" ca="1" si="227"/>
        <v>1</v>
      </c>
      <c r="L341" s="98">
        <f t="shared" ca="1" si="228"/>
        <v>11</v>
      </c>
      <c r="M341" s="74" t="str">
        <f t="shared" ca="1" si="229"/>
        <v/>
      </c>
      <c r="N341" s="74">
        <f t="shared" si="222"/>
        <v>337</v>
      </c>
      <c r="O341" s="74">
        <f t="shared" ca="1" si="216"/>
        <v>0</v>
      </c>
      <c r="P341" s="74">
        <f t="shared" ca="1" si="217"/>
        <v>0</v>
      </c>
      <c r="Q341" s="101">
        <f t="shared" ca="1" si="230"/>
        <v>1</v>
      </c>
      <c r="R341" s="101">
        <f t="shared" ca="1" si="218"/>
        <v>1</v>
      </c>
      <c r="S341" s="91" t="str">
        <f t="shared" ca="1" si="231"/>
        <v/>
      </c>
      <c r="T341" s="91" t="str">
        <f t="shared" ca="1" si="232"/>
        <v/>
      </c>
      <c r="U341" s="91" t="str">
        <f t="shared" ca="1" si="233"/>
        <v/>
      </c>
      <c r="V341" s="91" t="str">
        <f t="shared" ca="1" si="234"/>
        <v/>
      </c>
      <c r="W341" s="91" t="str">
        <f t="shared" ca="1" si="235"/>
        <v/>
      </c>
      <c r="X341" s="91" t="str">
        <f t="shared" ca="1" si="236"/>
        <v/>
      </c>
      <c r="Y341" s="75"/>
      <c r="Z341" s="100">
        <f ca="1">IF(Y341="W",0,IF(AND(A341&lt;&gt;0,A340&lt;&gt;0,Y340="L",Y341="L"),1,0))</f>
        <v>0</v>
      </c>
      <c r="AA341" s="100">
        <f ca="1">IF(S341&lt;&gt;"",IF(ABS($F341)=ABS(S341),5*$Q341,-1*$Q341),0)</f>
        <v>0</v>
      </c>
      <c r="AB341" s="100">
        <f ca="1">IF(T341&lt;&gt;"",IF(ABS($F341)=ABS(T341),5*$Q341,-1*$Q341),0)</f>
        <v>0</v>
      </c>
      <c r="AC341" s="100">
        <f ca="1">IF(U341&lt;&gt;"",IF(ABS($F341)=ABS(U341),5*$Q341,-1*$Q341),0)</f>
        <v>0</v>
      </c>
      <c r="AD341" s="100">
        <f ca="1">IF(V341&lt;&gt;"",IF(ABS($F341)=ABS(V341),5*$Q341,-1*$Q341),0)</f>
        <v>0</v>
      </c>
      <c r="AE341" s="100">
        <f ca="1">IF(W341&lt;&gt;"",IF(ABS($F341)=ABS(W341),5*$Q341,-1*$Q341),0)</f>
        <v>0</v>
      </c>
      <c r="AF341" s="100">
        <f ca="1">IF(X341&lt;&gt;"",IF(ABS($F341)=ABS(X341),5*$Q341,-1*$Q341),0)</f>
        <v>0</v>
      </c>
      <c r="AG341" s="98">
        <f ca="1">IF(A341&lt;&gt;"",IF(OR($AJ340&lt;&gt;0,$AK340&lt;&gt;0),"0",SUM(AA341:AF341)),0)</f>
        <v>0</v>
      </c>
      <c r="AH341" s="11">
        <f ca="1">IF(A341&lt;&gt;"",IF(OR(AJ340&lt;&gt;0,AK340&lt;&gt;0),0,AG341),0)</f>
        <v>0</v>
      </c>
      <c r="AI341" s="79">
        <f ca="1">IF(A341&lt;&gt;"",AH341+AI340,0)</f>
        <v>0</v>
      </c>
      <c r="AJ341" s="43">
        <f t="shared" ca="1" si="237"/>
        <v>0</v>
      </c>
      <c r="AK341" s="43">
        <f t="shared" ca="1" si="238"/>
        <v>0</v>
      </c>
      <c r="AL341" s="80">
        <f t="shared" ca="1" si="219"/>
        <v>0</v>
      </c>
      <c r="AM341" s="24"/>
      <c r="AN341" s="24"/>
      <c r="AO341" s="24"/>
      <c r="AP341" s="24"/>
      <c r="AQ341" s="24"/>
      <c r="AR341" s="24"/>
      <c r="AS341" s="24"/>
      <c r="BA341" s="6"/>
      <c r="BH341" s="123">
        <f t="shared" ca="1" si="221"/>
        <v>8</v>
      </c>
    </row>
    <row r="342" spans="1:60">
      <c r="A342" s="123">
        <f t="shared" ca="1" si="220"/>
        <v>16</v>
      </c>
      <c r="B342" s="98" t="str">
        <f ca="1">IF(A342="","",IF(COUNTBLANK(AN343:AS343)=6,"DB",AN343&amp;AO343&amp;AP343&amp;AQ343&amp;AR343&amp;AS343))</f>
        <v>DB</v>
      </c>
      <c r="C342" s="97" t="str">
        <f t="shared" ca="1" si="212"/>
        <v/>
      </c>
      <c r="D342" s="102">
        <f t="shared" ca="1" si="213"/>
        <v>0</v>
      </c>
      <c r="E342" s="82" t="str">
        <f t="shared" ca="1" si="214"/>
        <v>1,</v>
      </c>
      <c r="F342" s="73">
        <f t="shared" ca="1" si="215"/>
        <v>3</v>
      </c>
      <c r="G342" s="98">
        <f t="shared" ca="1" si="223"/>
        <v>1</v>
      </c>
      <c r="H342" s="98">
        <f t="shared" ca="1" si="224"/>
        <v>4</v>
      </c>
      <c r="I342" s="98">
        <f t="shared" ca="1" si="225"/>
        <v>0</v>
      </c>
      <c r="J342" s="98">
        <f t="shared" ca="1" si="226"/>
        <v>5</v>
      </c>
      <c r="K342" s="98">
        <f t="shared" ca="1" si="227"/>
        <v>2</v>
      </c>
      <c r="L342" s="98">
        <f t="shared" ca="1" si="228"/>
        <v>12</v>
      </c>
      <c r="M342" s="74" t="str">
        <f t="shared" ca="1" si="229"/>
        <v/>
      </c>
      <c r="N342" s="74">
        <f t="shared" si="222"/>
        <v>338</v>
      </c>
      <c r="O342" s="74">
        <f t="shared" ca="1" si="216"/>
        <v>0</v>
      </c>
      <c r="P342" s="74">
        <f t="shared" ca="1" si="217"/>
        <v>0</v>
      </c>
      <c r="Q342" s="101">
        <f t="shared" ca="1" si="230"/>
        <v>1</v>
      </c>
      <c r="R342" s="101">
        <f t="shared" ca="1" si="218"/>
        <v>1</v>
      </c>
      <c r="S342" s="91" t="str">
        <f t="shared" ca="1" si="231"/>
        <v/>
      </c>
      <c r="T342" s="91" t="str">
        <f t="shared" ca="1" si="232"/>
        <v/>
      </c>
      <c r="U342" s="91" t="str">
        <f t="shared" ca="1" si="233"/>
        <v/>
      </c>
      <c r="V342" s="91" t="str">
        <f t="shared" ca="1" si="234"/>
        <v/>
      </c>
      <c r="W342" s="91" t="str">
        <f t="shared" ca="1" si="235"/>
        <v/>
      </c>
      <c r="X342" s="91" t="str">
        <f t="shared" ca="1" si="236"/>
        <v/>
      </c>
      <c r="Y342" s="75"/>
      <c r="Z342" s="100">
        <f ca="1">IF(Y342="W",0,IF(AND(A342&lt;&gt;0,A341&lt;&gt;0,Y341="L",Y342="L"),1,0))</f>
        <v>0</v>
      </c>
      <c r="AA342" s="100">
        <f ca="1">IF(S342&lt;&gt;"",IF(ABS($F342)=ABS(S342),5*$Q342,-1*$Q342),0)</f>
        <v>0</v>
      </c>
      <c r="AB342" s="100">
        <f ca="1">IF(T342&lt;&gt;"",IF(ABS($F342)=ABS(T342),5*$Q342,-1*$Q342),0)</f>
        <v>0</v>
      </c>
      <c r="AC342" s="100">
        <f ca="1">IF(U342&lt;&gt;"",IF(ABS($F342)=ABS(U342),5*$Q342,-1*$Q342),0)</f>
        <v>0</v>
      </c>
      <c r="AD342" s="100">
        <f ca="1">IF(V342&lt;&gt;"",IF(ABS($F342)=ABS(V342),5*$Q342,-1*$Q342),0)</f>
        <v>0</v>
      </c>
      <c r="AE342" s="100">
        <f ca="1">IF(W342&lt;&gt;"",IF(ABS($F342)=ABS(W342),5*$Q342,-1*$Q342),0)</f>
        <v>0</v>
      </c>
      <c r="AF342" s="100">
        <f ca="1">IF(X342&lt;&gt;"",IF(ABS($F342)=ABS(X342),5*$Q342,-1*$Q342),0)</f>
        <v>0</v>
      </c>
      <c r="AG342" s="98">
        <f ca="1">IF(A342&lt;&gt;"",IF(OR($AJ341&lt;&gt;0,$AK341&lt;&gt;0),"0",SUM(AA342:AF342)),0)</f>
        <v>0</v>
      </c>
      <c r="AH342" s="11">
        <f ca="1">IF(A342&lt;&gt;"",IF(OR(AJ341&lt;&gt;0,AK341&lt;&gt;0),0,AG342),0)</f>
        <v>0</v>
      </c>
      <c r="AI342" s="79">
        <f ca="1">IF(A342&lt;&gt;"",AH342+AI341,0)</f>
        <v>0</v>
      </c>
      <c r="AJ342" s="43">
        <f t="shared" ca="1" si="237"/>
        <v>0</v>
      </c>
      <c r="AK342" s="43">
        <f t="shared" ca="1" si="238"/>
        <v>0</v>
      </c>
      <c r="AL342" s="80">
        <f t="shared" ca="1" si="219"/>
        <v>0</v>
      </c>
      <c r="AM342" s="24"/>
      <c r="AN342" s="24"/>
      <c r="AO342" s="24"/>
      <c r="AP342" s="24"/>
      <c r="AQ342" s="24"/>
      <c r="AR342" s="24"/>
      <c r="AS342" s="24"/>
      <c r="BA342" s="6"/>
      <c r="BH342" s="123">
        <f t="shared" ca="1" si="221"/>
        <v>25</v>
      </c>
    </row>
    <row r="343" spans="1:60">
      <c r="A343" s="123">
        <f t="shared" ca="1" si="220"/>
        <v>16</v>
      </c>
      <c r="B343" s="98" t="str">
        <f ca="1">IF(A343="","",IF(COUNTBLANK(AN344:AS344)=6,"DB",AN344&amp;AO344&amp;AP344&amp;AQ344&amp;AR344&amp;AS344))</f>
        <v>DB</v>
      </c>
      <c r="C343" s="97" t="str">
        <f t="shared" ca="1" si="212"/>
        <v/>
      </c>
      <c r="D343" s="102">
        <f t="shared" ca="1" si="213"/>
        <v>0</v>
      </c>
      <c r="E343" s="82" t="str">
        <f t="shared" ca="1" si="214"/>
        <v>1,</v>
      </c>
      <c r="F343" s="73">
        <f t="shared" ca="1" si="215"/>
        <v>3</v>
      </c>
      <c r="G343" s="98">
        <f t="shared" ca="1" si="223"/>
        <v>2</v>
      </c>
      <c r="H343" s="98">
        <f t="shared" ca="1" si="224"/>
        <v>5</v>
      </c>
      <c r="I343" s="98">
        <f t="shared" ca="1" si="225"/>
        <v>0</v>
      </c>
      <c r="J343" s="98">
        <f t="shared" ca="1" si="226"/>
        <v>6</v>
      </c>
      <c r="K343" s="98">
        <f t="shared" ca="1" si="227"/>
        <v>3</v>
      </c>
      <c r="L343" s="98">
        <f t="shared" ca="1" si="228"/>
        <v>13</v>
      </c>
      <c r="M343" s="74" t="str">
        <f t="shared" ca="1" si="229"/>
        <v/>
      </c>
      <c r="N343" s="74">
        <f t="shared" si="222"/>
        <v>339</v>
      </c>
      <c r="O343" s="74">
        <f t="shared" ca="1" si="216"/>
        <v>0</v>
      </c>
      <c r="P343" s="74">
        <f t="shared" ca="1" si="217"/>
        <v>0</v>
      </c>
      <c r="Q343" s="101">
        <f t="shared" ca="1" si="230"/>
        <v>1</v>
      </c>
      <c r="R343" s="101">
        <f t="shared" ca="1" si="218"/>
        <v>1</v>
      </c>
      <c r="S343" s="91" t="str">
        <f t="shared" ca="1" si="231"/>
        <v/>
      </c>
      <c r="T343" s="91" t="str">
        <f t="shared" ca="1" si="232"/>
        <v/>
      </c>
      <c r="U343" s="91" t="str">
        <f t="shared" ca="1" si="233"/>
        <v/>
      </c>
      <c r="V343" s="91" t="str">
        <f t="shared" ca="1" si="234"/>
        <v/>
      </c>
      <c r="W343" s="91" t="str">
        <f t="shared" ca="1" si="235"/>
        <v/>
      </c>
      <c r="X343" s="91" t="str">
        <f t="shared" ca="1" si="236"/>
        <v/>
      </c>
      <c r="Y343" s="75"/>
      <c r="Z343" s="100">
        <f ca="1">IF(Y343="W",0,IF(AND(A343&lt;&gt;0,A342&lt;&gt;0,Y342="L",Y343="L"),1,0))</f>
        <v>0</v>
      </c>
      <c r="AA343" s="100">
        <f ca="1">IF(S343&lt;&gt;"",IF(ABS($F343)=ABS(S343),5*$Q343,-1*$Q343),0)</f>
        <v>0</v>
      </c>
      <c r="AB343" s="100">
        <f ca="1">IF(T343&lt;&gt;"",IF(ABS($F343)=ABS(T343),5*$Q343,-1*$Q343),0)</f>
        <v>0</v>
      </c>
      <c r="AC343" s="100">
        <f ca="1">IF(U343&lt;&gt;"",IF(ABS($F343)=ABS(U343),5*$Q343,-1*$Q343),0)</f>
        <v>0</v>
      </c>
      <c r="AD343" s="100">
        <f ca="1">IF(V343&lt;&gt;"",IF(ABS($F343)=ABS(V343),5*$Q343,-1*$Q343),0)</f>
        <v>0</v>
      </c>
      <c r="AE343" s="100">
        <f ca="1">IF(W343&lt;&gt;"",IF(ABS($F343)=ABS(W343),5*$Q343,-1*$Q343),0)</f>
        <v>0</v>
      </c>
      <c r="AF343" s="100">
        <f ca="1">IF(X343&lt;&gt;"",IF(ABS($F343)=ABS(X343),5*$Q343,-1*$Q343),0)</f>
        <v>0</v>
      </c>
      <c r="AG343" s="98">
        <f ca="1">IF(A343&lt;&gt;"",IF(OR($AJ342&lt;&gt;0,$AK342&lt;&gt;0),"0",SUM(AA343:AF343)),0)</f>
        <v>0</v>
      </c>
      <c r="AH343" s="11">
        <f ca="1">IF(A343&lt;&gt;"",IF(OR(AJ342&lt;&gt;0,AK342&lt;&gt;0),0,AG343),0)</f>
        <v>0</v>
      </c>
      <c r="AI343" s="79">
        <f ca="1">IF(A343&lt;&gt;"",AH343+AI342,0)</f>
        <v>0</v>
      </c>
      <c r="AJ343" s="43">
        <f t="shared" ca="1" si="237"/>
        <v>0</v>
      </c>
      <c r="AK343" s="43">
        <f t="shared" ca="1" si="238"/>
        <v>0</v>
      </c>
      <c r="AL343" s="80">
        <f t="shared" ca="1" si="219"/>
        <v>0</v>
      </c>
      <c r="AM343" s="24"/>
      <c r="AN343" s="24"/>
      <c r="AO343" s="24"/>
      <c r="AP343" s="24"/>
      <c r="AQ343" s="24"/>
      <c r="AR343" s="24"/>
      <c r="AS343" s="24"/>
      <c r="BA343" s="6"/>
      <c r="BH343" s="123">
        <f t="shared" ca="1" si="221"/>
        <v>6</v>
      </c>
    </row>
    <row r="344" spans="1:60">
      <c r="A344" s="123">
        <f t="shared" ca="1" si="220"/>
        <v>13</v>
      </c>
      <c r="B344" s="98" t="str">
        <f ca="1">IF(A344="","",IF(COUNTBLANK(AN345:AS345)=6,"DB",AN345&amp;AO345&amp;AP345&amp;AQ345&amp;AR345&amp;AS345))</f>
        <v>DB</v>
      </c>
      <c r="C344" s="97" t="str">
        <f t="shared" ca="1" si="212"/>
        <v/>
      </c>
      <c r="D344" s="102">
        <f t="shared" ca="1" si="213"/>
        <v>0</v>
      </c>
      <c r="E344" s="82" t="str">
        <f t="shared" ca="1" si="214"/>
        <v>1,</v>
      </c>
      <c r="F344" s="73">
        <f t="shared" ca="1" si="215"/>
        <v>3</v>
      </c>
      <c r="G344" s="98">
        <f t="shared" ca="1" si="223"/>
        <v>3</v>
      </c>
      <c r="H344" s="98">
        <f t="shared" ca="1" si="224"/>
        <v>6</v>
      </c>
      <c r="I344" s="98">
        <f t="shared" ca="1" si="225"/>
        <v>0</v>
      </c>
      <c r="J344" s="98">
        <f t="shared" ca="1" si="226"/>
        <v>7</v>
      </c>
      <c r="K344" s="98">
        <f t="shared" ca="1" si="227"/>
        <v>4</v>
      </c>
      <c r="L344" s="98">
        <f t="shared" ca="1" si="228"/>
        <v>14</v>
      </c>
      <c r="M344" s="74" t="str">
        <f t="shared" ca="1" si="229"/>
        <v/>
      </c>
      <c r="N344" s="74">
        <f t="shared" si="222"/>
        <v>340</v>
      </c>
      <c r="O344" s="74">
        <f t="shared" ca="1" si="216"/>
        <v>0</v>
      </c>
      <c r="P344" s="74">
        <f t="shared" ca="1" si="217"/>
        <v>0</v>
      </c>
      <c r="Q344" s="101">
        <f t="shared" ca="1" si="230"/>
        <v>1</v>
      </c>
      <c r="R344" s="101">
        <f t="shared" ca="1" si="218"/>
        <v>1</v>
      </c>
      <c r="S344" s="91" t="str">
        <f t="shared" ca="1" si="231"/>
        <v/>
      </c>
      <c r="T344" s="91" t="str">
        <f t="shared" ca="1" si="232"/>
        <v/>
      </c>
      <c r="U344" s="91" t="str">
        <f t="shared" ca="1" si="233"/>
        <v/>
      </c>
      <c r="V344" s="91" t="str">
        <f t="shared" ca="1" si="234"/>
        <v/>
      </c>
      <c r="W344" s="91" t="str">
        <f t="shared" ca="1" si="235"/>
        <v/>
      </c>
      <c r="X344" s="91" t="str">
        <f t="shared" ca="1" si="236"/>
        <v/>
      </c>
      <c r="Y344" s="75"/>
      <c r="Z344" s="100">
        <f ca="1">IF(Y344="W",0,IF(AND(A344&lt;&gt;0,A343&lt;&gt;0,Y343="L",Y344="L"),1,0))</f>
        <v>0</v>
      </c>
      <c r="AA344" s="100">
        <f ca="1">IF(S344&lt;&gt;"",IF(ABS($F344)=ABS(S344),5*$Q344,-1*$Q344),0)</f>
        <v>0</v>
      </c>
      <c r="AB344" s="100">
        <f ca="1">IF(T344&lt;&gt;"",IF(ABS($F344)=ABS(T344),5*$Q344,-1*$Q344),0)</f>
        <v>0</v>
      </c>
      <c r="AC344" s="100">
        <f ca="1">IF(U344&lt;&gt;"",IF(ABS($F344)=ABS(U344),5*$Q344,-1*$Q344),0)</f>
        <v>0</v>
      </c>
      <c r="AD344" s="100">
        <f ca="1">IF(V344&lt;&gt;"",IF(ABS($F344)=ABS(V344),5*$Q344,-1*$Q344),0)</f>
        <v>0</v>
      </c>
      <c r="AE344" s="100">
        <f ca="1">IF(W344&lt;&gt;"",IF(ABS($F344)=ABS(W344),5*$Q344,-1*$Q344),0)</f>
        <v>0</v>
      </c>
      <c r="AF344" s="100">
        <f ca="1">IF(X344&lt;&gt;"",IF(ABS($F344)=ABS(X344),5*$Q344,-1*$Q344),0)</f>
        <v>0</v>
      </c>
      <c r="AG344" s="98">
        <f ca="1">IF(A344&lt;&gt;"",IF(OR($AJ343&lt;&gt;0,$AK343&lt;&gt;0),"0",SUM(AA344:AF344)),0)</f>
        <v>0</v>
      </c>
      <c r="AH344" s="11">
        <f ca="1">IF(A344&lt;&gt;"",IF(OR(AJ343&lt;&gt;0,AK343&lt;&gt;0),0,AG344),0)</f>
        <v>0</v>
      </c>
      <c r="AI344" s="79">
        <f ca="1">IF(A344&lt;&gt;"",AH344+AI343,0)</f>
        <v>0</v>
      </c>
      <c r="AJ344" s="43">
        <f t="shared" ca="1" si="237"/>
        <v>0</v>
      </c>
      <c r="AK344" s="43">
        <f t="shared" ca="1" si="238"/>
        <v>0</v>
      </c>
      <c r="AL344" s="80">
        <f t="shared" ca="1" si="219"/>
        <v>0</v>
      </c>
      <c r="AM344" s="24"/>
      <c r="AN344" s="24"/>
      <c r="AO344" s="24"/>
      <c r="AP344" s="24"/>
      <c r="AQ344" s="24"/>
      <c r="AR344" s="24"/>
      <c r="AS344" s="24"/>
      <c r="BA344" s="6"/>
      <c r="BH344" s="123">
        <f t="shared" ca="1" si="221"/>
        <v>1</v>
      </c>
    </row>
    <row r="345" spans="1:60">
      <c r="A345" s="123">
        <f t="shared" ca="1" si="220"/>
        <v>18</v>
      </c>
      <c r="B345" s="98" t="str">
        <f ca="1">IF(A345="","",IF(COUNTBLANK(AN346:AS346)=6,"DB",AN346&amp;AO346&amp;AP346&amp;AQ346&amp;AR346&amp;AS346))</f>
        <v>DB</v>
      </c>
      <c r="C345" s="97" t="str">
        <f t="shared" ca="1" si="212"/>
        <v/>
      </c>
      <c r="D345" s="102">
        <f t="shared" ca="1" si="213"/>
        <v>0</v>
      </c>
      <c r="E345" s="82" t="str">
        <f t="shared" ca="1" si="214"/>
        <v>1,</v>
      </c>
      <c r="F345" s="73">
        <f t="shared" ca="1" si="215"/>
        <v>3</v>
      </c>
      <c r="G345" s="98">
        <f t="shared" ca="1" si="223"/>
        <v>4</v>
      </c>
      <c r="H345" s="98">
        <f t="shared" ca="1" si="224"/>
        <v>7</v>
      </c>
      <c r="I345" s="98">
        <f t="shared" ca="1" si="225"/>
        <v>0</v>
      </c>
      <c r="J345" s="98">
        <f t="shared" ca="1" si="226"/>
        <v>8</v>
      </c>
      <c r="K345" s="98">
        <f t="shared" ca="1" si="227"/>
        <v>5</v>
      </c>
      <c r="L345" s="98">
        <f t="shared" ca="1" si="228"/>
        <v>15</v>
      </c>
      <c r="M345" s="74" t="str">
        <f t="shared" ca="1" si="229"/>
        <v/>
      </c>
      <c r="N345" s="74">
        <f t="shared" si="222"/>
        <v>341</v>
      </c>
      <c r="O345" s="74">
        <f t="shared" ca="1" si="216"/>
        <v>0</v>
      </c>
      <c r="P345" s="74">
        <f t="shared" ca="1" si="217"/>
        <v>0</v>
      </c>
      <c r="Q345" s="101">
        <f t="shared" ca="1" si="230"/>
        <v>1</v>
      </c>
      <c r="R345" s="101">
        <f t="shared" ca="1" si="218"/>
        <v>1</v>
      </c>
      <c r="S345" s="91" t="str">
        <f t="shared" ca="1" si="231"/>
        <v/>
      </c>
      <c r="T345" s="91" t="str">
        <f t="shared" ca="1" si="232"/>
        <v/>
      </c>
      <c r="U345" s="91" t="str">
        <f t="shared" ca="1" si="233"/>
        <v/>
      </c>
      <c r="V345" s="91" t="str">
        <f t="shared" ca="1" si="234"/>
        <v/>
      </c>
      <c r="W345" s="91" t="str">
        <f t="shared" ca="1" si="235"/>
        <v/>
      </c>
      <c r="X345" s="91" t="str">
        <f t="shared" ca="1" si="236"/>
        <v/>
      </c>
      <c r="Y345" s="75"/>
      <c r="Z345" s="100">
        <f ca="1">IF(Y345="W",0,IF(AND(A345&lt;&gt;0,A344&lt;&gt;0,Y344="L",Y345="L"),1,0))</f>
        <v>0</v>
      </c>
      <c r="AA345" s="100">
        <f ca="1">IF(S345&lt;&gt;"",IF(ABS($F345)=ABS(S345),5*$Q345,-1*$Q345),0)</f>
        <v>0</v>
      </c>
      <c r="AB345" s="100">
        <f ca="1">IF(T345&lt;&gt;"",IF(ABS($F345)=ABS(T345),5*$Q345,-1*$Q345),0)</f>
        <v>0</v>
      </c>
      <c r="AC345" s="100">
        <f ca="1">IF(U345&lt;&gt;"",IF(ABS($F345)=ABS(U345),5*$Q345,-1*$Q345),0)</f>
        <v>0</v>
      </c>
      <c r="AD345" s="100">
        <f ca="1">IF(V345&lt;&gt;"",IF(ABS($F345)=ABS(V345),5*$Q345,-1*$Q345),0)</f>
        <v>0</v>
      </c>
      <c r="AE345" s="100">
        <f ca="1">IF(W345&lt;&gt;"",IF(ABS($F345)=ABS(W345),5*$Q345,-1*$Q345),0)</f>
        <v>0</v>
      </c>
      <c r="AF345" s="100">
        <f ca="1">IF(X345&lt;&gt;"",IF(ABS($F345)=ABS(X345),5*$Q345,-1*$Q345),0)</f>
        <v>0</v>
      </c>
      <c r="AG345" s="98">
        <f ca="1">IF(A345&lt;&gt;"",IF(OR($AJ344&lt;&gt;0,$AK344&lt;&gt;0),"0",SUM(AA345:AF345)),0)</f>
        <v>0</v>
      </c>
      <c r="AH345" s="11">
        <f ca="1">IF(A345&lt;&gt;"",IF(OR(AJ344&lt;&gt;0,AK344&lt;&gt;0),0,AG345),0)</f>
        <v>0</v>
      </c>
      <c r="AI345" s="79">
        <f ca="1">IF(A345&lt;&gt;"",AH345+AI344,0)</f>
        <v>0</v>
      </c>
      <c r="AJ345" s="43">
        <f t="shared" ca="1" si="237"/>
        <v>0</v>
      </c>
      <c r="AK345" s="43">
        <f t="shared" ca="1" si="238"/>
        <v>0</v>
      </c>
      <c r="AL345" s="80">
        <f t="shared" ca="1" si="219"/>
        <v>0</v>
      </c>
      <c r="AM345" s="24"/>
      <c r="AN345" s="24"/>
      <c r="AO345" s="24"/>
      <c r="AP345" s="24"/>
      <c r="AQ345" s="24"/>
      <c r="AR345" s="24"/>
      <c r="AS345" s="24"/>
      <c r="BA345" s="6"/>
      <c r="BH345" s="123">
        <f t="shared" ca="1" si="221"/>
        <v>0</v>
      </c>
    </row>
    <row r="346" spans="1:60">
      <c r="A346" s="123">
        <f t="shared" ca="1" si="220"/>
        <v>32</v>
      </c>
      <c r="B346" s="98" t="str">
        <f ca="1">IF(A346="","",IF(COUNTBLANK(AN347:AS347)=6,"DB",AN347&amp;AO347&amp;AP347&amp;AQ347&amp;AR347&amp;AS347))</f>
        <v>DB</v>
      </c>
      <c r="C346" s="97" t="str">
        <f t="shared" ca="1" si="212"/>
        <v/>
      </c>
      <c r="D346" s="102">
        <f t="shared" ca="1" si="213"/>
        <v>0</v>
      </c>
      <c r="E346" s="82" t="str">
        <f t="shared" ca="1" si="214"/>
        <v>1,</v>
      </c>
      <c r="F346" s="73">
        <f t="shared" ca="1" si="215"/>
        <v>6</v>
      </c>
      <c r="G346" s="98">
        <f t="shared" ca="1" si="223"/>
        <v>5</v>
      </c>
      <c r="H346" s="98">
        <f t="shared" ca="1" si="224"/>
        <v>8</v>
      </c>
      <c r="I346" s="98">
        <f t="shared" ca="1" si="225"/>
        <v>1</v>
      </c>
      <c r="J346" s="98">
        <f t="shared" ca="1" si="226"/>
        <v>9</v>
      </c>
      <c r="K346" s="98">
        <f t="shared" ca="1" si="227"/>
        <v>6</v>
      </c>
      <c r="L346" s="98">
        <f t="shared" ca="1" si="228"/>
        <v>0</v>
      </c>
      <c r="M346" s="74" t="str">
        <f t="shared" ca="1" si="229"/>
        <v/>
      </c>
      <c r="N346" s="74">
        <f t="shared" si="222"/>
        <v>342</v>
      </c>
      <c r="O346" s="74">
        <f t="shared" ca="1" si="216"/>
        <v>0</v>
      </c>
      <c r="P346" s="74">
        <f t="shared" ca="1" si="217"/>
        <v>0</v>
      </c>
      <c r="Q346" s="101">
        <f t="shared" ca="1" si="230"/>
        <v>1</v>
      </c>
      <c r="R346" s="101">
        <f t="shared" ca="1" si="218"/>
        <v>1</v>
      </c>
      <c r="S346" s="91" t="str">
        <f t="shared" ca="1" si="231"/>
        <v/>
      </c>
      <c r="T346" s="91" t="str">
        <f t="shared" ca="1" si="232"/>
        <v/>
      </c>
      <c r="U346" s="91" t="str">
        <f t="shared" ca="1" si="233"/>
        <v/>
      </c>
      <c r="V346" s="91" t="str">
        <f t="shared" ca="1" si="234"/>
        <v/>
      </c>
      <c r="W346" s="91" t="str">
        <f t="shared" ca="1" si="235"/>
        <v/>
      </c>
      <c r="X346" s="91" t="str">
        <f t="shared" ca="1" si="236"/>
        <v/>
      </c>
      <c r="Y346" s="75"/>
      <c r="Z346" s="100">
        <f ca="1">IF(Y346="W",0,IF(AND(A346&lt;&gt;0,A345&lt;&gt;0,Y345="L",Y346="L"),1,0))</f>
        <v>0</v>
      </c>
      <c r="AA346" s="100">
        <f ca="1">IF(S346&lt;&gt;"",IF(ABS($F346)=ABS(S346),5*$Q346,-1*$Q346),0)</f>
        <v>0</v>
      </c>
      <c r="AB346" s="100">
        <f ca="1">IF(T346&lt;&gt;"",IF(ABS($F346)=ABS(T346),5*$Q346,-1*$Q346),0)</f>
        <v>0</v>
      </c>
      <c r="AC346" s="100">
        <f ca="1">IF(U346&lt;&gt;"",IF(ABS($F346)=ABS(U346),5*$Q346,-1*$Q346),0)</f>
        <v>0</v>
      </c>
      <c r="AD346" s="100">
        <f ca="1">IF(V346&lt;&gt;"",IF(ABS($F346)=ABS(V346),5*$Q346,-1*$Q346),0)</f>
        <v>0</v>
      </c>
      <c r="AE346" s="100">
        <f ca="1">IF(W346&lt;&gt;"",IF(ABS($F346)=ABS(W346),5*$Q346,-1*$Q346),0)</f>
        <v>0</v>
      </c>
      <c r="AF346" s="100">
        <f ca="1">IF(X346&lt;&gt;"",IF(ABS($F346)=ABS(X346),5*$Q346,-1*$Q346),0)</f>
        <v>0</v>
      </c>
      <c r="AG346" s="98">
        <f ca="1">IF(A346&lt;&gt;"",IF(OR($AJ345&lt;&gt;0,$AK345&lt;&gt;0),"0",SUM(AA346:AF346)),0)</f>
        <v>0</v>
      </c>
      <c r="AH346" s="11">
        <f ca="1">IF(A346&lt;&gt;"",IF(OR(AJ345&lt;&gt;0,AK345&lt;&gt;0),0,AG346),0)</f>
        <v>0</v>
      </c>
      <c r="AI346" s="79">
        <f ca="1">IF(A346&lt;&gt;"",AH346+AI345,0)</f>
        <v>0</v>
      </c>
      <c r="AJ346" s="43">
        <f t="shared" ca="1" si="237"/>
        <v>0</v>
      </c>
      <c r="AK346" s="43">
        <f t="shared" ca="1" si="238"/>
        <v>0</v>
      </c>
      <c r="AL346" s="80">
        <f t="shared" ca="1" si="219"/>
        <v>0</v>
      </c>
      <c r="AM346" s="24"/>
      <c r="AN346" s="24"/>
      <c r="AO346" s="24"/>
      <c r="AP346" s="24"/>
      <c r="AQ346" s="24"/>
      <c r="AR346" s="24"/>
      <c r="AS346" s="24"/>
      <c r="BA346" s="6"/>
      <c r="BH346" s="123">
        <f t="shared" ca="1" si="221"/>
        <v>24</v>
      </c>
    </row>
    <row r="347" spans="1:60">
      <c r="A347" s="123">
        <f t="shared" ca="1" si="220"/>
        <v>16</v>
      </c>
      <c r="B347" s="98" t="str">
        <f ca="1">IF(A347="","",IF(COUNTBLANK(AN348:AS348)=6,"DB",AN348&amp;AO348&amp;AP348&amp;AQ348&amp;AR348&amp;AS348))</f>
        <v>DB</v>
      </c>
      <c r="C347" s="97" t="str">
        <f t="shared" ca="1" si="212"/>
        <v/>
      </c>
      <c r="D347" s="102">
        <f t="shared" ca="1" si="213"/>
        <v>0</v>
      </c>
      <c r="E347" s="82" t="str">
        <f t="shared" ca="1" si="214"/>
        <v>1,</v>
      </c>
      <c r="F347" s="73">
        <f t="shared" ca="1" si="215"/>
        <v>3</v>
      </c>
      <c r="G347" s="98">
        <f t="shared" ca="1" si="223"/>
        <v>6</v>
      </c>
      <c r="H347" s="98">
        <f t="shared" ca="1" si="224"/>
        <v>9</v>
      </c>
      <c r="I347" s="98">
        <f t="shared" ca="1" si="225"/>
        <v>0</v>
      </c>
      <c r="J347" s="98">
        <f t="shared" ca="1" si="226"/>
        <v>10</v>
      </c>
      <c r="K347" s="98">
        <f t="shared" ca="1" si="227"/>
        <v>7</v>
      </c>
      <c r="L347" s="98">
        <f t="shared" ca="1" si="228"/>
        <v>1</v>
      </c>
      <c r="M347" s="74" t="str">
        <f t="shared" ca="1" si="229"/>
        <v/>
      </c>
      <c r="N347" s="74">
        <f t="shared" si="222"/>
        <v>343</v>
      </c>
      <c r="O347" s="74">
        <f t="shared" ca="1" si="216"/>
        <v>0</v>
      </c>
      <c r="P347" s="74">
        <f t="shared" ca="1" si="217"/>
        <v>0</v>
      </c>
      <c r="Q347" s="101">
        <f t="shared" ca="1" si="230"/>
        <v>1</v>
      </c>
      <c r="R347" s="101">
        <f t="shared" ca="1" si="218"/>
        <v>1</v>
      </c>
      <c r="S347" s="91" t="str">
        <f t="shared" ca="1" si="231"/>
        <v/>
      </c>
      <c r="T347" s="91" t="str">
        <f t="shared" ca="1" si="232"/>
        <v/>
      </c>
      <c r="U347" s="91" t="str">
        <f t="shared" ca="1" si="233"/>
        <v/>
      </c>
      <c r="V347" s="91" t="str">
        <f t="shared" ca="1" si="234"/>
        <v/>
      </c>
      <c r="W347" s="91" t="str">
        <f t="shared" ca="1" si="235"/>
        <v/>
      </c>
      <c r="X347" s="91" t="str">
        <f t="shared" ca="1" si="236"/>
        <v/>
      </c>
      <c r="Y347" s="75"/>
      <c r="Z347" s="100">
        <f ca="1">IF(Y347="W",0,IF(AND(A347&lt;&gt;0,A346&lt;&gt;0,Y346="L",Y347="L"),1,0))</f>
        <v>0</v>
      </c>
      <c r="AA347" s="100">
        <f ca="1">IF(S347&lt;&gt;"",IF(ABS($F347)=ABS(S347),5*$Q347,-1*$Q347),0)</f>
        <v>0</v>
      </c>
      <c r="AB347" s="100">
        <f ca="1">IF(T347&lt;&gt;"",IF(ABS($F347)=ABS(T347),5*$Q347,-1*$Q347),0)</f>
        <v>0</v>
      </c>
      <c r="AC347" s="100">
        <f ca="1">IF(U347&lt;&gt;"",IF(ABS($F347)=ABS(U347),5*$Q347,-1*$Q347),0)</f>
        <v>0</v>
      </c>
      <c r="AD347" s="100">
        <f ca="1">IF(V347&lt;&gt;"",IF(ABS($F347)=ABS(V347),5*$Q347,-1*$Q347),0)</f>
        <v>0</v>
      </c>
      <c r="AE347" s="100">
        <f ca="1">IF(W347&lt;&gt;"",IF(ABS($F347)=ABS(W347),5*$Q347,-1*$Q347),0)</f>
        <v>0</v>
      </c>
      <c r="AF347" s="100">
        <f ca="1">IF(X347&lt;&gt;"",IF(ABS($F347)=ABS(X347),5*$Q347,-1*$Q347),0)</f>
        <v>0</v>
      </c>
      <c r="AG347" s="98">
        <f ca="1">IF(A347&lt;&gt;"",IF(OR($AJ346&lt;&gt;0,$AK346&lt;&gt;0),"0",SUM(AA347:AF347)),0)</f>
        <v>0</v>
      </c>
      <c r="AH347" s="11">
        <f ca="1">IF(A347&lt;&gt;"",IF(OR(AJ346&lt;&gt;0,AK346&lt;&gt;0),0,AG347),0)</f>
        <v>0</v>
      </c>
      <c r="AI347" s="79">
        <f ca="1">IF(A347&lt;&gt;"",AH347+AI346,0)</f>
        <v>0</v>
      </c>
      <c r="AJ347" s="43">
        <f t="shared" ca="1" si="237"/>
        <v>0</v>
      </c>
      <c r="AK347" s="43">
        <f t="shared" ca="1" si="238"/>
        <v>0</v>
      </c>
      <c r="AL347" s="80">
        <f t="shared" ca="1" si="219"/>
        <v>0</v>
      </c>
      <c r="AM347" s="24"/>
      <c r="AN347" s="24"/>
      <c r="AO347" s="24"/>
      <c r="AP347" s="24"/>
      <c r="AQ347" s="24"/>
      <c r="AR347" s="24"/>
      <c r="AS347" s="24"/>
      <c r="BA347" s="6"/>
      <c r="BH347" s="123">
        <f t="shared" ca="1" si="221"/>
        <v>2</v>
      </c>
    </row>
    <row r="348" spans="1:60">
      <c r="A348" s="123">
        <f t="shared" ca="1" si="220"/>
        <v>14</v>
      </c>
      <c r="B348" s="98" t="str">
        <f ca="1">IF(A348="","",IF(COUNTBLANK(AN349:AS349)=6,"DB",AN349&amp;AO349&amp;AP349&amp;AQ349&amp;AR349&amp;AS349))</f>
        <v>DB</v>
      </c>
      <c r="C348" s="97" t="str">
        <f t="shared" ca="1" si="212"/>
        <v/>
      </c>
      <c r="D348" s="102">
        <f t="shared" ca="1" si="213"/>
        <v>0</v>
      </c>
      <c r="E348" s="82" t="str">
        <f t="shared" ca="1" si="214"/>
        <v>1,</v>
      </c>
      <c r="F348" s="73">
        <f t="shared" ca="1" si="215"/>
        <v>3</v>
      </c>
      <c r="G348" s="98">
        <f t="shared" ca="1" si="223"/>
        <v>7</v>
      </c>
      <c r="H348" s="98">
        <f t="shared" ca="1" si="224"/>
        <v>10</v>
      </c>
      <c r="I348" s="98">
        <f t="shared" ca="1" si="225"/>
        <v>0</v>
      </c>
      <c r="J348" s="98">
        <f t="shared" ca="1" si="226"/>
        <v>11</v>
      </c>
      <c r="K348" s="98">
        <f t="shared" ca="1" si="227"/>
        <v>8</v>
      </c>
      <c r="L348" s="98">
        <f t="shared" ca="1" si="228"/>
        <v>2</v>
      </c>
      <c r="M348" s="74" t="str">
        <f t="shared" ca="1" si="229"/>
        <v/>
      </c>
      <c r="N348" s="74">
        <f t="shared" si="222"/>
        <v>344</v>
      </c>
      <c r="O348" s="74">
        <f t="shared" ca="1" si="216"/>
        <v>0</v>
      </c>
      <c r="P348" s="74">
        <f t="shared" ca="1" si="217"/>
        <v>0</v>
      </c>
      <c r="Q348" s="101">
        <f t="shared" ca="1" si="230"/>
        <v>1</v>
      </c>
      <c r="R348" s="101">
        <f t="shared" ca="1" si="218"/>
        <v>1</v>
      </c>
      <c r="S348" s="91" t="str">
        <f t="shared" ca="1" si="231"/>
        <v/>
      </c>
      <c r="T348" s="91" t="str">
        <f t="shared" ca="1" si="232"/>
        <v/>
      </c>
      <c r="U348" s="91" t="str">
        <f t="shared" ca="1" si="233"/>
        <v/>
      </c>
      <c r="V348" s="91" t="str">
        <f t="shared" ca="1" si="234"/>
        <v/>
      </c>
      <c r="W348" s="91" t="str">
        <f t="shared" ca="1" si="235"/>
        <v/>
      </c>
      <c r="X348" s="91" t="str">
        <f t="shared" ca="1" si="236"/>
        <v/>
      </c>
      <c r="Y348" s="75"/>
      <c r="Z348" s="100">
        <f ca="1">IF(Y348="W",0,IF(AND(A348&lt;&gt;0,A347&lt;&gt;0,Y347="L",Y348="L"),1,0))</f>
        <v>0</v>
      </c>
      <c r="AA348" s="100">
        <f ca="1">IF(S348&lt;&gt;"",IF(ABS($F348)=ABS(S348),5*$Q348,-1*$Q348),0)</f>
        <v>0</v>
      </c>
      <c r="AB348" s="100">
        <f ca="1">IF(T348&lt;&gt;"",IF(ABS($F348)=ABS(T348),5*$Q348,-1*$Q348),0)</f>
        <v>0</v>
      </c>
      <c r="AC348" s="100">
        <f ca="1">IF(U348&lt;&gt;"",IF(ABS($F348)=ABS(U348),5*$Q348,-1*$Q348),0)</f>
        <v>0</v>
      </c>
      <c r="AD348" s="100">
        <f ca="1">IF(V348&lt;&gt;"",IF(ABS($F348)=ABS(V348),5*$Q348,-1*$Q348),0)</f>
        <v>0</v>
      </c>
      <c r="AE348" s="100">
        <f ca="1">IF(W348&lt;&gt;"",IF(ABS($F348)=ABS(W348),5*$Q348,-1*$Q348),0)</f>
        <v>0</v>
      </c>
      <c r="AF348" s="100">
        <f ca="1">IF(X348&lt;&gt;"",IF(ABS($F348)=ABS(X348),5*$Q348,-1*$Q348),0)</f>
        <v>0</v>
      </c>
      <c r="AG348" s="98">
        <f ca="1">IF(A348&lt;&gt;"",IF(OR($AJ347&lt;&gt;0,$AK347&lt;&gt;0),"0",SUM(AA348:AF348)),0)</f>
        <v>0</v>
      </c>
      <c r="AH348" s="11">
        <f ca="1">IF(A348&lt;&gt;"",IF(OR(AJ347&lt;&gt;0,AK347&lt;&gt;0),0,AG348),0)</f>
        <v>0</v>
      </c>
      <c r="AI348" s="79">
        <f ca="1">IF(A348&lt;&gt;"",AH348+AI347,0)</f>
        <v>0</v>
      </c>
      <c r="AJ348" s="43">
        <f t="shared" ca="1" si="237"/>
        <v>0</v>
      </c>
      <c r="AK348" s="43">
        <f t="shared" ca="1" si="238"/>
        <v>0</v>
      </c>
      <c r="AL348" s="80">
        <f t="shared" ca="1" si="219"/>
        <v>0</v>
      </c>
      <c r="AM348" s="24"/>
      <c r="AN348" s="24"/>
      <c r="AO348" s="24"/>
      <c r="AP348" s="24"/>
      <c r="AQ348" s="24"/>
      <c r="AR348" s="24"/>
      <c r="AS348" s="24"/>
      <c r="BA348" s="6"/>
      <c r="BH348" s="123">
        <f t="shared" ca="1" si="221"/>
        <v>1</v>
      </c>
    </row>
    <row r="349" spans="1:60">
      <c r="A349" s="123">
        <f t="shared" ca="1" si="220"/>
        <v>28</v>
      </c>
      <c r="B349" s="98" t="str">
        <f ca="1">IF(A349="","",IF(COUNTBLANK(AN350:AS350)=6,"DB",AN350&amp;AO350&amp;AP350&amp;AQ350&amp;AR350&amp;AS350))</f>
        <v>DB</v>
      </c>
      <c r="C349" s="97" t="str">
        <f t="shared" ca="1" si="212"/>
        <v/>
      </c>
      <c r="D349" s="102">
        <f t="shared" ca="1" si="213"/>
        <v>0</v>
      </c>
      <c r="E349" s="82" t="str">
        <f t="shared" ca="1" si="214"/>
        <v>1,</v>
      </c>
      <c r="F349" s="73">
        <f t="shared" ca="1" si="215"/>
        <v>5</v>
      </c>
      <c r="G349" s="98">
        <f t="shared" ca="1" si="223"/>
        <v>8</v>
      </c>
      <c r="H349" s="98">
        <f t="shared" ca="1" si="224"/>
        <v>11</v>
      </c>
      <c r="I349" s="98">
        <f t="shared" ca="1" si="225"/>
        <v>1</v>
      </c>
      <c r="J349" s="98">
        <f t="shared" ca="1" si="226"/>
        <v>12</v>
      </c>
      <c r="K349" s="98">
        <f t="shared" ca="1" si="227"/>
        <v>0</v>
      </c>
      <c r="L349" s="98">
        <f t="shared" ca="1" si="228"/>
        <v>3</v>
      </c>
      <c r="M349" s="74" t="str">
        <f t="shared" ca="1" si="229"/>
        <v/>
      </c>
      <c r="N349" s="74">
        <f t="shared" si="222"/>
        <v>345</v>
      </c>
      <c r="O349" s="74">
        <f t="shared" ca="1" si="216"/>
        <v>0</v>
      </c>
      <c r="P349" s="74">
        <f t="shared" ca="1" si="217"/>
        <v>0</v>
      </c>
      <c r="Q349" s="101">
        <f t="shared" ca="1" si="230"/>
        <v>1</v>
      </c>
      <c r="R349" s="101">
        <f t="shared" ca="1" si="218"/>
        <v>1</v>
      </c>
      <c r="S349" s="91" t="str">
        <f t="shared" ca="1" si="231"/>
        <v/>
      </c>
      <c r="T349" s="91" t="str">
        <f t="shared" ca="1" si="232"/>
        <v/>
      </c>
      <c r="U349" s="91" t="str">
        <f t="shared" ca="1" si="233"/>
        <v/>
      </c>
      <c r="V349" s="91" t="str">
        <f t="shared" ca="1" si="234"/>
        <v/>
      </c>
      <c r="W349" s="91" t="str">
        <f t="shared" ca="1" si="235"/>
        <v/>
      </c>
      <c r="X349" s="91" t="str">
        <f t="shared" ca="1" si="236"/>
        <v/>
      </c>
      <c r="Y349" s="75"/>
      <c r="Z349" s="100">
        <f ca="1">IF(Y349="W",0,IF(AND(A349&lt;&gt;0,A348&lt;&gt;0,Y348="L",Y349="L"),1,0))</f>
        <v>0</v>
      </c>
      <c r="AA349" s="100">
        <f ca="1">IF(S349&lt;&gt;"",IF(ABS($F349)=ABS(S349),5*$Q349,-1*$Q349),0)</f>
        <v>0</v>
      </c>
      <c r="AB349" s="100">
        <f ca="1">IF(T349&lt;&gt;"",IF(ABS($F349)=ABS(T349),5*$Q349,-1*$Q349),0)</f>
        <v>0</v>
      </c>
      <c r="AC349" s="100">
        <f ca="1">IF(U349&lt;&gt;"",IF(ABS($F349)=ABS(U349),5*$Q349,-1*$Q349),0)</f>
        <v>0</v>
      </c>
      <c r="AD349" s="100">
        <f ca="1">IF(V349&lt;&gt;"",IF(ABS($F349)=ABS(V349),5*$Q349,-1*$Q349),0)</f>
        <v>0</v>
      </c>
      <c r="AE349" s="100">
        <f ca="1">IF(W349&lt;&gt;"",IF(ABS($F349)=ABS(W349),5*$Q349,-1*$Q349),0)</f>
        <v>0</v>
      </c>
      <c r="AF349" s="100">
        <f ca="1">IF(X349&lt;&gt;"",IF(ABS($F349)=ABS(X349),5*$Q349,-1*$Q349),0)</f>
        <v>0</v>
      </c>
      <c r="AG349" s="98">
        <f ca="1">IF(A349&lt;&gt;"",IF(OR($AJ348&lt;&gt;0,$AK348&lt;&gt;0),"0",SUM(AA349:AF349)),0)</f>
        <v>0</v>
      </c>
      <c r="AH349" s="11">
        <f ca="1">IF(A349&lt;&gt;"",IF(OR(AJ348&lt;&gt;0,AK348&lt;&gt;0),0,AG349),0)</f>
        <v>0</v>
      </c>
      <c r="AI349" s="79">
        <f ca="1">IF(A349&lt;&gt;"",AH349+AI348,0)</f>
        <v>0</v>
      </c>
      <c r="AJ349" s="43">
        <f t="shared" ca="1" si="237"/>
        <v>0</v>
      </c>
      <c r="AK349" s="43">
        <f t="shared" ca="1" si="238"/>
        <v>0</v>
      </c>
      <c r="AL349" s="80">
        <f t="shared" ca="1" si="219"/>
        <v>0</v>
      </c>
      <c r="AM349" s="24"/>
      <c r="AN349" s="24"/>
      <c r="AO349" s="24"/>
      <c r="AP349" s="24"/>
      <c r="AQ349" s="24"/>
      <c r="AR349" s="24"/>
      <c r="AS349" s="24"/>
      <c r="BA349" s="6"/>
      <c r="BH349" s="123">
        <f t="shared" ca="1" si="221"/>
        <v>11</v>
      </c>
    </row>
    <row r="350" spans="1:60">
      <c r="A350" s="123">
        <f t="shared" ca="1" si="220"/>
        <v>6</v>
      </c>
      <c r="B350" s="98" t="str">
        <f ca="1">IF(A350="","",IF(COUNTBLANK(AN351:AS351)=6,"DB",AN351&amp;AO351&amp;AP351&amp;AQ351&amp;AR351&amp;AS351))</f>
        <v>DB</v>
      </c>
      <c r="C350" s="97" t="str">
        <f t="shared" ca="1" si="212"/>
        <v/>
      </c>
      <c r="D350" s="102">
        <f t="shared" ca="1" si="213"/>
        <v>0</v>
      </c>
      <c r="E350" s="82" t="str">
        <f t="shared" ca="1" si="214"/>
        <v>1,</v>
      </c>
      <c r="F350" s="73">
        <f t="shared" ca="1" si="215"/>
        <v>1</v>
      </c>
      <c r="G350" s="98">
        <f t="shared" ca="1" si="223"/>
        <v>0</v>
      </c>
      <c r="H350" s="98">
        <f t="shared" ca="1" si="224"/>
        <v>12</v>
      </c>
      <c r="I350" s="98">
        <f t="shared" ca="1" si="225"/>
        <v>2</v>
      </c>
      <c r="J350" s="98">
        <f t="shared" ca="1" si="226"/>
        <v>13</v>
      </c>
      <c r="K350" s="98">
        <f t="shared" ca="1" si="227"/>
        <v>1</v>
      </c>
      <c r="L350" s="98">
        <f t="shared" ca="1" si="228"/>
        <v>4</v>
      </c>
      <c r="M350" s="74" t="str">
        <f t="shared" ca="1" si="229"/>
        <v/>
      </c>
      <c r="N350" s="74">
        <f t="shared" si="222"/>
        <v>346</v>
      </c>
      <c r="O350" s="74">
        <f t="shared" ca="1" si="216"/>
        <v>0</v>
      </c>
      <c r="P350" s="74">
        <f t="shared" ca="1" si="217"/>
        <v>0</v>
      </c>
      <c r="Q350" s="101">
        <f t="shared" ca="1" si="230"/>
        <v>1</v>
      </c>
      <c r="R350" s="101">
        <f t="shared" ca="1" si="218"/>
        <v>1</v>
      </c>
      <c r="S350" s="91" t="str">
        <f t="shared" ca="1" si="231"/>
        <v/>
      </c>
      <c r="T350" s="91" t="str">
        <f t="shared" ca="1" si="232"/>
        <v/>
      </c>
      <c r="U350" s="91" t="str">
        <f t="shared" ca="1" si="233"/>
        <v/>
      </c>
      <c r="V350" s="91" t="str">
        <f t="shared" ca="1" si="234"/>
        <v/>
      </c>
      <c r="W350" s="91" t="str">
        <f t="shared" ca="1" si="235"/>
        <v/>
      </c>
      <c r="X350" s="91" t="str">
        <f t="shared" ca="1" si="236"/>
        <v/>
      </c>
      <c r="Y350" s="75"/>
      <c r="Z350" s="100">
        <f ca="1">IF(Y350="W",0,IF(AND(A350&lt;&gt;0,A349&lt;&gt;0,Y349="L",Y350="L"),1,0))</f>
        <v>0</v>
      </c>
      <c r="AA350" s="100">
        <f ca="1">IF(S350&lt;&gt;"",IF(ABS($F350)=ABS(S350),5*$Q350,-1*$Q350),0)</f>
        <v>0</v>
      </c>
      <c r="AB350" s="100">
        <f ca="1">IF(T350&lt;&gt;"",IF(ABS($F350)=ABS(T350),5*$Q350,-1*$Q350),0)</f>
        <v>0</v>
      </c>
      <c r="AC350" s="100">
        <f ca="1">IF(U350&lt;&gt;"",IF(ABS($F350)=ABS(U350),5*$Q350,-1*$Q350),0)</f>
        <v>0</v>
      </c>
      <c r="AD350" s="100">
        <f ca="1">IF(V350&lt;&gt;"",IF(ABS($F350)=ABS(V350),5*$Q350,-1*$Q350),0)</f>
        <v>0</v>
      </c>
      <c r="AE350" s="100">
        <f ca="1">IF(W350&lt;&gt;"",IF(ABS($F350)=ABS(W350),5*$Q350,-1*$Q350),0)</f>
        <v>0</v>
      </c>
      <c r="AF350" s="100">
        <f ca="1">IF(X350&lt;&gt;"",IF(ABS($F350)=ABS(X350),5*$Q350,-1*$Q350),0)</f>
        <v>0</v>
      </c>
      <c r="AG350" s="98">
        <f ca="1">IF(A350&lt;&gt;"",IF(OR($AJ349&lt;&gt;0,$AK349&lt;&gt;0),"0",SUM(AA350:AF350)),0)</f>
        <v>0</v>
      </c>
      <c r="AH350" s="11">
        <f ca="1">IF(A350&lt;&gt;"",IF(OR(AJ349&lt;&gt;0,AK349&lt;&gt;0),0,AG350),0)</f>
        <v>0</v>
      </c>
      <c r="AI350" s="79">
        <f ca="1">IF(A350&lt;&gt;"",AH350+AI349,0)</f>
        <v>0</v>
      </c>
      <c r="AJ350" s="43">
        <f t="shared" ca="1" si="237"/>
        <v>0</v>
      </c>
      <c r="AK350" s="43">
        <f t="shared" ca="1" si="238"/>
        <v>0</v>
      </c>
      <c r="AL350" s="80">
        <f t="shared" ca="1" si="219"/>
        <v>0</v>
      </c>
      <c r="AM350" s="24"/>
      <c r="AN350" s="24"/>
      <c r="AO350" s="24"/>
      <c r="AP350" s="24"/>
      <c r="AQ350" s="24"/>
      <c r="AR350" s="24"/>
      <c r="AS350" s="24"/>
      <c r="BA350" s="6"/>
      <c r="BH350" s="123">
        <f t="shared" ca="1" si="221"/>
        <v>1</v>
      </c>
    </row>
    <row r="351" spans="1:60">
      <c r="A351" s="123">
        <f t="shared" ca="1" si="220"/>
        <v>21</v>
      </c>
      <c r="B351" s="98" t="str">
        <f ca="1">IF(A351="","",IF(COUNTBLANK(AN352:AS352)=6,"DB",AN352&amp;AO352&amp;AP352&amp;AQ352&amp;AR352&amp;AS352))</f>
        <v>DB</v>
      </c>
      <c r="C351" s="97" t="str">
        <f t="shared" ca="1" si="212"/>
        <v/>
      </c>
      <c r="D351" s="102">
        <f t="shared" ca="1" si="213"/>
        <v>0</v>
      </c>
      <c r="E351" s="82" t="str">
        <f t="shared" ca="1" si="214"/>
        <v>1,</v>
      </c>
      <c r="F351" s="73">
        <f t="shared" ca="1" si="215"/>
        <v>4</v>
      </c>
      <c r="G351" s="98">
        <f t="shared" ca="1" si="223"/>
        <v>1</v>
      </c>
      <c r="H351" s="98">
        <f t="shared" ca="1" si="224"/>
        <v>13</v>
      </c>
      <c r="I351" s="98">
        <f t="shared" ca="1" si="225"/>
        <v>3</v>
      </c>
      <c r="J351" s="98">
        <f t="shared" ca="1" si="226"/>
        <v>0</v>
      </c>
      <c r="K351" s="98">
        <f t="shared" ca="1" si="227"/>
        <v>2</v>
      </c>
      <c r="L351" s="98">
        <f t="shared" ca="1" si="228"/>
        <v>5</v>
      </c>
      <c r="M351" s="74" t="str">
        <f t="shared" ca="1" si="229"/>
        <v/>
      </c>
      <c r="N351" s="74">
        <f t="shared" si="222"/>
        <v>347</v>
      </c>
      <c r="O351" s="74">
        <f t="shared" ca="1" si="216"/>
        <v>0</v>
      </c>
      <c r="P351" s="74">
        <f t="shared" ca="1" si="217"/>
        <v>0</v>
      </c>
      <c r="Q351" s="101">
        <f t="shared" ca="1" si="230"/>
        <v>1</v>
      </c>
      <c r="R351" s="101">
        <f t="shared" ca="1" si="218"/>
        <v>1</v>
      </c>
      <c r="S351" s="91" t="str">
        <f t="shared" ca="1" si="231"/>
        <v/>
      </c>
      <c r="T351" s="91" t="str">
        <f t="shared" ca="1" si="232"/>
        <v/>
      </c>
      <c r="U351" s="91" t="str">
        <f t="shared" ca="1" si="233"/>
        <v/>
      </c>
      <c r="V351" s="91" t="str">
        <f t="shared" ca="1" si="234"/>
        <v/>
      </c>
      <c r="W351" s="91" t="str">
        <f t="shared" ca="1" si="235"/>
        <v/>
      </c>
      <c r="X351" s="91" t="str">
        <f t="shared" ca="1" si="236"/>
        <v/>
      </c>
      <c r="Y351" s="75"/>
      <c r="Z351" s="100">
        <f ca="1">IF(Y351="W",0,IF(AND(A351&lt;&gt;0,A350&lt;&gt;0,Y350="L",Y351="L"),1,0))</f>
        <v>0</v>
      </c>
      <c r="AA351" s="100">
        <f ca="1">IF(S351&lt;&gt;"",IF(ABS($F351)=ABS(S351),5*$Q351,-1*$Q351),0)</f>
        <v>0</v>
      </c>
      <c r="AB351" s="100">
        <f ca="1">IF(T351&lt;&gt;"",IF(ABS($F351)=ABS(T351),5*$Q351,-1*$Q351),0)</f>
        <v>0</v>
      </c>
      <c r="AC351" s="100">
        <f ca="1">IF(U351&lt;&gt;"",IF(ABS($F351)=ABS(U351),5*$Q351,-1*$Q351),0)</f>
        <v>0</v>
      </c>
      <c r="AD351" s="100">
        <f ca="1">IF(V351&lt;&gt;"",IF(ABS($F351)=ABS(V351),5*$Q351,-1*$Q351),0)</f>
        <v>0</v>
      </c>
      <c r="AE351" s="100">
        <f ca="1">IF(W351&lt;&gt;"",IF(ABS($F351)=ABS(W351),5*$Q351,-1*$Q351),0)</f>
        <v>0</v>
      </c>
      <c r="AF351" s="100">
        <f ca="1">IF(X351&lt;&gt;"",IF(ABS($F351)=ABS(X351),5*$Q351,-1*$Q351),0)</f>
        <v>0</v>
      </c>
      <c r="AG351" s="98">
        <f ca="1">IF(A351&lt;&gt;"",IF(OR($AJ350&lt;&gt;0,$AK350&lt;&gt;0),"0",SUM(AA351:AF351)),0)</f>
        <v>0</v>
      </c>
      <c r="AH351" s="11">
        <f ca="1">IF(A351&lt;&gt;"",IF(OR(AJ350&lt;&gt;0,AK350&lt;&gt;0),0,AG351),0)</f>
        <v>0</v>
      </c>
      <c r="AI351" s="79">
        <f ca="1">IF(A351&lt;&gt;"",AH351+AI350,0)</f>
        <v>0</v>
      </c>
      <c r="AJ351" s="43">
        <f t="shared" ca="1" si="237"/>
        <v>0</v>
      </c>
      <c r="AK351" s="43">
        <f t="shared" ca="1" si="238"/>
        <v>0</v>
      </c>
      <c r="AL351" s="80">
        <f t="shared" ca="1" si="219"/>
        <v>0</v>
      </c>
      <c r="AM351" s="24"/>
      <c r="AN351" s="24"/>
      <c r="AO351" s="24"/>
      <c r="AP351" s="24"/>
      <c r="AQ351" s="24"/>
      <c r="AR351" s="24"/>
      <c r="AS351" s="24"/>
      <c r="BA351" s="6"/>
      <c r="BH351" s="123">
        <f t="shared" ca="1" si="221"/>
        <v>5</v>
      </c>
    </row>
    <row r="352" spans="1:60">
      <c r="A352" s="123">
        <f t="shared" ca="1" si="220"/>
        <v>3</v>
      </c>
      <c r="B352" s="98" t="str">
        <f ca="1">IF(A352="","",IF(COUNTBLANK(AN353:AS353)=6,"DB",AN353&amp;AO353&amp;AP353&amp;AQ353&amp;AR353&amp;AS353))</f>
        <v>DB</v>
      </c>
      <c r="C352" s="97" t="str">
        <f t="shared" ca="1" si="212"/>
        <v/>
      </c>
      <c r="D352" s="102">
        <f t="shared" ca="1" si="213"/>
        <v>0</v>
      </c>
      <c r="E352" s="82" t="str">
        <f t="shared" ca="1" si="214"/>
        <v>1,</v>
      </c>
      <c r="F352" s="73">
        <f t="shared" ca="1" si="215"/>
        <v>1</v>
      </c>
      <c r="G352" s="98">
        <f t="shared" ca="1" si="223"/>
        <v>0</v>
      </c>
      <c r="H352" s="98">
        <f t="shared" ca="1" si="224"/>
        <v>14</v>
      </c>
      <c r="I352" s="98">
        <f t="shared" ca="1" si="225"/>
        <v>4</v>
      </c>
      <c r="J352" s="98">
        <f t="shared" ca="1" si="226"/>
        <v>1</v>
      </c>
      <c r="K352" s="98">
        <f t="shared" ca="1" si="227"/>
        <v>3</v>
      </c>
      <c r="L352" s="98">
        <f t="shared" ca="1" si="228"/>
        <v>6</v>
      </c>
      <c r="M352" s="74" t="str">
        <f t="shared" ca="1" si="229"/>
        <v/>
      </c>
      <c r="N352" s="74">
        <f t="shared" si="222"/>
        <v>348</v>
      </c>
      <c r="O352" s="74">
        <f t="shared" ca="1" si="216"/>
        <v>0</v>
      </c>
      <c r="P352" s="74">
        <f t="shared" ca="1" si="217"/>
        <v>0</v>
      </c>
      <c r="Q352" s="101">
        <f t="shared" ca="1" si="230"/>
        <v>1</v>
      </c>
      <c r="R352" s="101">
        <f t="shared" ca="1" si="218"/>
        <v>1</v>
      </c>
      <c r="S352" s="91" t="str">
        <f t="shared" ca="1" si="231"/>
        <v/>
      </c>
      <c r="T352" s="91" t="str">
        <f t="shared" ca="1" si="232"/>
        <v/>
      </c>
      <c r="U352" s="91" t="str">
        <f t="shared" ca="1" si="233"/>
        <v/>
      </c>
      <c r="V352" s="91" t="str">
        <f t="shared" ca="1" si="234"/>
        <v/>
      </c>
      <c r="W352" s="91" t="str">
        <f t="shared" ca="1" si="235"/>
        <v/>
      </c>
      <c r="X352" s="91" t="str">
        <f t="shared" ca="1" si="236"/>
        <v/>
      </c>
      <c r="Y352" s="75"/>
      <c r="Z352" s="100">
        <f ca="1">IF(Y352="W",0,IF(AND(A352&lt;&gt;0,A351&lt;&gt;0,Y351="L",Y352="L"),1,0))</f>
        <v>0</v>
      </c>
      <c r="AA352" s="100">
        <f ca="1">IF(S352&lt;&gt;"",IF(ABS($F352)=ABS(S352),5*$Q352,-1*$Q352),0)</f>
        <v>0</v>
      </c>
      <c r="AB352" s="100">
        <f ca="1">IF(T352&lt;&gt;"",IF(ABS($F352)=ABS(T352),5*$Q352,-1*$Q352),0)</f>
        <v>0</v>
      </c>
      <c r="AC352" s="100">
        <f ca="1">IF(U352&lt;&gt;"",IF(ABS($F352)=ABS(U352),5*$Q352,-1*$Q352),0)</f>
        <v>0</v>
      </c>
      <c r="AD352" s="100">
        <f ca="1">IF(V352&lt;&gt;"",IF(ABS($F352)=ABS(V352),5*$Q352,-1*$Q352),0)</f>
        <v>0</v>
      </c>
      <c r="AE352" s="100">
        <f ca="1">IF(W352&lt;&gt;"",IF(ABS($F352)=ABS(W352),5*$Q352,-1*$Q352),0)</f>
        <v>0</v>
      </c>
      <c r="AF352" s="100">
        <f ca="1">IF(X352&lt;&gt;"",IF(ABS($F352)=ABS(X352),5*$Q352,-1*$Q352),0)</f>
        <v>0</v>
      </c>
      <c r="AG352" s="98">
        <f ca="1">IF(A352&lt;&gt;"",IF(OR($AJ351&lt;&gt;0,$AK351&lt;&gt;0),"0",SUM(AA352:AF352)),0)</f>
        <v>0</v>
      </c>
      <c r="AH352" s="11">
        <f ca="1">IF(A352&lt;&gt;"",IF(OR(AJ351&lt;&gt;0,AK351&lt;&gt;0),0,AG352),0)</f>
        <v>0</v>
      </c>
      <c r="AI352" s="79">
        <f ca="1">IF(A352&lt;&gt;"",AH352+AI351,0)</f>
        <v>0</v>
      </c>
      <c r="AJ352" s="43">
        <f t="shared" ca="1" si="237"/>
        <v>0</v>
      </c>
      <c r="AK352" s="43">
        <f t="shared" ca="1" si="238"/>
        <v>0</v>
      </c>
      <c r="AL352" s="80">
        <f t="shared" ca="1" si="219"/>
        <v>0</v>
      </c>
      <c r="AM352" s="24"/>
      <c r="AN352" s="24"/>
      <c r="AO352" s="24"/>
      <c r="AP352" s="24"/>
      <c r="AQ352" s="24"/>
      <c r="AR352" s="24"/>
      <c r="AS352" s="24"/>
      <c r="BA352" s="6"/>
      <c r="BH352" s="123">
        <f t="shared" ca="1" si="221"/>
        <v>5</v>
      </c>
    </row>
    <row r="353" spans="1:60">
      <c r="A353" s="123">
        <f t="shared" ca="1" si="220"/>
        <v>13</v>
      </c>
      <c r="B353" s="98" t="str">
        <f ca="1">IF(A353="","",IF(COUNTBLANK(AN354:AS354)=6,"DB",AN354&amp;AO354&amp;AP354&amp;AQ354&amp;AR354&amp;AS354))</f>
        <v>DB</v>
      </c>
      <c r="C353" s="97" t="str">
        <f t="shared" ca="1" si="212"/>
        <v/>
      </c>
      <c r="D353" s="102">
        <f t="shared" ca="1" si="213"/>
        <v>0</v>
      </c>
      <c r="E353" s="82" t="str">
        <f t="shared" ca="1" si="214"/>
        <v>1,</v>
      </c>
      <c r="F353" s="73">
        <f t="shared" ca="1" si="215"/>
        <v>3</v>
      </c>
      <c r="G353" s="98">
        <f t="shared" ca="1" si="223"/>
        <v>1</v>
      </c>
      <c r="H353" s="98">
        <f t="shared" ca="1" si="224"/>
        <v>15</v>
      </c>
      <c r="I353" s="98">
        <f t="shared" ca="1" si="225"/>
        <v>0</v>
      </c>
      <c r="J353" s="98">
        <f t="shared" ca="1" si="226"/>
        <v>2</v>
      </c>
      <c r="K353" s="98">
        <f t="shared" ca="1" si="227"/>
        <v>4</v>
      </c>
      <c r="L353" s="98">
        <f t="shared" ca="1" si="228"/>
        <v>7</v>
      </c>
      <c r="M353" s="74" t="str">
        <f t="shared" ca="1" si="229"/>
        <v/>
      </c>
      <c r="N353" s="74">
        <f t="shared" si="222"/>
        <v>349</v>
      </c>
      <c r="O353" s="74">
        <f t="shared" ca="1" si="216"/>
        <v>0</v>
      </c>
      <c r="P353" s="74">
        <f t="shared" ca="1" si="217"/>
        <v>0</v>
      </c>
      <c r="Q353" s="101">
        <f t="shared" ca="1" si="230"/>
        <v>1</v>
      </c>
      <c r="R353" s="101">
        <f t="shared" ca="1" si="218"/>
        <v>1</v>
      </c>
      <c r="S353" s="91" t="str">
        <f t="shared" ca="1" si="231"/>
        <v/>
      </c>
      <c r="T353" s="91" t="str">
        <f t="shared" ca="1" si="232"/>
        <v/>
      </c>
      <c r="U353" s="91" t="str">
        <f t="shared" ca="1" si="233"/>
        <v/>
      </c>
      <c r="V353" s="91" t="str">
        <f t="shared" ca="1" si="234"/>
        <v/>
      </c>
      <c r="W353" s="91" t="str">
        <f t="shared" ca="1" si="235"/>
        <v/>
      </c>
      <c r="X353" s="91" t="str">
        <f t="shared" ca="1" si="236"/>
        <v/>
      </c>
      <c r="Y353" s="75"/>
      <c r="Z353" s="100">
        <f ca="1">IF(Y353="W",0,IF(AND(A353&lt;&gt;0,A352&lt;&gt;0,Y352="L",Y353="L"),1,0))</f>
        <v>0</v>
      </c>
      <c r="AA353" s="100">
        <f ca="1">IF(S353&lt;&gt;"",IF(ABS($F353)=ABS(S353),5*$Q353,-1*$Q353),0)</f>
        <v>0</v>
      </c>
      <c r="AB353" s="100">
        <f ca="1">IF(T353&lt;&gt;"",IF(ABS($F353)=ABS(T353),5*$Q353,-1*$Q353),0)</f>
        <v>0</v>
      </c>
      <c r="AC353" s="100">
        <f ca="1">IF(U353&lt;&gt;"",IF(ABS($F353)=ABS(U353),5*$Q353,-1*$Q353),0)</f>
        <v>0</v>
      </c>
      <c r="AD353" s="100">
        <f ca="1">IF(V353&lt;&gt;"",IF(ABS($F353)=ABS(V353),5*$Q353,-1*$Q353),0)</f>
        <v>0</v>
      </c>
      <c r="AE353" s="100">
        <f ca="1">IF(W353&lt;&gt;"",IF(ABS($F353)=ABS(W353),5*$Q353,-1*$Q353),0)</f>
        <v>0</v>
      </c>
      <c r="AF353" s="100">
        <f ca="1">IF(X353&lt;&gt;"",IF(ABS($F353)=ABS(X353),5*$Q353,-1*$Q353),0)</f>
        <v>0</v>
      </c>
      <c r="AG353" s="98">
        <f ca="1">IF(A353&lt;&gt;"",IF(OR($AJ352&lt;&gt;0,$AK352&lt;&gt;0),"0",SUM(AA353:AF353)),0)</f>
        <v>0</v>
      </c>
      <c r="AH353" s="11">
        <f ca="1">IF(A353&lt;&gt;"",IF(OR(AJ352&lt;&gt;0,AK352&lt;&gt;0),0,AG353),0)</f>
        <v>0</v>
      </c>
      <c r="AI353" s="79">
        <f ca="1">IF(A353&lt;&gt;"",AH353+AI352,0)</f>
        <v>0</v>
      </c>
      <c r="AJ353" s="43">
        <f t="shared" ca="1" si="237"/>
        <v>0</v>
      </c>
      <c r="AK353" s="43">
        <f t="shared" ca="1" si="238"/>
        <v>0</v>
      </c>
      <c r="AL353" s="80">
        <f t="shared" ca="1" si="219"/>
        <v>0</v>
      </c>
      <c r="AM353" s="24"/>
      <c r="AN353" s="24"/>
      <c r="AO353" s="24"/>
      <c r="AP353" s="24"/>
      <c r="AQ353" s="24"/>
      <c r="AR353" s="24"/>
      <c r="AS353" s="24"/>
      <c r="BA353" s="6"/>
      <c r="BH353" s="123">
        <f t="shared" ca="1" si="221"/>
        <v>27</v>
      </c>
    </row>
    <row r="354" spans="1:60">
      <c r="A354" s="123">
        <f t="shared" ca="1" si="220"/>
        <v>12</v>
      </c>
      <c r="B354" s="98" t="str">
        <f ca="1">IF(A354="","",IF(COUNTBLANK(AN355:AS355)=6,"DB",AN355&amp;AO355&amp;AP355&amp;AQ355&amp;AR355&amp;AS355))</f>
        <v>DB</v>
      </c>
      <c r="C354" s="97" t="str">
        <f t="shared" ca="1" si="212"/>
        <v/>
      </c>
      <c r="D354" s="102">
        <f t="shared" ca="1" si="213"/>
        <v>0</v>
      </c>
      <c r="E354" s="82" t="str">
        <f t="shared" ca="1" si="214"/>
        <v>1,</v>
      </c>
      <c r="F354" s="73">
        <f t="shared" ca="1" si="215"/>
        <v>2</v>
      </c>
      <c r="G354" s="98">
        <f t="shared" ca="1" si="223"/>
        <v>2</v>
      </c>
      <c r="H354" s="98">
        <f t="shared" ca="1" si="224"/>
        <v>0</v>
      </c>
      <c r="I354" s="98">
        <f t="shared" ca="1" si="225"/>
        <v>1</v>
      </c>
      <c r="J354" s="98">
        <f t="shared" ca="1" si="226"/>
        <v>3</v>
      </c>
      <c r="K354" s="98">
        <f t="shared" ca="1" si="227"/>
        <v>5</v>
      </c>
      <c r="L354" s="98">
        <f t="shared" ca="1" si="228"/>
        <v>8</v>
      </c>
      <c r="M354" s="74" t="str">
        <f t="shared" ca="1" si="229"/>
        <v/>
      </c>
      <c r="N354" s="74">
        <f t="shared" si="222"/>
        <v>350</v>
      </c>
      <c r="O354" s="74">
        <f t="shared" ca="1" si="216"/>
        <v>0</v>
      </c>
      <c r="P354" s="74">
        <f t="shared" ca="1" si="217"/>
        <v>0</v>
      </c>
      <c r="Q354" s="101">
        <f t="shared" ca="1" si="230"/>
        <v>1</v>
      </c>
      <c r="R354" s="101">
        <f t="shared" ca="1" si="218"/>
        <v>1</v>
      </c>
      <c r="S354" s="91" t="str">
        <f t="shared" ca="1" si="231"/>
        <v/>
      </c>
      <c r="T354" s="91" t="str">
        <f t="shared" ca="1" si="232"/>
        <v/>
      </c>
      <c r="U354" s="91" t="str">
        <f t="shared" ca="1" si="233"/>
        <v/>
      </c>
      <c r="V354" s="91" t="str">
        <f t="shared" ca="1" si="234"/>
        <v/>
      </c>
      <c r="W354" s="91" t="str">
        <f t="shared" ca="1" si="235"/>
        <v/>
      </c>
      <c r="X354" s="91" t="str">
        <f t="shared" ca="1" si="236"/>
        <v/>
      </c>
      <c r="Y354" s="75"/>
      <c r="Z354" s="100">
        <f ca="1">IF(Y354="W",0,IF(AND(A354&lt;&gt;0,A353&lt;&gt;0,Y353="L",Y354="L"),1,0))</f>
        <v>0</v>
      </c>
      <c r="AA354" s="100">
        <f ca="1">IF(S354&lt;&gt;"",IF(ABS($F354)=ABS(S354),5*$Q354,-1*$Q354),0)</f>
        <v>0</v>
      </c>
      <c r="AB354" s="100">
        <f ca="1">IF(T354&lt;&gt;"",IF(ABS($F354)=ABS(T354),5*$Q354,-1*$Q354),0)</f>
        <v>0</v>
      </c>
      <c r="AC354" s="100">
        <f ca="1">IF(U354&lt;&gt;"",IF(ABS($F354)=ABS(U354),5*$Q354,-1*$Q354),0)</f>
        <v>0</v>
      </c>
      <c r="AD354" s="100">
        <f ca="1">IF(V354&lt;&gt;"",IF(ABS($F354)=ABS(V354),5*$Q354,-1*$Q354),0)</f>
        <v>0</v>
      </c>
      <c r="AE354" s="100">
        <f ca="1">IF(W354&lt;&gt;"",IF(ABS($F354)=ABS(W354),5*$Q354,-1*$Q354),0)</f>
        <v>0</v>
      </c>
      <c r="AF354" s="100">
        <f ca="1">IF(X354&lt;&gt;"",IF(ABS($F354)=ABS(X354),5*$Q354,-1*$Q354),0)</f>
        <v>0</v>
      </c>
      <c r="AG354" s="98">
        <f ca="1">IF(A354&lt;&gt;"",IF(OR($AJ353&lt;&gt;0,$AK353&lt;&gt;0),"0",SUM(AA354:AF354)),0)</f>
        <v>0</v>
      </c>
      <c r="AH354" s="11">
        <f ca="1">IF(A354&lt;&gt;"",IF(OR(AJ353&lt;&gt;0,AK353&lt;&gt;0),0,AG354),0)</f>
        <v>0</v>
      </c>
      <c r="AI354" s="79">
        <f ca="1">IF(A354&lt;&gt;"",AH354+AI353,0)</f>
        <v>0</v>
      </c>
      <c r="AJ354" s="43">
        <f t="shared" ca="1" si="237"/>
        <v>0</v>
      </c>
      <c r="AK354" s="43">
        <f t="shared" ca="1" si="238"/>
        <v>0</v>
      </c>
      <c r="AL354" s="80">
        <f t="shared" ca="1" si="219"/>
        <v>0</v>
      </c>
      <c r="AM354" s="24"/>
      <c r="AN354" s="24"/>
      <c r="AO354" s="24"/>
      <c r="AP354" s="24"/>
      <c r="AQ354" s="24"/>
      <c r="AR354" s="24"/>
      <c r="AS354" s="24"/>
      <c r="BA354" s="6"/>
      <c r="BH354" s="123">
        <f t="shared" ca="1" si="221"/>
        <v>13</v>
      </c>
    </row>
    <row r="355" spans="1:60">
      <c r="A355" s="123">
        <f t="shared" ca="1" si="220"/>
        <v>25</v>
      </c>
      <c r="B355" s="98" t="str">
        <f ca="1">IF(A355="","",IF(COUNTBLANK(AN356:AS356)=6,"DB",AN356&amp;AO356&amp;AP356&amp;AQ356&amp;AR356&amp;AS356))</f>
        <v>DB</v>
      </c>
      <c r="C355" s="97" t="str">
        <f t="shared" ca="1" si="212"/>
        <v/>
      </c>
      <c r="D355" s="102">
        <f t="shared" ca="1" si="213"/>
        <v>0</v>
      </c>
      <c r="E355" s="82" t="str">
        <f t="shared" ca="1" si="214"/>
        <v>1,</v>
      </c>
      <c r="F355" s="73">
        <f t="shared" ca="1" si="215"/>
        <v>5</v>
      </c>
      <c r="G355" s="98">
        <f t="shared" ca="1" si="223"/>
        <v>3</v>
      </c>
      <c r="H355" s="98">
        <f t="shared" ca="1" si="224"/>
        <v>1</v>
      </c>
      <c r="I355" s="98">
        <f t="shared" ca="1" si="225"/>
        <v>2</v>
      </c>
      <c r="J355" s="98">
        <f t="shared" ca="1" si="226"/>
        <v>4</v>
      </c>
      <c r="K355" s="98">
        <f t="shared" ca="1" si="227"/>
        <v>0</v>
      </c>
      <c r="L355" s="98">
        <f t="shared" ca="1" si="228"/>
        <v>9</v>
      </c>
      <c r="M355" s="74" t="str">
        <f t="shared" ca="1" si="229"/>
        <v/>
      </c>
      <c r="N355" s="74">
        <f t="shared" si="222"/>
        <v>351</v>
      </c>
      <c r="O355" s="74">
        <f t="shared" ca="1" si="216"/>
        <v>0</v>
      </c>
      <c r="P355" s="74">
        <f t="shared" ca="1" si="217"/>
        <v>0</v>
      </c>
      <c r="Q355" s="101">
        <f t="shared" ca="1" si="230"/>
        <v>1</v>
      </c>
      <c r="R355" s="101">
        <f t="shared" ca="1" si="218"/>
        <v>1</v>
      </c>
      <c r="S355" s="91" t="str">
        <f t="shared" ca="1" si="231"/>
        <v/>
      </c>
      <c r="T355" s="91" t="str">
        <f t="shared" ca="1" si="232"/>
        <v/>
      </c>
      <c r="U355" s="91" t="str">
        <f t="shared" ca="1" si="233"/>
        <v/>
      </c>
      <c r="V355" s="91" t="str">
        <f t="shared" ca="1" si="234"/>
        <v/>
      </c>
      <c r="W355" s="91" t="str">
        <f t="shared" ca="1" si="235"/>
        <v/>
      </c>
      <c r="X355" s="91" t="str">
        <f t="shared" ca="1" si="236"/>
        <v/>
      </c>
      <c r="Y355" s="75"/>
      <c r="Z355" s="100">
        <f ca="1">IF(Y355="W",0,IF(AND(A355&lt;&gt;0,A354&lt;&gt;0,Y354="L",Y355="L"),1,0))</f>
        <v>0</v>
      </c>
      <c r="AA355" s="100">
        <f ca="1">IF(S355&lt;&gt;"",IF(ABS($F355)=ABS(S355),5*$Q355,-1*$Q355),0)</f>
        <v>0</v>
      </c>
      <c r="AB355" s="100">
        <f ca="1">IF(T355&lt;&gt;"",IF(ABS($F355)=ABS(T355),5*$Q355,-1*$Q355),0)</f>
        <v>0</v>
      </c>
      <c r="AC355" s="100">
        <f ca="1">IF(U355&lt;&gt;"",IF(ABS($F355)=ABS(U355),5*$Q355,-1*$Q355),0)</f>
        <v>0</v>
      </c>
      <c r="AD355" s="100">
        <f ca="1">IF(V355&lt;&gt;"",IF(ABS($F355)=ABS(V355),5*$Q355,-1*$Q355),0)</f>
        <v>0</v>
      </c>
      <c r="AE355" s="100">
        <f ca="1">IF(W355&lt;&gt;"",IF(ABS($F355)=ABS(W355),5*$Q355,-1*$Q355),0)</f>
        <v>0</v>
      </c>
      <c r="AF355" s="100">
        <f ca="1">IF(X355&lt;&gt;"",IF(ABS($F355)=ABS(X355),5*$Q355,-1*$Q355),0)</f>
        <v>0</v>
      </c>
      <c r="AG355" s="98">
        <f ca="1">IF(A355&lt;&gt;"",IF(OR($AJ354&lt;&gt;0,$AK354&lt;&gt;0),"0",SUM(AA355:AF355)),0)</f>
        <v>0</v>
      </c>
      <c r="AH355" s="11">
        <f ca="1">IF(A355&lt;&gt;"",IF(OR(AJ354&lt;&gt;0,AK354&lt;&gt;0),0,AG355),0)</f>
        <v>0</v>
      </c>
      <c r="AI355" s="79">
        <f ca="1">IF(A355&lt;&gt;"",AH355+AI354,0)</f>
        <v>0</v>
      </c>
      <c r="AJ355" s="43">
        <f t="shared" ca="1" si="237"/>
        <v>0</v>
      </c>
      <c r="AK355" s="43">
        <f t="shared" ca="1" si="238"/>
        <v>0</v>
      </c>
      <c r="AL355" s="80">
        <f t="shared" ca="1" si="219"/>
        <v>0</v>
      </c>
      <c r="AM355" s="24"/>
      <c r="AN355" s="24"/>
      <c r="AO355" s="24"/>
      <c r="AP355" s="24"/>
      <c r="AQ355" s="24"/>
      <c r="AR355" s="24"/>
      <c r="AS355" s="24"/>
      <c r="BA355" s="6"/>
      <c r="BH355" s="123">
        <f t="shared" ca="1" si="221"/>
        <v>32</v>
      </c>
    </row>
    <row r="356" spans="1:60">
      <c r="A356" s="123">
        <f t="shared" ca="1" si="220"/>
        <v>1</v>
      </c>
      <c r="B356" s="98" t="str">
        <f ca="1">IF(A356="","",IF(COUNTBLANK(AN357:AS357)=6,"DB",AN357&amp;AO357&amp;AP357&amp;AQ357&amp;AR357&amp;AS357))</f>
        <v>DB</v>
      </c>
      <c r="C356" s="97" t="str">
        <f t="shared" ca="1" si="212"/>
        <v/>
      </c>
      <c r="D356" s="102">
        <f t="shared" ca="1" si="213"/>
        <v>0</v>
      </c>
      <c r="E356" s="82" t="str">
        <f t="shared" ca="1" si="214"/>
        <v>1,</v>
      </c>
      <c r="F356" s="73">
        <f t="shared" ca="1" si="215"/>
        <v>1</v>
      </c>
      <c r="G356" s="98">
        <f t="shared" ca="1" si="223"/>
        <v>0</v>
      </c>
      <c r="H356" s="98">
        <f t="shared" ca="1" si="224"/>
        <v>2</v>
      </c>
      <c r="I356" s="98">
        <f t="shared" ca="1" si="225"/>
        <v>3</v>
      </c>
      <c r="J356" s="98">
        <f t="shared" ca="1" si="226"/>
        <v>5</v>
      </c>
      <c r="K356" s="98">
        <f t="shared" ca="1" si="227"/>
        <v>1</v>
      </c>
      <c r="L356" s="98">
        <f t="shared" ca="1" si="228"/>
        <v>10</v>
      </c>
      <c r="M356" s="74" t="str">
        <f t="shared" ca="1" si="229"/>
        <v/>
      </c>
      <c r="N356" s="74">
        <f t="shared" si="222"/>
        <v>352</v>
      </c>
      <c r="O356" s="74">
        <f t="shared" ca="1" si="216"/>
        <v>0</v>
      </c>
      <c r="P356" s="74">
        <f t="shared" ca="1" si="217"/>
        <v>0</v>
      </c>
      <c r="Q356" s="101">
        <f t="shared" ca="1" si="230"/>
        <v>1</v>
      </c>
      <c r="R356" s="101">
        <f t="shared" ca="1" si="218"/>
        <v>1</v>
      </c>
      <c r="S356" s="91" t="str">
        <f t="shared" ca="1" si="231"/>
        <v/>
      </c>
      <c r="T356" s="91" t="str">
        <f t="shared" ca="1" si="232"/>
        <v/>
      </c>
      <c r="U356" s="91" t="str">
        <f t="shared" ca="1" si="233"/>
        <v/>
      </c>
      <c r="V356" s="91" t="str">
        <f t="shared" ca="1" si="234"/>
        <v/>
      </c>
      <c r="W356" s="91" t="str">
        <f t="shared" ca="1" si="235"/>
        <v/>
      </c>
      <c r="X356" s="91" t="str">
        <f t="shared" ca="1" si="236"/>
        <v/>
      </c>
      <c r="Y356" s="75"/>
      <c r="Z356" s="100">
        <f ca="1">IF(Y356="W",0,IF(AND(A356&lt;&gt;0,A355&lt;&gt;0,Y355="L",Y356="L"),1,0))</f>
        <v>0</v>
      </c>
      <c r="AA356" s="100">
        <f ca="1">IF(S356&lt;&gt;"",IF(ABS($F356)=ABS(S356),5*$Q356,-1*$Q356),0)</f>
        <v>0</v>
      </c>
      <c r="AB356" s="100">
        <f ca="1">IF(T356&lt;&gt;"",IF(ABS($F356)=ABS(T356),5*$Q356,-1*$Q356),0)</f>
        <v>0</v>
      </c>
      <c r="AC356" s="100">
        <f ca="1">IF(U356&lt;&gt;"",IF(ABS($F356)=ABS(U356),5*$Q356,-1*$Q356),0)</f>
        <v>0</v>
      </c>
      <c r="AD356" s="100">
        <f ca="1">IF(V356&lt;&gt;"",IF(ABS($F356)=ABS(V356),5*$Q356,-1*$Q356),0)</f>
        <v>0</v>
      </c>
      <c r="AE356" s="100">
        <f ca="1">IF(W356&lt;&gt;"",IF(ABS($F356)=ABS(W356),5*$Q356,-1*$Q356),0)</f>
        <v>0</v>
      </c>
      <c r="AF356" s="100">
        <f ca="1">IF(X356&lt;&gt;"",IF(ABS($F356)=ABS(X356),5*$Q356,-1*$Q356),0)</f>
        <v>0</v>
      </c>
      <c r="AG356" s="98">
        <f ca="1">IF(A356&lt;&gt;"",IF(OR($AJ355&lt;&gt;0,$AK355&lt;&gt;0),"0",SUM(AA356:AF356)),0)</f>
        <v>0</v>
      </c>
      <c r="AH356" s="11">
        <f ca="1">IF(A356&lt;&gt;"",IF(OR(AJ355&lt;&gt;0,AK355&lt;&gt;0),0,AG356),0)</f>
        <v>0</v>
      </c>
      <c r="AI356" s="79">
        <f ca="1">IF(A356&lt;&gt;"",AH356+AI355,0)</f>
        <v>0</v>
      </c>
      <c r="AJ356" s="43">
        <f t="shared" ca="1" si="237"/>
        <v>0</v>
      </c>
      <c r="AK356" s="43">
        <f t="shared" ca="1" si="238"/>
        <v>0</v>
      </c>
      <c r="AL356" s="80">
        <f t="shared" ca="1" si="219"/>
        <v>0</v>
      </c>
      <c r="AM356" s="24"/>
      <c r="AN356" s="24"/>
      <c r="AO356" s="24"/>
      <c r="AP356" s="24"/>
      <c r="AQ356" s="24"/>
      <c r="AR356" s="24"/>
      <c r="AS356" s="24"/>
      <c r="BA356" s="6"/>
      <c r="BH356" s="123">
        <f t="shared" ca="1" si="221"/>
        <v>13</v>
      </c>
    </row>
    <row r="357" spans="1:60">
      <c r="A357" s="123">
        <f t="shared" ca="1" si="220"/>
        <v>17</v>
      </c>
      <c r="B357" s="98" t="str">
        <f ca="1">IF(A357="","",IF(COUNTBLANK(AN358:AS358)=6,"DB",AN358&amp;AO358&amp;AP358&amp;AQ358&amp;AR358&amp;AS358))</f>
        <v>DB</v>
      </c>
      <c r="C357" s="97" t="str">
        <f t="shared" ca="1" si="212"/>
        <v/>
      </c>
      <c r="D357" s="102">
        <f t="shared" ca="1" si="213"/>
        <v>0</v>
      </c>
      <c r="E357" s="82" t="str">
        <f t="shared" ca="1" si="214"/>
        <v>1,</v>
      </c>
      <c r="F357" s="73">
        <f t="shared" ca="1" si="215"/>
        <v>3</v>
      </c>
      <c r="G357" s="98">
        <f t="shared" ca="1" si="223"/>
        <v>1</v>
      </c>
      <c r="H357" s="98">
        <f t="shared" ca="1" si="224"/>
        <v>3</v>
      </c>
      <c r="I357" s="98">
        <f t="shared" ca="1" si="225"/>
        <v>0</v>
      </c>
      <c r="J357" s="98">
        <f t="shared" ca="1" si="226"/>
        <v>6</v>
      </c>
      <c r="K357" s="98">
        <f t="shared" ca="1" si="227"/>
        <v>2</v>
      </c>
      <c r="L357" s="98">
        <f t="shared" ca="1" si="228"/>
        <v>11</v>
      </c>
      <c r="M357" s="74" t="str">
        <f t="shared" ca="1" si="229"/>
        <v/>
      </c>
      <c r="N357" s="74">
        <f t="shared" si="222"/>
        <v>353</v>
      </c>
      <c r="O357" s="74">
        <f t="shared" ca="1" si="216"/>
        <v>0</v>
      </c>
      <c r="P357" s="74">
        <f t="shared" ca="1" si="217"/>
        <v>0</v>
      </c>
      <c r="Q357" s="101">
        <f t="shared" ca="1" si="230"/>
        <v>1</v>
      </c>
      <c r="R357" s="101">
        <f t="shared" ca="1" si="218"/>
        <v>1</v>
      </c>
      <c r="S357" s="91" t="str">
        <f t="shared" ca="1" si="231"/>
        <v/>
      </c>
      <c r="T357" s="91" t="str">
        <f t="shared" ca="1" si="232"/>
        <v/>
      </c>
      <c r="U357" s="91" t="str">
        <f t="shared" ca="1" si="233"/>
        <v/>
      </c>
      <c r="V357" s="91" t="str">
        <f t="shared" ca="1" si="234"/>
        <v/>
      </c>
      <c r="W357" s="91" t="str">
        <f t="shared" ca="1" si="235"/>
        <v/>
      </c>
      <c r="X357" s="91" t="str">
        <f t="shared" ca="1" si="236"/>
        <v/>
      </c>
      <c r="Y357" s="75"/>
      <c r="Z357" s="100">
        <f ca="1">IF(Y357="W",0,IF(AND(A357&lt;&gt;0,A356&lt;&gt;0,Y356="L",Y357="L"),1,0))</f>
        <v>0</v>
      </c>
      <c r="AA357" s="100">
        <f ca="1">IF(S357&lt;&gt;"",IF(ABS($F357)=ABS(S357),5*$Q357,-1*$Q357),0)</f>
        <v>0</v>
      </c>
      <c r="AB357" s="100">
        <f ca="1">IF(T357&lt;&gt;"",IF(ABS($F357)=ABS(T357),5*$Q357,-1*$Q357),0)</f>
        <v>0</v>
      </c>
      <c r="AC357" s="100">
        <f ca="1">IF(U357&lt;&gt;"",IF(ABS($F357)=ABS(U357),5*$Q357,-1*$Q357),0)</f>
        <v>0</v>
      </c>
      <c r="AD357" s="100">
        <f ca="1">IF(V357&lt;&gt;"",IF(ABS($F357)=ABS(V357),5*$Q357,-1*$Q357),0)</f>
        <v>0</v>
      </c>
      <c r="AE357" s="100">
        <f ca="1">IF(W357&lt;&gt;"",IF(ABS($F357)=ABS(W357),5*$Q357,-1*$Q357),0)</f>
        <v>0</v>
      </c>
      <c r="AF357" s="100">
        <f ca="1">IF(X357&lt;&gt;"",IF(ABS($F357)=ABS(X357),5*$Q357,-1*$Q357),0)</f>
        <v>0</v>
      </c>
      <c r="AG357" s="98">
        <f ca="1">IF(A357&lt;&gt;"",IF(OR($AJ356&lt;&gt;0,$AK356&lt;&gt;0),"0",SUM(AA357:AF357)),0)</f>
        <v>0</v>
      </c>
      <c r="AH357" s="11">
        <f ca="1">IF(A357&lt;&gt;"",IF(OR(AJ356&lt;&gt;0,AK356&lt;&gt;0),0,AG357),0)</f>
        <v>0</v>
      </c>
      <c r="AI357" s="79">
        <f ca="1">IF(A357&lt;&gt;"",AH357+AI356,0)</f>
        <v>0</v>
      </c>
      <c r="AJ357" s="43">
        <f t="shared" ca="1" si="237"/>
        <v>0</v>
      </c>
      <c r="AK357" s="43">
        <f t="shared" ca="1" si="238"/>
        <v>0</v>
      </c>
      <c r="AL357" s="80">
        <f t="shared" ca="1" si="219"/>
        <v>0</v>
      </c>
      <c r="AM357" s="24"/>
      <c r="AN357" s="24"/>
      <c r="AO357" s="24"/>
      <c r="AP357" s="24"/>
      <c r="AQ357" s="24"/>
      <c r="AR357" s="24"/>
      <c r="AS357" s="24"/>
      <c r="BA357" s="6"/>
      <c r="BH357" s="123">
        <f t="shared" ca="1" si="221"/>
        <v>11</v>
      </c>
    </row>
    <row r="358" spans="1:60">
      <c r="A358" s="123">
        <f t="shared" ca="1" si="220"/>
        <v>0</v>
      </c>
      <c r="B358" s="98" t="str">
        <f ca="1">IF(A358="","",IF(COUNTBLANK(AN359:AS359)=6,"DB",AN359&amp;AO359&amp;AP359&amp;AQ359&amp;AR359&amp;AS359))</f>
        <v>DB</v>
      </c>
      <c r="C358" s="97" t="str">
        <f t="shared" ca="1" si="212"/>
        <v/>
      </c>
      <c r="D358" s="102">
        <f t="shared" ca="1" si="213"/>
        <v>0</v>
      </c>
      <c r="E358" s="82" t="str">
        <f t="shared" ca="1" si="214"/>
        <v>1,</v>
      </c>
      <c r="F358" s="73">
        <f t="shared" ca="1" si="215"/>
        <v>0</v>
      </c>
      <c r="G358" s="98">
        <f t="shared" ca="1" si="223"/>
        <v>2</v>
      </c>
      <c r="H358" s="98">
        <f t="shared" ca="1" si="224"/>
        <v>4</v>
      </c>
      <c r="I358" s="98">
        <f t="shared" ca="1" si="225"/>
        <v>1</v>
      </c>
      <c r="J358" s="98">
        <f t="shared" ca="1" si="226"/>
        <v>7</v>
      </c>
      <c r="K358" s="98">
        <f t="shared" ca="1" si="227"/>
        <v>3</v>
      </c>
      <c r="L358" s="98">
        <f t="shared" ca="1" si="228"/>
        <v>12</v>
      </c>
      <c r="M358" s="74" t="str">
        <f t="shared" ca="1" si="229"/>
        <v/>
      </c>
      <c r="N358" s="74">
        <f t="shared" si="222"/>
        <v>354</v>
      </c>
      <c r="O358" s="74">
        <f t="shared" ca="1" si="216"/>
        <v>0</v>
      </c>
      <c r="P358" s="74">
        <f t="shared" ca="1" si="217"/>
        <v>0</v>
      </c>
      <c r="Q358" s="101">
        <f t="shared" ca="1" si="230"/>
        <v>1</v>
      </c>
      <c r="R358" s="101">
        <f t="shared" ca="1" si="218"/>
        <v>1</v>
      </c>
      <c r="S358" s="91" t="str">
        <f t="shared" ca="1" si="231"/>
        <v/>
      </c>
      <c r="T358" s="91" t="str">
        <f t="shared" ca="1" si="232"/>
        <v/>
      </c>
      <c r="U358" s="91" t="str">
        <f t="shared" ca="1" si="233"/>
        <v/>
      </c>
      <c r="V358" s="91" t="str">
        <f t="shared" ca="1" si="234"/>
        <v/>
      </c>
      <c r="W358" s="91" t="str">
        <f t="shared" ca="1" si="235"/>
        <v/>
      </c>
      <c r="X358" s="91" t="str">
        <f t="shared" ca="1" si="236"/>
        <v/>
      </c>
      <c r="Y358" s="75"/>
      <c r="Z358" s="100">
        <f ca="1">IF(Y358="W",0,IF(AND(A358&lt;&gt;0,A357&lt;&gt;0,Y357="L",Y358="L"),1,0))</f>
        <v>0</v>
      </c>
      <c r="AA358" s="100">
        <f ca="1">IF(S358&lt;&gt;"",IF(ABS($F358)=ABS(S358),5*$Q358,-1*$Q358),0)</f>
        <v>0</v>
      </c>
      <c r="AB358" s="100">
        <f ca="1">IF(T358&lt;&gt;"",IF(ABS($F358)=ABS(T358),5*$Q358,-1*$Q358),0)</f>
        <v>0</v>
      </c>
      <c r="AC358" s="100">
        <f ca="1">IF(U358&lt;&gt;"",IF(ABS($F358)=ABS(U358),5*$Q358,-1*$Q358),0)</f>
        <v>0</v>
      </c>
      <c r="AD358" s="100">
        <f ca="1">IF(V358&lt;&gt;"",IF(ABS($F358)=ABS(V358),5*$Q358,-1*$Q358),0)</f>
        <v>0</v>
      </c>
      <c r="AE358" s="100">
        <f ca="1">IF(W358&lt;&gt;"",IF(ABS($F358)=ABS(W358),5*$Q358,-1*$Q358),0)</f>
        <v>0</v>
      </c>
      <c r="AF358" s="100">
        <f ca="1">IF(X358&lt;&gt;"",IF(ABS($F358)=ABS(X358),5*$Q358,-1*$Q358),0)</f>
        <v>0</v>
      </c>
      <c r="AG358" s="98">
        <f ca="1">IF(A358&lt;&gt;"",IF(OR($AJ357&lt;&gt;0,$AK357&lt;&gt;0),"0",SUM(AA358:AF358)),0)</f>
        <v>0</v>
      </c>
      <c r="AH358" s="11">
        <f ca="1">IF(A358&lt;&gt;"",IF(OR(AJ357&lt;&gt;0,AK357&lt;&gt;0),0,AG358),0)</f>
        <v>0</v>
      </c>
      <c r="AI358" s="79">
        <f ca="1">IF(A358&lt;&gt;"",AH358+AI357,0)</f>
        <v>0</v>
      </c>
      <c r="AJ358" s="43">
        <f t="shared" ca="1" si="237"/>
        <v>0</v>
      </c>
      <c r="AK358" s="43">
        <f t="shared" ca="1" si="238"/>
        <v>0</v>
      </c>
      <c r="AL358" s="80">
        <f t="shared" ca="1" si="219"/>
        <v>0</v>
      </c>
      <c r="AM358" s="24"/>
      <c r="AN358" s="24"/>
      <c r="AO358" s="24"/>
      <c r="AP358" s="24"/>
      <c r="AQ358" s="24"/>
      <c r="AR358" s="24"/>
      <c r="AS358" s="24"/>
      <c r="BA358" s="6"/>
      <c r="BH358" s="123">
        <f t="shared" ca="1" si="221"/>
        <v>21</v>
      </c>
    </row>
    <row r="359" spans="1:60">
      <c r="A359" s="123">
        <f t="shared" ca="1" si="220"/>
        <v>21</v>
      </c>
      <c r="B359" s="98" t="str">
        <f ca="1">IF(A359="","",IF(COUNTBLANK(AN360:AS360)=6,"DB",AN360&amp;AO360&amp;AP360&amp;AQ360&amp;AR360&amp;AS360))</f>
        <v>DB</v>
      </c>
      <c r="C359" s="97" t="str">
        <f t="shared" ca="1" si="212"/>
        <v/>
      </c>
      <c r="D359" s="102">
        <f t="shared" ca="1" si="213"/>
        <v>0</v>
      </c>
      <c r="E359" s="82" t="str">
        <f t="shared" ca="1" si="214"/>
        <v>1,</v>
      </c>
      <c r="F359" s="73">
        <f t="shared" ca="1" si="215"/>
        <v>4</v>
      </c>
      <c r="G359" s="98">
        <f t="shared" ca="1" si="223"/>
        <v>3</v>
      </c>
      <c r="H359" s="98">
        <f t="shared" ca="1" si="224"/>
        <v>5</v>
      </c>
      <c r="I359" s="98">
        <f t="shared" ca="1" si="225"/>
        <v>2</v>
      </c>
      <c r="J359" s="98">
        <f t="shared" ca="1" si="226"/>
        <v>0</v>
      </c>
      <c r="K359" s="98">
        <f t="shared" ca="1" si="227"/>
        <v>4</v>
      </c>
      <c r="L359" s="98">
        <f t="shared" ca="1" si="228"/>
        <v>13</v>
      </c>
      <c r="M359" s="74" t="str">
        <f t="shared" ca="1" si="229"/>
        <v/>
      </c>
      <c r="N359" s="74">
        <f t="shared" si="222"/>
        <v>355</v>
      </c>
      <c r="O359" s="74">
        <f t="shared" ca="1" si="216"/>
        <v>0</v>
      </c>
      <c r="P359" s="74">
        <f t="shared" ca="1" si="217"/>
        <v>0</v>
      </c>
      <c r="Q359" s="101">
        <f t="shared" ca="1" si="230"/>
        <v>1</v>
      </c>
      <c r="R359" s="101">
        <f t="shared" ca="1" si="218"/>
        <v>1</v>
      </c>
      <c r="S359" s="91" t="str">
        <f t="shared" ca="1" si="231"/>
        <v/>
      </c>
      <c r="T359" s="91" t="str">
        <f t="shared" ca="1" si="232"/>
        <v/>
      </c>
      <c r="U359" s="91" t="str">
        <f t="shared" ca="1" si="233"/>
        <v/>
      </c>
      <c r="V359" s="91" t="str">
        <f t="shared" ca="1" si="234"/>
        <v/>
      </c>
      <c r="W359" s="91" t="str">
        <f t="shared" ca="1" si="235"/>
        <v/>
      </c>
      <c r="X359" s="91" t="str">
        <f t="shared" ca="1" si="236"/>
        <v/>
      </c>
      <c r="Y359" s="75"/>
      <c r="Z359" s="100">
        <f ca="1">IF(Y359="W",0,IF(AND(A359&lt;&gt;0,A358&lt;&gt;0,Y358="L",Y359="L"),1,0))</f>
        <v>0</v>
      </c>
      <c r="AA359" s="100">
        <f ca="1">IF(S359&lt;&gt;"",IF(ABS($F359)=ABS(S359),5*$Q359,-1*$Q359),0)</f>
        <v>0</v>
      </c>
      <c r="AB359" s="100">
        <f ca="1">IF(T359&lt;&gt;"",IF(ABS($F359)=ABS(T359),5*$Q359,-1*$Q359),0)</f>
        <v>0</v>
      </c>
      <c r="AC359" s="100">
        <f ca="1">IF(U359&lt;&gt;"",IF(ABS($F359)=ABS(U359),5*$Q359,-1*$Q359),0)</f>
        <v>0</v>
      </c>
      <c r="AD359" s="100">
        <f ca="1">IF(V359&lt;&gt;"",IF(ABS($F359)=ABS(V359),5*$Q359,-1*$Q359),0)</f>
        <v>0</v>
      </c>
      <c r="AE359" s="100">
        <f ca="1">IF(W359&lt;&gt;"",IF(ABS($F359)=ABS(W359),5*$Q359,-1*$Q359),0)</f>
        <v>0</v>
      </c>
      <c r="AF359" s="100">
        <f ca="1">IF(X359&lt;&gt;"",IF(ABS($F359)=ABS(X359),5*$Q359,-1*$Q359),0)</f>
        <v>0</v>
      </c>
      <c r="AG359" s="98">
        <f ca="1">IF(A359&lt;&gt;"",IF(OR($AJ358&lt;&gt;0,$AK358&lt;&gt;0),"0",SUM(AA359:AF359)),0)</f>
        <v>0</v>
      </c>
      <c r="AH359" s="11">
        <f ca="1">IF(A359&lt;&gt;"",IF(OR(AJ358&lt;&gt;0,AK358&lt;&gt;0),0,AG359),0)</f>
        <v>0</v>
      </c>
      <c r="AI359" s="79">
        <f ca="1">IF(A359&lt;&gt;"",AH359+AI358,0)</f>
        <v>0</v>
      </c>
      <c r="AJ359" s="43">
        <f t="shared" ca="1" si="237"/>
        <v>0</v>
      </c>
      <c r="AK359" s="43">
        <f t="shared" ca="1" si="238"/>
        <v>0</v>
      </c>
      <c r="AL359" s="80">
        <f t="shared" ca="1" si="219"/>
        <v>0</v>
      </c>
      <c r="AM359" s="24"/>
      <c r="AN359" s="24"/>
      <c r="AO359" s="24"/>
      <c r="AP359" s="24"/>
      <c r="AQ359" s="24"/>
      <c r="AR359" s="24"/>
      <c r="AS359" s="24"/>
      <c r="BA359" s="6"/>
      <c r="BH359" s="123">
        <f t="shared" ca="1" si="221"/>
        <v>36</v>
      </c>
    </row>
    <row r="360" spans="1:60">
      <c r="A360" s="123">
        <f t="shared" ca="1" si="220"/>
        <v>30</v>
      </c>
      <c r="B360" s="98" t="str">
        <f ca="1">IF(A360="","",IF(COUNTBLANK(AN361:AS361)=6,"DB",AN361&amp;AO361&amp;AP361&amp;AQ361&amp;AR361&amp;AS361))</f>
        <v>DB</v>
      </c>
      <c r="C360" s="97" t="str">
        <f t="shared" ca="1" si="212"/>
        <v/>
      </c>
      <c r="D360" s="102">
        <f t="shared" ca="1" si="213"/>
        <v>0</v>
      </c>
      <c r="E360" s="82" t="str">
        <f t="shared" ca="1" si="214"/>
        <v>1,</v>
      </c>
      <c r="F360" s="73">
        <f t="shared" ca="1" si="215"/>
        <v>5</v>
      </c>
      <c r="G360" s="98">
        <f t="shared" ca="1" si="223"/>
        <v>4</v>
      </c>
      <c r="H360" s="98">
        <f t="shared" ca="1" si="224"/>
        <v>6</v>
      </c>
      <c r="I360" s="98">
        <f t="shared" ca="1" si="225"/>
        <v>3</v>
      </c>
      <c r="J360" s="98">
        <f t="shared" ca="1" si="226"/>
        <v>1</v>
      </c>
      <c r="K360" s="98">
        <f t="shared" ca="1" si="227"/>
        <v>0</v>
      </c>
      <c r="L360" s="98">
        <f t="shared" ca="1" si="228"/>
        <v>14</v>
      </c>
      <c r="M360" s="74" t="str">
        <f t="shared" ca="1" si="229"/>
        <v/>
      </c>
      <c r="N360" s="74">
        <f t="shared" si="222"/>
        <v>356</v>
      </c>
      <c r="O360" s="74">
        <f t="shared" ca="1" si="216"/>
        <v>0</v>
      </c>
      <c r="P360" s="74">
        <f t="shared" ca="1" si="217"/>
        <v>0</v>
      </c>
      <c r="Q360" s="101">
        <f t="shared" ca="1" si="230"/>
        <v>1</v>
      </c>
      <c r="R360" s="101">
        <f t="shared" ca="1" si="218"/>
        <v>1</v>
      </c>
      <c r="S360" s="91" t="str">
        <f t="shared" ca="1" si="231"/>
        <v/>
      </c>
      <c r="T360" s="91" t="str">
        <f t="shared" ca="1" si="232"/>
        <v/>
      </c>
      <c r="U360" s="91" t="str">
        <f t="shared" ca="1" si="233"/>
        <v/>
      </c>
      <c r="V360" s="91" t="str">
        <f t="shared" ca="1" si="234"/>
        <v/>
      </c>
      <c r="W360" s="91" t="str">
        <f t="shared" ca="1" si="235"/>
        <v/>
      </c>
      <c r="X360" s="91" t="str">
        <f t="shared" ca="1" si="236"/>
        <v/>
      </c>
      <c r="Y360" s="75"/>
      <c r="Z360" s="100">
        <f ca="1">IF(Y360="W",0,IF(AND(A360&lt;&gt;0,A359&lt;&gt;0,Y359="L",Y360="L"),1,0))</f>
        <v>0</v>
      </c>
      <c r="AA360" s="100">
        <f ca="1">IF(S360&lt;&gt;"",IF(ABS($F360)=ABS(S360),5*$Q360,-1*$Q360),0)</f>
        <v>0</v>
      </c>
      <c r="AB360" s="100">
        <f ca="1">IF(T360&lt;&gt;"",IF(ABS($F360)=ABS(T360),5*$Q360,-1*$Q360),0)</f>
        <v>0</v>
      </c>
      <c r="AC360" s="100">
        <f ca="1">IF(U360&lt;&gt;"",IF(ABS($F360)=ABS(U360),5*$Q360,-1*$Q360),0)</f>
        <v>0</v>
      </c>
      <c r="AD360" s="100">
        <f ca="1">IF(V360&lt;&gt;"",IF(ABS($F360)=ABS(V360),5*$Q360,-1*$Q360),0)</f>
        <v>0</v>
      </c>
      <c r="AE360" s="100">
        <f ca="1">IF(W360&lt;&gt;"",IF(ABS($F360)=ABS(W360),5*$Q360,-1*$Q360),0)</f>
        <v>0</v>
      </c>
      <c r="AF360" s="100">
        <f ca="1">IF(X360&lt;&gt;"",IF(ABS($F360)=ABS(X360),5*$Q360,-1*$Q360),0)</f>
        <v>0</v>
      </c>
      <c r="AG360" s="98">
        <f ca="1">IF(A360&lt;&gt;"",IF(OR($AJ359&lt;&gt;0,$AK359&lt;&gt;0),"0",SUM(AA360:AF360)),0)</f>
        <v>0</v>
      </c>
      <c r="AH360" s="11">
        <f ca="1">IF(A360&lt;&gt;"",IF(OR(AJ359&lt;&gt;0,AK359&lt;&gt;0),0,AG360),0)</f>
        <v>0</v>
      </c>
      <c r="AI360" s="79">
        <f ca="1">IF(A360&lt;&gt;"",AH360+AI359,0)</f>
        <v>0</v>
      </c>
      <c r="AJ360" s="43">
        <f t="shared" ca="1" si="237"/>
        <v>0</v>
      </c>
      <c r="AK360" s="43">
        <f t="shared" ca="1" si="238"/>
        <v>0</v>
      </c>
      <c r="AL360" s="80">
        <f t="shared" ca="1" si="219"/>
        <v>0</v>
      </c>
      <c r="AM360" s="24"/>
      <c r="AN360" s="24"/>
      <c r="AO360" s="24"/>
      <c r="AP360" s="24"/>
      <c r="AQ360" s="24"/>
      <c r="AR360" s="24"/>
      <c r="AS360" s="24"/>
      <c r="BA360" s="6"/>
      <c r="BH360" s="123">
        <f t="shared" ca="1" si="221"/>
        <v>31</v>
      </c>
    </row>
    <row r="361" spans="1:60">
      <c r="A361" s="123">
        <f t="shared" ca="1" si="220"/>
        <v>13</v>
      </c>
      <c r="B361" s="98" t="str">
        <f ca="1">IF(A361="","",IF(COUNTBLANK(AN362:AS362)=6,"DB",AN362&amp;AO362&amp;AP362&amp;AQ362&amp;AR362&amp;AS362))</f>
        <v>DB</v>
      </c>
      <c r="C361" s="97" t="str">
        <f t="shared" ca="1" si="212"/>
        <v/>
      </c>
      <c r="D361" s="102">
        <f t="shared" ca="1" si="213"/>
        <v>0</v>
      </c>
      <c r="E361" s="82" t="str">
        <f t="shared" ca="1" si="214"/>
        <v>1,</v>
      </c>
      <c r="F361" s="73">
        <f t="shared" ca="1" si="215"/>
        <v>3</v>
      </c>
      <c r="G361" s="98">
        <f t="shared" ca="1" si="223"/>
        <v>5</v>
      </c>
      <c r="H361" s="98">
        <f t="shared" ca="1" si="224"/>
        <v>7</v>
      </c>
      <c r="I361" s="98">
        <f t="shared" ca="1" si="225"/>
        <v>0</v>
      </c>
      <c r="J361" s="98">
        <f t="shared" ca="1" si="226"/>
        <v>2</v>
      </c>
      <c r="K361" s="98">
        <f t="shared" ca="1" si="227"/>
        <v>1</v>
      </c>
      <c r="L361" s="98">
        <f t="shared" ca="1" si="228"/>
        <v>15</v>
      </c>
      <c r="M361" s="74" t="str">
        <f t="shared" ca="1" si="229"/>
        <v/>
      </c>
      <c r="N361" s="74">
        <f t="shared" si="222"/>
        <v>357</v>
      </c>
      <c r="O361" s="74">
        <f t="shared" ca="1" si="216"/>
        <v>0</v>
      </c>
      <c r="P361" s="74">
        <f t="shared" ca="1" si="217"/>
        <v>0</v>
      </c>
      <c r="Q361" s="101">
        <f t="shared" ca="1" si="230"/>
        <v>1</v>
      </c>
      <c r="R361" s="101">
        <f t="shared" ca="1" si="218"/>
        <v>1</v>
      </c>
      <c r="S361" s="91" t="str">
        <f t="shared" ca="1" si="231"/>
        <v/>
      </c>
      <c r="T361" s="91" t="str">
        <f t="shared" ca="1" si="232"/>
        <v/>
      </c>
      <c r="U361" s="91" t="str">
        <f t="shared" ca="1" si="233"/>
        <v/>
      </c>
      <c r="V361" s="91" t="str">
        <f t="shared" ca="1" si="234"/>
        <v/>
      </c>
      <c r="W361" s="91" t="str">
        <f t="shared" ca="1" si="235"/>
        <v/>
      </c>
      <c r="X361" s="91" t="str">
        <f t="shared" ca="1" si="236"/>
        <v/>
      </c>
      <c r="Y361" s="75"/>
      <c r="Z361" s="100">
        <f ca="1">IF(Y361="W",0,IF(AND(A361&lt;&gt;0,A360&lt;&gt;0,Y360="L",Y361="L"),1,0))</f>
        <v>0</v>
      </c>
      <c r="AA361" s="100">
        <f ca="1">IF(S361&lt;&gt;"",IF(ABS($F361)=ABS(S361),5*$Q361,-1*$Q361),0)</f>
        <v>0</v>
      </c>
      <c r="AB361" s="100">
        <f ca="1">IF(T361&lt;&gt;"",IF(ABS($F361)=ABS(T361),5*$Q361,-1*$Q361),0)</f>
        <v>0</v>
      </c>
      <c r="AC361" s="100">
        <f ca="1">IF(U361&lt;&gt;"",IF(ABS($F361)=ABS(U361),5*$Q361,-1*$Q361),0)</f>
        <v>0</v>
      </c>
      <c r="AD361" s="100">
        <f ca="1">IF(V361&lt;&gt;"",IF(ABS($F361)=ABS(V361),5*$Q361,-1*$Q361),0)</f>
        <v>0</v>
      </c>
      <c r="AE361" s="100">
        <f ca="1">IF(W361&lt;&gt;"",IF(ABS($F361)=ABS(W361),5*$Q361,-1*$Q361),0)</f>
        <v>0</v>
      </c>
      <c r="AF361" s="100">
        <f ca="1">IF(X361&lt;&gt;"",IF(ABS($F361)=ABS(X361),5*$Q361,-1*$Q361),0)</f>
        <v>0</v>
      </c>
      <c r="AG361" s="98">
        <f ca="1">IF(A361&lt;&gt;"",IF(OR($AJ360&lt;&gt;0,$AK360&lt;&gt;0),"0",SUM(AA361:AF361)),0)</f>
        <v>0</v>
      </c>
      <c r="AH361" s="11">
        <f ca="1">IF(A361&lt;&gt;"",IF(OR(AJ360&lt;&gt;0,AK360&lt;&gt;0),0,AG361),0)</f>
        <v>0</v>
      </c>
      <c r="AI361" s="79">
        <f ca="1">IF(A361&lt;&gt;"",AH361+AI360,0)</f>
        <v>0</v>
      </c>
      <c r="AJ361" s="43">
        <f t="shared" ca="1" si="237"/>
        <v>0</v>
      </c>
      <c r="AK361" s="43">
        <f t="shared" ca="1" si="238"/>
        <v>0</v>
      </c>
      <c r="AL361" s="80">
        <f t="shared" ca="1" si="219"/>
        <v>0</v>
      </c>
      <c r="AM361" s="24"/>
      <c r="AN361" s="24"/>
      <c r="AO361" s="24"/>
      <c r="AP361" s="24"/>
      <c r="AQ361" s="24"/>
      <c r="AR361" s="24"/>
      <c r="AS361" s="24"/>
      <c r="BA361" s="6"/>
      <c r="BH361" s="123">
        <f t="shared" ca="1" si="221"/>
        <v>16</v>
      </c>
    </row>
    <row r="362" spans="1:60">
      <c r="A362" s="123">
        <f t="shared" ca="1" si="220"/>
        <v>18</v>
      </c>
      <c r="B362" s="98" t="str">
        <f ca="1">IF(A362="","",IF(COUNTBLANK(AN363:AS363)=6,"DB",AN363&amp;AO363&amp;AP363&amp;AQ363&amp;AR363&amp;AS363))</f>
        <v>DB</v>
      </c>
      <c r="C362" s="97" t="str">
        <f t="shared" ref="C362:C425" ca="1" si="239">IF(AND(AJ362=0,AK362=0),"",IF(AJ362="Profit Target","profit target",IF(AK362="Stop Loss","stop loss","")))</f>
        <v/>
      </c>
      <c r="D362" s="102">
        <f t="shared" ref="D362:D425" ca="1" si="240">AH362</f>
        <v>0</v>
      </c>
      <c r="E362" s="82" t="str">
        <f t="shared" ref="E362:E425" ca="1" si="241">Q363&amp;","</f>
        <v>1,</v>
      </c>
      <c r="F362" s="73">
        <f t="shared" ref="F362:F425" ca="1" si="242">VLOOKUP(A362,$AX$107:$BF$144,7,0)</f>
        <v>3</v>
      </c>
      <c r="G362" s="98">
        <f t="shared" ca="1" si="223"/>
        <v>6</v>
      </c>
      <c r="H362" s="98">
        <f t="shared" ca="1" si="224"/>
        <v>8</v>
      </c>
      <c r="I362" s="98">
        <f t="shared" ca="1" si="225"/>
        <v>0</v>
      </c>
      <c r="J362" s="98">
        <f t="shared" ca="1" si="226"/>
        <v>3</v>
      </c>
      <c r="K362" s="98">
        <f t="shared" ca="1" si="227"/>
        <v>2</v>
      </c>
      <c r="L362" s="98">
        <f t="shared" ca="1" si="228"/>
        <v>16</v>
      </c>
      <c r="M362" s="74" t="str">
        <f t="shared" ca="1" si="229"/>
        <v/>
      </c>
      <c r="N362" s="74">
        <f t="shared" si="222"/>
        <v>358</v>
      </c>
      <c r="O362" s="74">
        <f t="shared" ref="O362:O425" ca="1" si="243">IF(COUNTBLANK(S362:X362)&lt;&gt;6,O361+1,0)</f>
        <v>0</v>
      </c>
      <c r="P362" s="74">
        <f t="shared" ref="P362:P425" ca="1" si="244">IF(M361&lt;&gt;2,0,P361+1)</f>
        <v>0</v>
      </c>
      <c r="Q362" s="101">
        <f t="shared" ca="1" si="230"/>
        <v>1</v>
      </c>
      <c r="R362" s="101">
        <f t="shared" ref="R362:R425" ca="1" si="245">IF($AG362&lt;0,R361+1,IF(AG362&gt;0,1,1))</f>
        <v>1</v>
      </c>
      <c r="S362" s="91" t="str">
        <f t="shared" ca="1" si="231"/>
        <v/>
      </c>
      <c r="T362" s="91" t="str">
        <f t="shared" ca="1" si="232"/>
        <v/>
      </c>
      <c r="U362" s="91" t="str">
        <f t="shared" ca="1" si="233"/>
        <v/>
      </c>
      <c r="V362" s="91" t="str">
        <f t="shared" ca="1" si="234"/>
        <v/>
      </c>
      <c r="W362" s="91" t="str">
        <f t="shared" ca="1" si="235"/>
        <v/>
      </c>
      <c r="X362" s="91" t="str">
        <f t="shared" ca="1" si="236"/>
        <v/>
      </c>
      <c r="Y362" s="75"/>
      <c r="Z362" s="100">
        <f ca="1">IF(Y362="W",0,IF(AND(A362&lt;&gt;0,A361&lt;&gt;0,Y361="L",Y362="L"),1,0))</f>
        <v>0</v>
      </c>
      <c r="AA362" s="100">
        <f ca="1">IF(S362&lt;&gt;"",IF(ABS($F362)=ABS(S362),5*$Q362,-1*$Q362),0)</f>
        <v>0</v>
      </c>
      <c r="AB362" s="100">
        <f ca="1">IF(T362&lt;&gt;"",IF(ABS($F362)=ABS(T362),5*$Q362,-1*$Q362),0)</f>
        <v>0</v>
      </c>
      <c r="AC362" s="100">
        <f ca="1">IF(U362&lt;&gt;"",IF(ABS($F362)=ABS(U362),5*$Q362,-1*$Q362),0)</f>
        <v>0</v>
      </c>
      <c r="AD362" s="100">
        <f ca="1">IF(V362&lt;&gt;"",IF(ABS($F362)=ABS(V362),5*$Q362,-1*$Q362),0)</f>
        <v>0</v>
      </c>
      <c r="AE362" s="100">
        <f ca="1">IF(W362&lt;&gt;"",IF(ABS($F362)=ABS(W362),5*$Q362,-1*$Q362),0)</f>
        <v>0</v>
      </c>
      <c r="AF362" s="100">
        <f ca="1">IF(X362&lt;&gt;"",IF(ABS($F362)=ABS(X362),5*$Q362,-1*$Q362),0)</f>
        <v>0</v>
      </c>
      <c r="AG362" s="98">
        <f ca="1">IF(A362&lt;&gt;"",IF(OR($AJ361&lt;&gt;0,$AK361&lt;&gt;0),"0",SUM(AA362:AF362)),0)</f>
        <v>0</v>
      </c>
      <c r="AH362" s="11">
        <f ca="1">IF(A362&lt;&gt;"",IF(OR(AJ361&lt;&gt;0,AK361&lt;&gt;0),0,AG362),0)</f>
        <v>0</v>
      </c>
      <c r="AI362" s="79">
        <f ca="1">IF(A362&lt;&gt;"",AH362+AI361,0)</f>
        <v>0</v>
      </c>
      <c r="AJ362" s="43">
        <f t="shared" ca="1" si="237"/>
        <v>0</v>
      </c>
      <c r="AK362" s="43">
        <f t="shared" ca="1" si="238"/>
        <v>0</v>
      </c>
      <c r="AL362" s="80">
        <f t="shared" ref="AL362:AL425" ca="1" si="246">IF(AI362&gt;AL361,AI362,AL361)</f>
        <v>0</v>
      </c>
      <c r="AM362" s="24"/>
      <c r="AN362" s="24"/>
      <c r="AO362" s="24"/>
      <c r="AP362" s="24"/>
      <c r="AQ362" s="24"/>
      <c r="AR362" s="24"/>
      <c r="AS362" s="24"/>
      <c r="BA362" s="6"/>
      <c r="BH362" s="123">
        <f t="shared" ca="1" si="221"/>
        <v>5</v>
      </c>
    </row>
    <row r="363" spans="1:60">
      <c r="A363" s="123">
        <f t="shared" ca="1" si="220"/>
        <v>19</v>
      </c>
      <c r="B363" s="98" t="str">
        <f ca="1">IF(A363="","",IF(COUNTBLANK(AN364:AS364)=6,"DB",AN364&amp;AO364&amp;AP364&amp;AQ364&amp;AR364&amp;AS364))</f>
        <v>DB</v>
      </c>
      <c r="C363" s="97" t="str">
        <f t="shared" ca="1" si="239"/>
        <v/>
      </c>
      <c r="D363" s="102">
        <f t="shared" ca="1" si="240"/>
        <v>0</v>
      </c>
      <c r="E363" s="82" t="str">
        <f t="shared" ca="1" si="241"/>
        <v>1,</v>
      </c>
      <c r="F363" s="73">
        <f t="shared" ca="1" si="242"/>
        <v>4</v>
      </c>
      <c r="G363" s="98">
        <f t="shared" ca="1" si="223"/>
        <v>7</v>
      </c>
      <c r="H363" s="98">
        <f t="shared" ca="1" si="224"/>
        <v>9</v>
      </c>
      <c r="I363" s="98">
        <f t="shared" ca="1" si="225"/>
        <v>1</v>
      </c>
      <c r="J363" s="98">
        <f t="shared" ca="1" si="226"/>
        <v>0</v>
      </c>
      <c r="K363" s="98">
        <f t="shared" ca="1" si="227"/>
        <v>3</v>
      </c>
      <c r="L363" s="98">
        <f t="shared" ca="1" si="228"/>
        <v>17</v>
      </c>
      <c r="M363" s="74" t="str">
        <f t="shared" ca="1" si="229"/>
        <v/>
      </c>
      <c r="N363" s="74">
        <f t="shared" si="222"/>
        <v>359</v>
      </c>
      <c r="O363" s="74">
        <f t="shared" ca="1" si="243"/>
        <v>0</v>
      </c>
      <c r="P363" s="74">
        <f t="shared" ca="1" si="244"/>
        <v>0</v>
      </c>
      <c r="Q363" s="101">
        <f t="shared" ca="1" si="230"/>
        <v>1</v>
      </c>
      <c r="R363" s="101">
        <f t="shared" ca="1" si="245"/>
        <v>1</v>
      </c>
      <c r="S363" s="91" t="str">
        <f t="shared" ca="1" si="231"/>
        <v/>
      </c>
      <c r="T363" s="91" t="str">
        <f t="shared" ca="1" si="232"/>
        <v/>
      </c>
      <c r="U363" s="91" t="str">
        <f t="shared" ca="1" si="233"/>
        <v/>
      </c>
      <c r="V363" s="91" t="str">
        <f t="shared" ca="1" si="234"/>
        <v/>
      </c>
      <c r="W363" s="91" t="str">
        <f t="shared" ca="1" si="235"/>
        <v/>
      </c>
      <c r="X363" s="91" t="str">
        <f t="shared" ca="1" si="236"/>
        <v/>
      </c>
      <c r="Y363" s="75"/>
      <c r="Z363" s="100">
        <f ca="1">IF(Y363="W",0,IF(AND(A363&lt;&gt;0,A362&lt;&gt;0,Y362="L",Y363="L"),1,0))</f>
        <v>0</v>
      </c>
      <c r="AA363" s="100">
        <f ca="1">IF(S363&lt;&gt;"",IF(ABS($F363)=ABS(S363),5*$Q363,-1*$Q363),0)</f>
        <v>0</v>
      </c>
      <c r="AB363" s="100">
        <f ca="1">IF(T363&lt;&gt;"",IF(ABS($F363)=ABS(T363),5*$Q363,-1*$Q363),0)</f>
        <v>0</v>
      </c>
      <c r="AC363" s="100">
        <f ca="1">IF(U363&lt;&gt;"",IF(ABS($F363)=ABS(U363),5*$Q363,-1*$Q363),0)</f>
        <v>0</v>
      </c>
      <c r="AD363" s="100">
        <f ca="1">IF(V363&lt;&gt;"",IF(ABS($F363)=ABS(V363),5*$Q363,-1*$Q363),0)</f>
        <v>0</v>
      </c>
      <c r="AE363" s="100">
        <f ca="1">IF(W363&lt;&gt;"",IF(ABS($F363)=ABS(W363),5*$Q363,-1*$Q363),0)</f>
        <v>0</v>
      </c>
      <c r="AF363" s="100">
        <f ca="1">IF(X363&lt;&gt;"",IF(ABS($F363)=ABS(X363),5*$Q363,-1*$Q363),0)</f>
        <v>0</v>
      </c>
      <c r="AG363" s="98">
        <f ca="1">IF(A363&lt;&gt;"",IF(OR($AJ362&lt;&gt;0,$AK362&lt;&gt;0),"0",SUM(AA363:AF363)),0)</f>
        <v>0</v>
      </c>
      <c r="AH363" s="11">
        <f ca="1">IF(A363&lt;&gt;"",IF(OR(AJ362&lt;&gt;0,AK362&lt;&gt;0),0,AG363),0)</f>
        <v>0</v>
      </c>
      <c r="AI363" s="79">
        <f ca="1">IF(A363&lt;&gt;"",AH363+AI362,0)</f>
        <v>0</v>
      </c>
      <c r="AJ363" s="43">
        <f t="shared" ca="1" si="237"/>
        <v>0</v>
      </c>
      <c r="AK363" s="43">
        <f t="shared" ca="1" si="238"/>
        <v>0</v>
      </c>
      <c r="AL363" s="80">
        <f t="shared" ca="1" si="246"/>
        <v>0</v>
      </c>
      <c r="AM363" s="24"/>
      <c r="AN363" s="24"/>
      <c r="AO363" s="24"/>
      <c r="AP363" s="24"/>
      <c r="AQ363" s="24"/>
      <c r="AR363" s="24"/>
      <c r="AS363" s="24"/>
      <c r="BA363" s="6"/>
      <c r="BH363" s="123">
        <f t="shared" ca="1" si="221"/>
        <v>22</v>
      </c>
    </row>
    <row r="364" spans="1:60">
      <c r="A364" s="123">
        <f t="shared" ca="1" si="220"/>
        <v>17</v>
      </c>
      <c r="B364" s="98" t="str">
        <f ca="1">IF(A364="","",IF(COUNTBLANK(AN365:AS365)=6,"DB",AN365&amp;AO365&amp;AP365&amp;AQ365&amp;AR365&amp;AS365))</f>
        <v>DB</v>
      </c>
      <c r="C364" s="97" t="str">
        <f t="shared" ca="1" si="239"/>
        <v/>
      </c>
      <c r="D364" s="102">
        <f t="shared" ca="1" si="240"/>
        <v>0</v>
      </c>
      <c r="E364" s="82" t="str">
        <f t="shared" ca="1" si="241"/>
        <v>1,</v>
      </c>
      <c r="F364" s="73">
        <f t="shared" ca="1" si="242"/>
        <v>3</v>
      </c>
      <c r="G364" s="98">
        <f t="shared" ca="1" si="223"/>
        <v>8</v>
      </c>
      <c r="H364" s="98">
        <f t="shared" ca="1" si="224"/>
        <v>10</v>
      </c>
      <c r="I364" s="98">
        <f t="shared" ca="1" si="225"/>
        <v>0</v>
      </c>
      <c r="J364" s="98">
        <f t="shared" ca="1" si="226"/>
        <v>1</v>
      </c>
      <c r="K364" s="98">
        <f t="shared" ca="1" si="227"/>
        <v>4</v>
      </c>
      <c r="L364" s="98">
        <f t="shared" ca="1" si="228"/>
        <v>18</v>
      </c>
      <c r="M364" s="74" t="str">
        <f t="shared" ca="1" si="229"/>
        <v/>
      </c>
      <c r="N364" s="74">
        <f t="shared" si="222"/>
        <v>360</v>
      </c>
      <c r="O364" s="74">
        <f t="shared" ca="1" si="243"/>
        <v>0</v>
      </c>
      <c r="P364" s="74">
        <f t="shared" ca="1" si="244"/>
        <v>0</v>
      </c>
      <c r="Q364" s="101">
        <f t="shared" ca="1" si="230"/>
        <v>1</v>
      </c>
      <c r="R364" s="101">
        <f t="shared" ca="1" si="245"/>
        <v>1</v>
      </c>
      <c r="S364" s="91" t="str">
        <f t="shared" ca="1" si="231"/>
        <v/>
      </c>
      <c r="T364" s="91" t="str">
        <f t="shared" ca="1" si="232"/>
        <v/>
      </c>
      <c r="U364" s="91" t="str">
        <f t="shared" ca="1" si="233"/>
        <v/>
      </c>
      <c r="V364" s="91" t="str">
        <f t="shared" ca="1" si="234"/>
        <v/>
      </c>
      <c r="W364" s="91" t="str">
        <f t="shared" ca="1" si="235"/>
        <v/>
      </c>
      <c r="X364" s="91" t="str">
        <f t="shared" ca="1" si="236"/>
        <v/>
      </c>
      <c r="Y364" s="75"/>
      <c r="Z364" s="100">
        <f ca="1">IF(Y364="W",0,IF(AND(A364&lt;&gt;0,A363&lt;&gt;0,Y363="L",Y364="L"),1,0))</f>
        <v>0</v>
      </c>
      <c r="AA364" s="100">
        <f ca="1">IF(S364&lt;&gt;"",IF(ABS($F364)=ABS(S364),5*$Q364,-1*$Q364),0)</f>
        <v>0</v>
      </c>
      <c r="AB364" s="100">
        <f ca="1">IF(T364&lt;&gt;"",IF(ABS($F364)=ABS(T364),5*$Q364,-1*$Q364),0)</f>
        <v>0</v>
      </c>
      <c r="AC364" s="100">
        <f ca="1">IF(U364&lt;&gt;"",IF(ABS($F364)=ABS(U364),5*$Q364,-1*$Q364),0)</f>
        <v>0</v>
      </c>
      <c r="AD364" s="100">
        <f ca="1">IF(V364&lt;&gt;"",IF(ABS($F364)=ABS(V364),5*$Q364,-1*$Q364),0)</f>
        <v>0</v>
      </c>
      <c r="AE364" s="100">
        <f ca="1">IF(W364&lt;&gt;"",IF(ABS($F364)=ABS(W364),5*$Q364,-1*$Q364),0)</f>
        <v>0</v>
      </c>
      <c r="AF364" s="100">
        <f ca="1">IF(X364&lt;&gt;"",IF(ABS($F364)=ABS(X364),5*$Q364,-1*$Q364),0)</f>
        <v>0</v>
      </c>
      <c r="AG364" s="98">
        <f ca="1">IF(A364&lt;&gt;"",IF(OR($AJ363&lt;&gt;0,$AK363&lt;&gt;0),"0",SUM(AA364:AF364)),0)</f>
        <v>0</v>
      </c>
      <c r="AH364" s="11">
        <f ca="1">IF(A364&lt;&gt;"",IF(OR(AJ363&lt;&gt;0,AK363&lt;&gt;0),0,AG364),0)</f>
        <v>0</v>
      </c>
      <c r="AI364" s="79">
        <f ca="1">IF(A364&lt;&gt;"",AH364+AI363,0)</f>
        <v>0</v>
      </c>
      <c r="AJ364" s="43">
        <f t="shared" ca="1" si="237"/>
        <v>0</v>
      </c>
      <c r="AK364" s="43">
        <f t="shared" ca="1" si="238"/>
        <v>0</v>
      </c>
      <c r="AL364" s="80">
        <f t="shared" ca="1" si="246"/>
        <v>0</v>
      </c>
      <c r="AM364" s="24"/>
      <c r="AN364" s="24"/>
      <c r="AO364" s="24"/>
      <c r="AP364" s="24"/>
      <c r="AQ364" s="24"/>
      <c r="AR364" s="24"/>
      <c r="AS364" s="24"/>
      <c r="BA364" s="6"/>
      <c r="BH364" s="123">
        <f t="shared" ca="1" si="221"/>
        <v>32</v>
      </c>
    </row>
    <row r="365" spans="1:60">
      <c r="A365" s="123">
        <f t="shared" ca="1" si="220"/>
        <v>11</v>
      </c>
      <c r="B365" s="98" t="str">
        <f ca="1">IF(A365="","",IF(COUNTBLANK(AN366:AS366)=6,"DB",AN366&amp;AO366&amp;AP366&amp;AQ366&amp;AR366&amp;AS366))</f>
        <v>DB</v>
      </c>
      <c r="C365" s="97" t="str">
        <f t="shared" ca="1" si="239"/>
        <v/>
      </c>
      <c r="D365" s="102">
        <f t="shared" ca="1" si="240"/>
        <v>0</v>
      </c>
      <c r="E365" s="82" t="str">
        <f t="shared" ca="1" si="241"/>
        <v>1,</v>
      </c>
      <c r="F365" s="73">
        <f t="shared" ca="1" si="242"/>
        <v>2</v>
      </c>
      <c r="G365" s="98">
        <f t="shared" ca="1" si="223"/>
        <v>9</v>
      </c>
      <c r="H365" s="98">
        <f t="shared" ca="1" si="224"/>
        <v>0</v>
      </c>
      <c r="I365" s="98">
        <f t="shared" ca="1" si="225"/>
        <v>1</v>
      </c>
      <c r="J365" s="98">
        <f t="shared" ca="1" si="226"/>
        <v>2</v>
      </c>
      <c r="K365" s="98">
        <f t="shared" ca="1" si="227"/>
        <v>5</v>
      </c>
      <c r="L365" s="98">
        <f t="shared" ca="1" si="228"/>
        <v>19</v>
      </c>
      <c r="M365" s="74" t="str">
        <f t="shared" ca="1" si="229"/>
        <v/>
      </c>
      <c r="N365" s="74">
        <f t="shared" si="222"/>
        <v>361</v>
      </c>
      <c r="O365" s="74">
        <f t="shared" ca="1" si="243"/>
        <v>0</v>
      </c>
      <c r="P365" s="74">
        <f t="shared" ca="1" si="244"/>
        <v>0</v>
      </c>
      <c r="Q365" s="101">
        <f t="shared" ca="1" si="230"/>
        <v>1</v>
      </c>
      <c r="R365" s="101">
        <f t="shared" ca="1" si="245"/>
        <v>1</v>
      </c>
      <c r="S365" s="91" t="str">
        <f t="shared" ca="1" si="231"/>
        <v/>
      </c>
      <c r="T365" s="91" t="str">
        <f t="shared" ca="1" si="232"/>
        <v/>
      </c>
      <c r="U365" s="91" t="str">
        <f t="shared" ca="1" si="233"/>
        <v/>
      </c>
      <c r="V365" s="91" t="str">
        <f t="shared" ca="1" si="234"/>
        <v/>
      </c>
      <c r="W365" s="91" t="str">
        <f t="shared" ca="1" si="235"/>
        <v/>
      </c>
      <c r="X365" s="91" t="str">
        <f t="shared" ca="1" si="236"/>
        <v/>
      </c>
      <c r="Y365" s="75"/>
      <c r="Z365" s="100">
        <f ca="1">IF(Y365="W",0,IF(AND(A365&lt;&gt;0,A364&lt;&gt;0,Y364="L",Y365="L"),1,0))</f>
        <v>0</v>
      </c>
      <c r="AA365" s="100">
        <f ca="1">IF(S365&lt;&gt;"",IF(ABS($F365)=ABS(S365),5*$Q365,-1*$Q365),0)</f>
        <v>0</v>
      </c>
      <c r="AB365" s="100">
        <f ca="1">IF(T365&lt;&gt;"",IF(ABS($F365)=ABS(T365),5*$Q365,-1*$Q365),0)</f>
        <v>0</v>
      </c>
      <c r="AC365" s="100">
        <f ca="1">IF(U365&lt;&gt;"",IF(ABS($F365)=ABS(U365),5*$Q365,-1*$Q365),0)</f>
        <v>0</v>
      </c>
      <c r="AD365" s="100">
        <f ca="1">IF(V365&lt;&gt;"",IF(ABS($F365)=ABS(V365),5*$Q365,-1*$Q365),0)</f>
        <v>0</v>
      </c>
      <c r="AE365" s="100">
        <f ca="1">IF(W365&lt;&gt;"",IF(ABS($F365)=ABS(W365),5*$Q365,-1*$Q365),0)</f>
        <v>0</v>
      </c>
      <c r="AF365" s="100">
        <f ca="1">IF(X365&lt;&gt;"",IF(ABS($F365)=ABS(X365),5*$Q365,-1*$Q365),0)</f>
        <v>0</v>
      </c>
      <c r="AG365" s="98">
        <f ca="1">IF(A365&lt;&gt;"",IF(OR($AJ364&lt;&gt;0,$AK364&lt;&gt;0),"0",SUM(AA365:AF365)),0)</f>
        <v>0</v>
      </c>
      <c r="AH365" s="11">
        <f ca="1">IF(A365&lt;&gt;"",IF(OR(AJ364&lt;&gt;0,AK364&lt;&gt;0),0,AG365),0)</f>
        <v>0</v>
      </c>
      <c r="AI365" s="79">
        <f ca="1">IF(A365&lt;&gt;"",AH365+AI364,0)</f>
        <v>0</v>
      </c>
      <c r="AJ365" s="43">
        <f t="shared" ca="1" si="237"/>
        <v>0</v>
      </c>
      <c r="AK365" s="43">
        <f t="shared" ca="1" si="238"/>
        <v>0</v>
      </c>
      <c r="AL365" s="80">
        <f t="shared" ca="1" si="246"/>
        <v>0</v>
      </c>
      <c r="AM365" s="24"/>
      <c r="AN365" s="24"/>
      <c r="AO365" s="24"/>
      <c r="AP365" s="24"/>
      <c r="AQ365" s="24"/>
      <c r="AR365" s="24"/>
      <c r="AS365" s="24"/>
      <c r="BA365" s="6"/>
      <c r="BH365" s="123">
        <f t="shared" ca="1" si="221"/>
        <v>5</v>
      </c>
    </row>
    <row r="366" spans="1:60">
      <c r="A366" s="123">
        <f t="shared" ca="1" si="220"/>
        <v>21</v>
      </c>
      <c r="B366" s="98" t="str">
        <f ca="1">IF(A366="","",IF(COUNTBLANK(AN367:AS367)=6,"DB",AN367&amp;AO367&amp;AP367&amp;AQ367&amp;AR367&amp;AS367))</f>
        <v>DB</v>
      </c>
      <c r="C366" s="97" t="str">
        <f t="shared" ca="1" si="239"/>
        <v/>
      </c>
      <c r="D366" s="102">
        <f t="shared" ca="1" si="240"/>
        <v>0</v>
      </c>
      <c r="E366" s="82" t="str">
        <f t="shared" ca="1" si="241"/>
        <v>1,</v>
      </c>
      <c r="F366" s="73">
        <f t="shared" ca="1" si="242"/>
        <v>4</v>
      </c>
      <c r="G366" s="98">
        <f t="shared" ca="1" si="223"/>
        <v>10</v>
      </c>
      <c r="H366" s="98">
        <f t="shared" ca="1" si="224"/>
        <v>1</v>
      </c>
      <c r="I366" s="98">
        <f t="shared" ca="1" si="225"/>
        <v>2</v>
      </c>
      <c r="J366" s="98">
        <f t="shared" ca="1" si="226"/>
        <v>0</v>
      </c>
      <c r="K366" s="98">
        <f t="shared" ca="1" si="227"/>
        <v>6</v>
      </c>
      <c r="L366" s="98">
        <f t="shared" ca="1" si="228"/>
        <v>20</v>
      </c>
      <c r="M366" s="74" t="str">
        <f t="shared" ca="1" si="229"/>
        <v/>
      </c>
      <c r="N366" s="74">
        <f t="shared" si="222"/>
        <v>362</v>
      </c>
      <c r="O366" s="74">
        <f t="shared" ca="1" si="243"/>
        <v>0</v>
      </c>
      <c r="P366" s="74">
        <f t="shared" ca="1" si="244"/>
        <v>0</v>
      </c>
      <c r="Q366" s="101">
        <f t="shared" ca="1" si="230"/>
        <v>1</v>
      </c>
      <c r="R366" s="101">
        <f t="shared" ca="1" si="245"/>
        <v>1</v>
      </c>
      <c r="S366" s="91" t="str">
        <f t="shared" ca="1" si="231"/>
        <v/>
      </c>
      <c r="T366" s="91" t="str">
        <f t="shared" ca="1" si="232"/>
        <v/>
      </c>
      <c r="U366" s="91" t="str">
        <f t="shared" ca="1" si="233"/>
        <v/>
      </c>
      <c r="V366" s="91" t="str">
        <f t="shared" ca="1" si="234"/>
        <v/>
      </c>
      <c r="W366" s="91" t="str">
        <f t="shared" ca="1" si="235"/>
        <v/>
      </c>
      <c r="X366" s="91" t="str">
        <f t="shared" ca="1" si="236"/>
        <v/>
      </c>
      <c r="Y366" s="75"/>
      <c r="Z366" s="100">
        <f ca="1">IF(Y366="W",0,IF(AND(A366&lt;&gt;0,A365&lt;&gt;0,Y365="L",Y366="L"),1,0))</f>
        <v>0</v>
      </c>
      <c r="AA366" s="100">
        <f ca="1">IF(S366&lt;&gt;"",IF(ABS($F366)=ABS(S366),5*$Q366,-1*$Q366),0)</f>
        <v>0</v>
      </c>
      <c r="AB366" s="100">
        <f ca="1">IF(T366&lt;&gt;"",IF(ABS($F366)=ABS(T366),5*$Q366,-1*$Q366),0)</f>
        <v>0</v>
      </c>
      <c r="AC366" s="100">
        <f ca="1">IF(U366&lt;&gt;"",IF(ABS($F366)=ABS(U366),5*$Q366,-1*$Q366),0)</f>
        <v>0</v>
      </c>
      <c r="AD366" s="100">
        <f ca="1">IF(V366&lt;&gt;"",IF(ABS($F366)=ABS(V366),5*$Q366,-1*$Q366),0)</f>
        <v>0</v>
      </c>
      <c r="AE366" s="100">
        <f ca="1">IF(W366&lt;&gt;"",IF(ABS($F366)=ABS(W366),5*$Q366,-1*$Q366),0)</f>
        <v>0</v>
      </c>
      <c r="AF366" s="100">
        <f ca="1">IF(X366&lt;&gt;"",IF(ABS($F366)=ABS(X366),5*$Q366,-1*$Q366),0)</f>
        <v>0</v>
      </c>
      <c r="AG366" s="98">
        <f ca="1">IF(A366&lt;&gt;"",IF(OR($AJ365&lt;&gt;0,$AK365&lt;&gt;0),"0",SUM(AA366:AF366)),0)</f>
        <v>0</v>
      </c>
      <c r="AH366" s="11">
        <f ca="1">IF(A366&lt;&gt;"",IF(OR(AJ365&lt;&gt;0,AK365&lt;&gt;0),0,AG366),0)</f>
        <v>0</v>
      </c>
      <c r="AI366" s="79">
        <f ca="1">IF(A366&lt;&gt;"",AH366+AI365,0)</f>
        <v>0</v>
      </c>
      <c r="AJ366" s="43">
        <f t="shared" ca="1" si="237"/>
        <v>0</v>
      </c>
      <c r="AK366" s="43">
        <f t="shared" ca="1" si="238"/>
        <v>0</v>
      </c>
      <c r="AL366" s="80">
        <f t="shared" ca="1" si="246"/>
        <v>0</v>
      </c>
      <c r="AM366" s="24"/>
      <c r="AN366" s="24"/>
      <c r="AO366" s="24"/>
      <c r="AP366" s="24"/>
      <c r="AQ366" s="24"/>
      <c r="AR366" s="24"/>
      <c r="AS366" s="24"/>
      <c r="BA366" s="6"/>
      <c r="BH366" s="123">
        <f t="shared" ca="1" si="221"/>
        <v>3</v>
      </c>
    </row>
    <row r="367" spans="1:60">
      <c r="A367" s="123">
        <f t="shared" ca="1" si="220"/>
        <v>32</v>
      </c>
      <c r="B367" s="98" t="str">
        <f ca="1">IF(A367="","",IF(COUNTBLANK(AN368:AS368)=6,"DB",AN368&amp;AO368&amp;AP368&amp;AQ368&amp;AR368&amp;AS368))</f>
        <v>DB</v>
      </c>
      <c r="C367" s="97" t="str">
        <f t="shared" ca="1" si="239"/>
        <v/>
      </c>
      <c r="D367" s="102">
        <f t="shared" ca="1" si="240"/>
        <v>0</v>
      </c>
      <c r="E367" s="82" t="str">
        <f t="shared" ca="1" si="241"/>
        <v>1,</v>
      </c>
      <c r="F367" s="73">
        <f t="shared" ca="1" si="242"/>
        <v>6</v>
      </c>
      <c r="G367" s="98">
        <f t="shared" ca="1" si="223"/>
        <v>11</v>
      </c>
      <c r="H367" s="98">
        <f t="shared" ca="1" si="224"/>
        <v>2</v>
      </c>
      <c r="I367" s="98">
        <f t="shared" ca="1" si="225"/>
        <v>3</v>
      </c>
      <c r="J367" s="98">
        <f t="shared" ca="1" si="226"/>
        <v>1</v>
      </c>
      <c r="K367" s="98">
        <f t="shared" ca="1" si="227"/>
        <v>7</v>
      </c>
      <c r="L367" s="98">
        <f t="shared" ca="1" si="228"/>
        <v>0</v>
      </c>
      <c r="M367" s="74" t="str">
        <f t="shared" ca="1" si="229"/>
        <v/>
      </c>
      <c r="N367" s="74">
        <f t="shared" si="222"/>
        <v>363</v>
      </c>
      <c r="O367" s="74">
        <f t="shared" ca="1" si="243"/>
        <v>0</v>
      </c>
      <c r="P367" s="74">
        <f t="shared" ca="1" si="244"/>
        <v>0</v>
      </c>
      <c r="Q367" s="101">
        <f t="shared" ca="1" si="230"/>
        <v>1</v>
      </c>
      <c r="R367" s="101">
        <f t="shared" ca="1" si="245"/>
        <v>1</v>
      </c>
      <c r="S367" s="91" t="str">
        <f t="shared" ca="1" si="231"/>
        <v/>
      </c>
      <c r="T367" s="91" t="str">
        <f t="shared" ca="1" si="232"/>
        <v/>
      </c>
      <c r="U367" s="91" t="str">
        <f t="shared" ca="1" si="233"/>
        <v/>
      </c>
      <c r="V367" s="91" t="str">
        <f t="shared" ca="1" si="234"/>
        <v/>
      </c>
      <c r="W367" s="91" t="str">
        <f t="shared" ca="1" si="235"/>
        <v/>
      </c>
      <c r="X367" s="91" t="str">
        <f t="shared" ca="1" si="236"/>
        <v/>
      </c>
      <c r="Y367" s="75"/>
      <c r="Z367" s="100">
        <f ca="1">IF(Y367="W",0,IF(AND(A367&lt;&gt;0,A366&lt;&gt;0,Y366="L",Y367="L"),1,0))</f>
        <v>0</v>
      </c>
      <c r="AA367" s="100">
        <f ca="1">IF(S367&lt;&gt;"",IF(ABS($F367)=ABS(S367),5*$Q367,-1*$Q367),0)</f>
        <v>0</v>
      </c>
      <c r="AB367" s="100">
        <f ca="1">IF(T367&lt;&gt;"",IF(ABS($F367)=ABS(T367),5*$Q367,-1*$Q367),0)</f>
        <v>0</v>
      </c>
      <c r="AC367" s="100">
        <f ca="1">IF(U367&lt;&gt;"",IF(ABS($F367)=ABS(U367),5*$Q367,-1*$Q367),0)</f>
        <v>0</v>
      </c>
      <c r="AD367" s="100">
        <f ca="1">IF(V367&lt;&gt;"",IF(ABS($F367)=ABS(V367),5*$Q367,-1*$Q367),0)</f>
        <v>0</v>
      </c>
      <c r="AE367" s="100">
        <f ca="1">IF(W367&lt;&gt;"",IF(ABS($F367)=ABS(W367),5*$Q367,-1*$Q367),0)</f>
        <v>0</v>
      </c>
      <c r="AF367" s="100">
        <f ca="1">IF(X367&lt;&gt;"",IF(ABS($F367)=ABS(X367),5*$Q367,-1*$Q367),0)</f>
        <v>0</v>
      </c>
      <c r="AG367" s="98">
        <f ca="1">IF(A367&lt;&gt;"",IF(OR($AJ366&lt;&gt;0,$AK366&lt;&gt;0),"0",SUM(AA367:AF367)),0)</f>
        <v>0</v>
      </c>
      <c r="AH367" s="11">
        <f ca="1">IF(A367&lt;&gt;"",IF(OR(AJ366&lt;&gt;0,AK366&lt;&gt;0),0,AG367),0)</f>
        <v>0</v>
      </c>
      <c r="AI367" s="79">
        <f ca="1">IF(A367&lt;&gt;"",AH367+AI366,0)</f>
        <v>0</v>
      </c>
      <c r="AJ367" s="43">
        <f t="shared" ca="1" si="237"/>
        <v>0</v>
      </c>
      <c r="AK367" s="43">
        <f t="shared" ca="1" si="238"/>
        <v>0</v>
      </c>
      <c r="AL367" s="80">
        <f t="shared" ca="1" si="246"/>
        <v>0</v>
      </c>
      <c r="AM367" s="24"/>
      <c r="AN367" s="24"/>
      <c r="AO367" s="24"/>
      <c r="AP367" s="24"/>
      <c r="AQ367" s="24"/>
      <c r="AR367" s="24"/>
      <c r="AS367" s="24"/>
      <c r="BA367" s="6"/>
      <c r="BH367" s="123">
        <f t="shared" ca="1" si="221"/>
        <v>22</v>
      </c>
    </row>
    <row r="368" spans="1:60">
      <c r="A368" s="123">
        <f t="shared" ca="1" si="220"/>
        <v>20</v>
      </c>
      <c r="B368" s="98" t="str">
        <f ca="1">IF(A368="","",IF(COUNTBLANK(AN369:AS369)=6,"DB",AN369&amp;AO369&amp;AP369&amp;AQ369&amp;AR369&amp;AS369))</f>
        <v>DB</v>
      </c>
      <c r="C368" s="97" t="str">
        <f t="shared" ca="1" si="239"/>
        <v/>
      </c>
      <c r="D368" s="102">
        <f t="shared" ca="1" si="240"/>
        <v>0</v>
      </c>
      <c r="E368" s="82" t="str">
        <f t="shared" ca="1" si="241"/>
        <v>1,</v>
      </c>
      <c r="F368" s="73">
        <f t="shared" ca="1" si="242"/>
        <v>4</v>
      </c>
      <c r="G368" s="98">
        <f t="shared" ca="1" si="223"/>
        <v>12</v>
      </c>
      <c r="H368" s="98">
        <f t="shared" ca="1" si="224"/>
        <v>3</v>
      </c>
      <c r="I368" s="98">
        <f t="shared" ca="1" si="225"/>
        <v>4</v>
      </c>
      <c r="J368" s="98">
        <f t="shared" ca="1" si="226"/>
        <v>0</v>
      </c>
      <c r="K368" s="98">
        <f t="shared" ca="1" si="227"/>
        <v>8</v>
      </c>
      <c r="L368" s="98">
        <f t="shared" ca="1" si="228"/>
        <v>1</v>
      </c>
      <c r="M368" s="74" t="str">
        <f t="shared" ca="1" si="229"/>
        <v/>
      </c>
      <c r="N368" s="74">
        <f t="shared" si="222"/>
        <v>364</v>
      </c>
      <c r="O368" s="74">
        <f t="shared" ca="1" si="243"/>
        <v>0</v>
      </c>
      <c r="P368" s="74">
        <f t="shared" ca="1" si="244"/>
        <v>0</v>
      </c>
      <c r="Q368" s="101">
        <f t="shared" ca="1" si="230"/>
        <v>1</v>
      </c>
      <c r="R368" s="101">
        <f t="shared" ca="1" si="245"/>
        <v>1</v>
      </c>
      <c r="S368" s="91" t="str">
        <f t="shared" ca="1" si="231"/>
        <v/>
      </c>
      <c r="T368" s="91" t="str">
        <f t="shared" ca="1" si="232"/>
        <v/>
      </c>
      <c r="U368" s="91" t="str">
        <f t="shared" ca="1" si="233"/>
        <v/>
      </c>
      <c r="V368" s="91" t="str">
        <f t="shared" ca="1" si="234"/>
        <v/>
      </c>
      <c r="W368" s="91" t="str">
        <f t="shared" ca="1" si="235"/>
        <v/>
      </c>
      <c r="X368" s="91" t="str">
        <f t="shared" ca="1" si="236"/>
        <v/>
      </c>
      <c r="Y368" s="75"/>
      <c r="Z368" s="100">
        <f ca="1">IF(Y368="W",0,IF(AND(A368&lt;&gt;0,A367&lt;&gt;0,Y367="L",Y368="L"),1,0))</f>
        <v>0</v>
      </c>
      <c r="AA368" s="100">
        <f ca="1">IF(S368&lt;&gt;"",IF(ABS($F368)=ABS(S368),5*$Q368,-1*$Q368),0)</f>
        <v>0</v>
      </c>
      <c r="AB368" s="100">
        <f ca="1">IF(T368&lt;&gt;"",IF(ABS($F368)=ABS(T368),5*$Q368,-1*$Q368),0)</f>
        <v>0</v>
      </c>
      <c r="AC368" s="100">
        <f ca="1">IF(U368&lt;&gt;"",IF(ABS($F368)=ABS(U368),5*$Q368,-1*$Q368),0)</f>
        <v>0</v>
      </c>
      <c r="AD368" s="100">
        <f ca="1">IF(V368&lt;&gt;"",IF(ABS($F368)=ABS(V368),5*$Q368,-1*$Q368),0)</f>
        <v>0</v>
      </c>
      <c r="AE368" s="100">
        <f ca="1">IF(W368&lt;&gt;"",IF(ABS($F368)=ABS(W368),5*$Q368,-1*$Q368),0)</f>
        <v>0</v>
      </c>
      <c r="AF368" s="100">
        <f ca="1">IF(X368&lt;&gt;"",IF(ABS($F368)=ABS(X368),5*$Q368,-1*$Q368),0)</f>
        <v>0</v>
      </c>
      <c r="AG368" s="98">
        <f ca="1">IF(A368&lt;&gt;"",IF(OR($AJ367&lt;&gt;0,$AK367&lt;&gt;0),"0",SUM(AA368:AF368)),0)</f>
        <v>0</v>
      </c>
      <c r="AH368" s="11">
        <f ca="1">IF(A368&lt;&gt;"",IF(OR(AJ367&lt;&gt;0,AK367&lt;&gt;0),0,AG368),0)</f>
        <v>0</v>
      </c>
      <c r="AI368" s="79">
        <f ca="1">IF(A368&lt;&gt;"",AH368+AI367,0)</f>
        <v>0</v>
      </c>
      <c r="AJ368" s="43">
        <f t="shared" ca="1" si="237"/>
        <v>0</v>
      </c>
      <c r="AK368" s="43">
        <f t="shared" ca="1" si="238"/>
        <v>0</v>
      </c>
      <c r="AL368" s="80">
        <f t="shared" ca="1" si="246"/>
        <v>0</v>
      </c>
      <c r="AM368" s="24"/>
      <c r="AN368" s="24"/>
      <c r="AO368" s="24"/>
      <c r="AP368" s="24"/>
      <c r="AQ368" s="24"/>
      <c r="AR368" s="24"/>
      <c r="AS368" s="24"/>
      <c r="BA368" s="6"/>
      <c r="BH368" s="123">
        <f t="shared" ca="1" si="221"/>
        <v>7</v>
      </c>
    </row>
    <row r="369" spans="1:60">
      <c r="A369" s="123">
        <f t="shared" ca="1" si="220"/>
        <v>11</v>
      </c>
      <c r="B369" s="98" t="str">
        <f ca="1">IF(A369="","",IF(COUNTBLANK(AN370:AS370)=6,"DB",AN370&amp;AO370&amp;AP370&amp;AQ370&amp;AR370&amp;AS370))</f>
        <v>DB</v>
      </c>
      <c r="C369" s="97" t="str">
        <f t="shared" ca="1" si="239"/>
        <v/>
      </c>
      <c r="D369" s="102">
        <f t="shared" ca="1" si="240"/>
        <v>0</v>
      </c>
      <c r="E369" s="82" t="str">
        <f t="shared" ca="1" si="241"/>
        <v>1,</v>
      </c>
      <c r="F369" s="73">
        <f t="shared" ca="1" si="242"/>
        <v>2</v>
      </c>
      <c r="G369" s="98">
        <f t="shared" ca="1" si="223"/>
        <v>13</v>
      </c>
      <c r="H369" s="98">
        <f t="shared" ca="1" si="224"/>
        <v>0</v>
      </c>
      <c r="I369" s="98">
        <f t="shared" ca="1" si="225"/>
        <v>5</v>
      </c>
      <c r="J369" s="98">
        <f t="shared" ca="1" si="226"/>
        <v>1</v>
      </c>
      <c r="K369" s="98">
        <f t="shared" ca="1" si="227"/>
        <v>9</v>
      </c>
      <c r="L369" s="98">
        <f t="shared" ca="1" si="228"/>
        <v>2</v>
      </c>
      <c r="M369" s="74" t="str">
        <f t="shared" ca="1" si="229"/>
        <v/>
      </c>
      <c r="N369" s="74">
        <f t="shared" si="222"/>
        <v>365</v>
      </c>
      <c r="O369" s="74">
        <f t="shared" ca="1" si="243"/>
        <v>0</v>
      </c>
      <c r="P369" s="74">
        <f t="shared" ca="1" si="244"/>
        <v>0</v>
      </c>
      <c r="Q369" s="101">
        <f t="shared" ca="1" si="230"/>
        <v>1</v>
      </c>
      <c r="R369" s="101">
        <f t="shared" ca="1" si="245"/>
        <v>1</v>
      </c>
      <c r="S369" s="91" t="str">
        <f t="shared" ca="1" si="231"/>
        <v/>
      </c>
      <c r="T369" s="91" t="str">
        <f t="shared" ca="1" si="232"/>
        <v/>
      </c>
      <c r="U369" s="91" t="str">
        <f t="shared" ca="1" si="233"/>
        <v/>
      </c>
      <c r="V369" s="91" t="str">
        <f t="shared" ca="1" si="234"/>
        <v/>
      </c>
      <c r="W369" s="91" t="str">
        <f t="shared" ca="1" si="235"/>
        <v/>
      </c>
      <c r="X369" s="91" t="str">
        <f t="shared" ca="1" si="236"/>
        <v/>
      </c>
      <c r="Y369" s="75"/>
      <c r="Z369" s="100">
        <f ca="1">IF(Y369="W",0,IF(AND(A369&lt;&gt;0,A368&lt;&gt;0,Y368="L",Y369="L"),1,0))</f>
        <v>0</v>
      </c>
      <c r="AA369" s="100">
        <f ca="1">IF(S369&lt;&gt;"",IF(ABS($F369)=ABS(S369),5*$Q369,-1*$Q369),0)</f>
        <v>0</v>
      </c>
      <c r="AB369" s="100">
        <f ca="1">IF(T369&lt;&gt;"",IF(ABS($F369)=ABS(T369),5*$Q369,-1*$Q369),0)</f>
        <v>0</v>
      </c>
      <c r="AC369" s="100">
        <f ca="1">IF(U369&lt;&gt;"",IF(ABS($F369)=ABS(U369),5*$Q369,-1*$Q369),0)</f>
        <v>0</v>
      </c>
      <c r="AD369" s="100">
        <f ca="1">IF(V369&lt;&gt;"",IF(ABS($F369)=ABS(V369),5*$Q369,-1*$Q369),0)</f>
        <v>0</v>
      </c>
      <c r="AE369" s="100">
        <f ca="1">IF(W369&lt;&gt;"",IF(ABS($F369)=ABS(W369),5*$Q369,-1*$Q369),0)</f>
        <v>0</v>
      </c>
      <c r="AF369" s="100">
        <f ca="1">IF(X369&lt;&gt;"",IF(ABS($F369)=ABS(X369),5*$Q369,-1*$Q369),0)</f>
        <v>0</v>
      </c>
      <c r="AG369" s="98">
        <f ca="1">IF(A369&lt;&gt;"",IF(OR($AJ368&lt;&gt;0,$AK368&lt;&gt;0),"0",SUM(AA369:AF369)),0)</f>
        <v>0</v>
      </c>
      <c r="AH369" s="11">
        <f ca="1">IF(A369&lt;&gt;"",IF(OR(AJ368&lt;&gt;0,AK368&lt;&gt;0),0,AG369),0)</f>
        <v>0</v>
      </c>
      <c r="AI369" s="79">
        <f ca="1">IF(A369&lt;&gt;"",AH369+AI368,0)</f>
        <v>0</v>
      </c>
      <c r="AJ369" s="43">
        <f t="shared" ca="1" si="237"/>
        <v>0</v>
      </c>
      <c r="AK369" s="43">
        <f t="shared" ca="1" si="238"/>
        <v>0</v>
      </c>
      <c r="AL369" s="80">
        <f t="shared" ca="1" si="246"/>
        <v>0</v>
      </c>
      <c r="AM369" s="24"/>
      <c r="AN369" s="24"/>
      <c r="AO369" s="24"/>
      <c r="AP369" s="24"/>
      <c r="AQ369" s="24"/>
      <c r="AR369" s="24"/>
      <c r="AS369" s="24"/>
      <c r="BA369" s="6"/>
      <c r="BH369" s="123">
        <f t="shared" ca="1" si="221"/>
        <v>6</v>
      </c>
    </row>
    <row r="370" spans="1:60">
      <c r="A370" s="123">
        <f t="shared" ca="1" si="220"/>
        <v>1</v>
      </c>
      <c r="B370" s="98" t="str">
        <f ca="1">IF(A370="","",IF(COUNTBLANK(AN371:AS371)=6,"DB",AN371&amp;AO371&amp;AP371&amp;AQ371&amp;AR371&amp;AS371))</f>
        <v>DB</v>
      </c>
      <c r="C370" s="97" t="str">
        <f t="shared" ca="1" si="239"/>
        <v/>
      </c>
      <c r="D370" s="102">
        <f t="shared" ca="1" si="240"/>
        <v>0</v>
      </c>
      <c r="E370" s="82" t="str">
        <f t="shared" ca="1" si="241"/>
        <v>1,</v>
      </c>
      <c r="F370" s="73">
        <f t="shared" ca="1" si="242"/>
        <v>1</v>
      </c>
      <c r="G370" s="98">
        <f t="shared" ca="1" si="223"/>
        <v>0</v>
      </c>
      <c r="H370" s="98">
        <f t="shared" ca="1" si="224"/>
        <v>1</v>
      </c>
      <c r="I370" s="98">
        <f t="shared" ca="1" si="225"/>
        <v>6</v>
      </c>
      <c r="J370" s="98">
        <f t="shared" ca="1" si="226"/>
        <v>2</v>
      </c>
      <c r="K370" s="98">
        <f t="shared" ca="1" si="227"/>
        <v>10</v>
      </c>
      <c r="L370" s="98">
        <f t="shared" ca="1" si="228"/>
        <v>3</v>
      </c>
      <c r="M370" s="74" t="str">
        <f t="shared" ca="1" si="229"/>
        <v/>
      </c>
      <c r="N370" s="74">
        <f t="shared" si="222"/>
        <v>366</v>
      </c>
      <c r="O370" s="74">
        <f t="shared" ca="1" si="243"/>
        <v>0</v>
      </c>
      <c r="P370" s="74">
        <f t="shared" ca="1" si="244"/>
        <v>0</v>
      </c>
      <c r="Q370" s="101">
        <f t="shared" ca="1" si="230"/>
        <v>1</v>
      </c>
      <c r="R370" s="101">
        <f t="shared" ca="1" si="245"/>
        <v>1</v>
      </c>
      <c r="S370" s="91" t="str">
        <f t="shared" ca="1" si="231"/>
        <v/>
      </c>
      <c r="T370" s="91" t="str">
        <f t="shared" ca="1" si="232"/>
        <v/>
      </c>
      <c r="U370" s="91" t="str">
        <f t="shared" ca="1" si="233"/>
        <v/>
      </c>
      <c r="V370" s="91" t="str">
        <f t="shared" ca="1" si="234"/>
        <v/>
      </c>
      <c r="W370" s="91" t="str">
        <f t="shared" ca="1" si="235"/>
        <v/>
      </c>
      <c r="X370" s="91" t="str">
        <f t="shared" ca="1" si="236"/>
        <v/>
      </c>
      <c r="Y370" s="75"/>
      <c r="Z370" s="100">
        <f ca="1">IF(Y370="W",0,IF(AND(A370&lt;&gt;0,A369&lt;&gt;0,Y369="L",Y370="L"),1,0))</f>
        <v>0</v>
      </c>
      <c r="AA370" s="100">
        <f ca="1">IF(S370&lt;&gt;"",IF(ABS($F370)=ABS(S370),5*$Q370,-1*$Q370),0)</f>
        <v>0</v>
      </c>
      <c r="AB370" s="100">
        <f ca="1">IF(T370&lt;&gt;"",IF(ABS($F370)=ABS(T370),5*$Q370,-1*$Q370),0)</f>
        <v>0</v>
      </c>
      <c r="AC370" s="100">
        <f ca="1">IF(U370&lt;&gt;"",IF(ABS($F370)=ABS(U370),5*$Q370,-1*$Q370),0)</f>
        <v>0</v>
      </c>
      <c r="AD370" s="100">
        <f ca="1">IF(V370&lt;&gt;"",IF(ABS($F370)=ABS(V370),5*$Q370,-1*$Q370),0)</f>
        <v>0</v>
      </c>
      <c r="AE370" s="100">
        <f ca="1">IF(W370&lt;&gt;"",IF(ABS($F370)=ABS(W370),5*$Q370,-1*$Q370),0)</f>
        <v>0</v>
      </c>
      <c r="AF370" s="100">
        <f ca="1">IF(X370&lt;&gt;"",IF(ABS($F370)=ABS(X370),5*$Q370,-1*$Q370),0)</f>
        <v>0</v>
      </c>
      <c r="AG370" s="98">
        <f ca="1">IF(A370&lt;&gt;"",IF(OR($AJ369&lt;&gt;0,$AK369&lt;&gt;0),"0",SUM(AA370:AF370)),0)</f>
        <v>0</v>
      </c>
      <c r="AH370" s="11">
        <f ca="1">IF(A370&lt;&gt;"",IF(OR(AJ369&lt;&gt;0,AK369&lt;&gt;0),0,AG370),0)</f>
        <v>0</v>
      </c>
      <c r="AI370" s="79">
        <f ca="1">IF(A370&lt;&gt;"",AH370+AI369,0)</f>
        <v>0</v>
      </c>
      <c r="AJ370" s="43">
        <f t="shared" ca="1" si="237"/>
        <v>0</v>
      </c>
      <c r="AK370" s="43">
        <f t="shared" ca="1" si="238"/>
        <v>0</v>
      </c>
      <c r="AL370" s="80">
        <f t="shared" ca="1" si="246"/>
        <v>0</v>
      </c>
      <c r="AM370" s="24"/>
      <c r="AN370" s="24"/>
      <c r="AO370" s="24"/>
      <c r="AP370" s="24"/>
      <c r="AQ370" s="24"/>
      <c r="AR370" s="24"/>
      <c r="AS370" s="24"/>
      <c r="BA370" s="6"/>
      <c r="BH370" s="123">
        <f t="shared" ca="1" si="221"/>
        <v>14</v>
      </c>
    </row>
    <row r="371" spans="1:60">
      <c r="A371" s="123">
        <f t="shared" ca="1" si="220"/>
        <v>7</v>
      </c>
      <c r="B371" s="98" t="str">
        <f ca="1">IF(A371="","",IF(COUNTBLANK(AN372:AS372)=6,"DB",AN372&amp;AO372&amp;AP372&amp;AQ372&amp;AR372&amp;AS372))</f>
        <v>DB</v>
      </c>
      <c r="C371" s="97" t="str">
        <f t="shared" ca="1" si="239"/>
        <v/>
      </c>
      <c r="D371" s="102">
        <f t="shared" ca="1" si="240"/>
        <v>0</v>
      </c>
      <c r="E371" s="82" t="str">
        <f t="shared" ca="1" si="241"/>
        <v>1,</v>
      </c>
      <c r="F371" s="73">
        <f t="shared" ca="1" si="242"/>
        <v>2</v>
      </c>
      <c r="G371" s="98">
        <f t="shared" ca="1" si="223"/>
        <v>1</v>
      </c>
      <c r="H371" s="98">
        <f t="shared" ca="1" si="224"/>
        <v>0</v>
      </c>
      <c r="I371" s="98">
        <f t="shared" ca="1" si="225"/>
        <v>7</v>
      </c>
      <c r="J371" s="98">
        <f t="shared" ca="1" si="226"/>
        <v>3</v>
      </c>
      <c r="K371" s="98">
        <f t="shared" ca="1" si="227"/>
        <v>11</v>
      </c>
      <c r="L371" s="98">
        <f t="shared" ca="1" si="228"/>
        <v>4</v>
      </c>
      <c r="M371" s="74" t="str">
        <f t="shared" ca="1" si="229"/>
        <v/>
      </c>
      <c r="N371" s="74">
        <f t="shared" si="222"/>
        <v>367</v>
      </c>
      <c r="O371" s="74">
        <f t="shared" ca="1" si="243"/>
        <v>0</v>
      </c>
      <c r="P371" s="74">
        <f t="shared" ca="1" si="244"/>
        <v>0</v>
      </c>
      <c r="Q371" s="101">
        <f t="shared" ca="1" si="230"/>
        <v>1</v>
      </c>
      <c r="R371" s="101">
        <f t="shared" ca="1" si="245"/>
        <v>1</v>
      </c>
      <c r="S371" s="91" t="str">
        <f t="shared" ca="1" si="231"/>
        <v/>
      </c>
      <c r="T371" s="91" t="str">
        <f t="shared" ca="1" si="232"/>
        <v/>
      </c>
      <c r="U371" s="91" t="str">
        <f t="shared" ca="1" si="233"/>
        <v/>
      </c>
      <c r="V371" s="91" t="str">
        <f t="shared" ca="1" si="234"/>
        <v/>
      </c>
      <c r="W371" s="91" t="str">
        <f t="shared" ca="1" si="235"/>
        <v/>
      </c>
      <c r="X371" s="91" t="str">
        <f t="shared" ca="1" si="236"/>
        <v/>
      </c>
      <c r="Y371" s="75"/>
      <c r="Z371" s="100">
        <f ca="1">IF(Y371="W",0,IF(AND(A371&lt;&gt;0,A370&lt;&gt;0,Y370="L",Y371="L"),1,0))</f>
        <v>0</v>
      </c>
      <c r="AA371" s="100">
        <f ca="1">IF(S371&lt;&gt;"",IF(ABS($F371)=ABS(S371),5*$Q371,-1*$Q371),0)</f>
        <v>0</v>
      </c>
      <c r="AB371" s="100">
        <f ca="1">IF(T371&lt;&gt;"",IF(ABS($F371)=ABS(T371),5*$Q371,-1*$Q371),0)</f>
        <v>0</v>
      </c>
      <c r="AC371" s="100">
        <f ca="1">IF(U371&lt;&gt;"",IF(ABS($F371)=ABS(U371),5*$Q371,-1*$Q371),0)</f>
        <v>0</v>
      </c>
      <c r="AD371" s="100">
        <f ca="1">IF(V371&lt;&gt;"",IF(ABS($F371)=ABS(V371),5*$Q371,-1*$Q371),0)</f>
        <v>0</v>
      </c>
      <c r="AE371" s="100">
        <f ca="1">IF(W371&lt;&gt;"",IF(ABS($F371)=ABS(W371),5*$Q371,-1*$Q371),0)</f>
        <v>0</v>
      </c>
      <c r="AF371" s="100">
        <f ca="1">IF(X371&lt;&gt;"",IF(ABS($F371)=ABS(X371),5*$Q371,-1*$Q371),0)</f>
        <v>0</v>
      </c>
      <c r="AG371" s="98">
        <f ca="1">IF(A371&lt;&gt;"",IF(OR($AJ370&lt;&gt;0,$AK370&lt;&gt;0),"0",SUM(AA371:AF371)),0)</f>
        <v>0</v>
      </c>
      <c r="AH371" s="11">
        <f ca="1">IF(A371&lt;&gt;"",IF(OR(AJ370&lt;&gt;0,AK370&lt;&gt;0),0,AG371),0)</f>
        <v>0</v>
      </c>
      <c r="AI371" s="79">
        <f ca="1">IF(A371&lt;&gt;"",AH371+AI370,0)</f>
        <v>0</v>
      </c>
      <c r="AJ371" s="43">
        <f t="shared" ca="1" si="237"/>
        <v>0</v>
      </c>
      <c r="AK371" s="43">
        <f t="shared" ca="1" si="238"/>
        <v>0</v>
      </c>
      <c r="AL371" s="80">
        <f t="shared" ca="1" si="246"/>
        <v>0</v>
      </c>
      <c r="AM371" s="24"/>
      <c r="AN371" s="24"/>
      <c r="AO371" s="24"/>
      <c r="AP371" s="24"/>
      <c r="AQ371" s="24"/>
      <c r="AR371" s="24"/>
      <c r="AS371" s="24"/>
      <c r="BA371" s="6"/>
      <c r="BH371" s="123">
        <f t="shared" ca="1" si="221"/>
        <v>29</v>
      </c>
    </row>
    <row r="372" spans="1:60">
      <c r="A372" s="123">
        <f t="shared" ca="1" si="220"/>
        <v>9</v>
      </c>
      <c r="B372" s="98" t="str">
        <f ca="1">IF(A372="","",IF(COUNTBLANK(AN373:AS373)=6,"DB",AN373&amp;AO373&amp;AP373&amp;AQ373&amp;AR373&amp;AS373))</f>
        <v>DB</v>
      </c>
      <c r="C372" s="97" t="str">
        <f t="shared" ca="1" si="239"/>
        <v/>
      </c>
      <c r="D372" s="102">
        <f t="shared" ca="1" si="240"/>
        <v>0</v>
      </c>
      <c r="E372" s="82" t="str">
        <f t="shared" ca="1" si="241"/>
        <v>1,</v>
      </c>
      <c r="F372" s="73">
        <f t="shared" ca="1" si="242"/>
        <v>2</v>
      </c>
      <c r="G372" s="98">
        <f t="shared" ca="1" si="223"/>
        <v>2</v>
      </c>
      <c r="H372" s="98">
        <f t="shared" ca="1" si="224"/>
        <v>0</v>
      </c>
      <c r="I372" s="98">
        <f t="shared" ca="1" si="225"/>
        <v>8</v>
      </c>
      <c r="J372" s="98">
        <f t="shared" ca="1" si="226"/>
        <v>4</v>
      </c>
      <c r="K372" s="98">
        <f t="shared" ca="1" si="227"/>
        <v>12</v>
      </c>
      <c r="L372" s="98">
        <f t="shared" ca="1" si="228"/>
        <v>5</v>
      </c>
      <c r="M372" s="74" t="str">
        <f t="shared" ca="1" si="229"/>
        <v/>
      </c>
      <c r="N372" s="74">
        <f t="shared" si="222"/>
        <v>368</v>
      </c>
      <c r="O372" s="74">
        <f t="shared" ca="1" si="243"/>
        <v>0</v>
      </c>
      <c r="P372" s="74">
        <f t="shared" ca="1" si="244"/>
        <v>0</v>
      </c>
      <c r="Q372" s="101">
        <f t="shared" ca="1" si="230"/>
        <v>1</v>
      </c>
      <c r="R372" s="101">
        <f t="shared" ca="1" si="245"/>
        <v>1</v>
      </c>
      <c r="S372" s="91" t="str">
        <f t="shared" ca="1" si="231"/>
        <v/>
      </c>
      <c r="T372" s="91" t="str">
        <f t="shared" ca="1" si="232"/>
        <v/>
      </c>
      <c r="U372" s="91" t="str">
        <f t="shared" ca="1" si="233"/>
        <v/>
      </c>
      <c r="V372" s="91" t="str">
        <f t="shared" ca="1" si="234"/>
        <v/>
      </c>
      <c r="W372" s="91" t="str">
        <f t="shared" ca="1" si="235"/>
        <v/>
      </c>
      <c r="X372" s="91" t="str">
        <f t="shared" ca="1" si="236"/>
        <v/>
      </c>
      <c r="Y372" s="75"/>
      <c r="Z372" s="100">
        <f ca="1">IF(Y372="W",0,IF(AND(A372&lt;&gt;0,A371&lt;&gt;0,Y371="L",Y372="L"),1,0))</f>
        <v>0</v>
      </c>
      <c r="AA372" s="100">
        <f ca="1">IF(S372&lt;&gt;"",IF(ABS($F372)=ABS(S372),5*$Q372,-1*$Q372),0)</f>
        <v>0</v>
      </c>
      <c r="AB372" s="100">
        <f ca="1">IF(T372&lt;&gt;"",IF(ABS($F372)=ABS(T372),5*$Q372,-1*$Q372),0)</f>
        <v>0</v>
      </c>
      <c r="AC372" s="100">
        <f ca="1">IF(U372&lt;&gt;"",IF(ABS($F372)=ABS(U372),5*$Q372,-1*$Q372),0)</f>
        <v>0</v>
      </c>
      <c r="AD372" s="100">
        <f ca="1">IF(V372&lt;&gt;"",IF(ABS($F372)=ABS(V372),5*$Q372,-1*$Q372),0)</f>
        <v>0</v>
      </c>
      <c r="AE372" s="100">
        <f ca="1">IF(W372&lt;&gt;"",IF(ABS($F372)=ABS(W372),5*$Q372,-1*$Q372),0)</f>
        <v>0</v>
      </c>
      <c r="AF372" s="100">
        <f ca="1">IF(X372&lt;&gt;"",IF(ABS($F372)=ABS(X372),5*$Q372,-1*$Q372),0)</f>
        <v>0</v>
      </c>
      <c r="AG372" s="98">
        <f ca="1">IF(A372&lt;&gt;"",IF(OR($AJ371&lt;&gt;0,$AK371&lt;&gt;0),"0",SUM(AA372:AF372)),0)</f>
        <v>0</v>
      </c>
      <c r="AH372" s="11">
        <f ca="1">IF(A372&lt;&gt;"",IF(OR(AJ371&lt;&gt;0,AK371&lt;&gt;0),0,AG372),0)</f>
        <v>0</v>
      </c>
      <c r="AI372" s="79">
        <f ca="1">IF(A372&lt;&gt;"",AH372+AI371,0)</f>
        <v>0</v>
      </c>
      <c r="AJ372" s="43">
        <f t="shared" ca="1" si="237"/>
        <v>0</v>
      </c>
      <c r="AK372" s="43">
        <f t="shared" ca="1" si="238"/>
        <v>0</v>
      </c>
      <c r="AL372" s="80">
        <f t="shared" ca="1" si="246"/>
        <v>0</v>
      </c>
      <c r="AM372" s="24"/>
      <c r="AN372" s="24"/>
      <c r="AO372" s="24"/>
      <c r="AP372" s="24"/>
      <c r="AQ372" s="24"/>
      <c r="AR372" s="24"/>
      <c r="AS372" s="24"/>
      <c r="BA372" s="6"/>
      <c r="BH372" s="123">
        <f t="shared" ca="1" si="221"/>
        <v>2</v>
      </c>
    </row>
    <row r="373" spans="1:60">
      <c r="A373" s="123">
        <f t="shared" ca="1" si="220"/>
        <v>18</v>
      </c>
      <c r="B373" s="98" t="str">
        <f ca="1">IF(A373="","",IF(COUNTBLANK(AN374:AS374)=6,"DB",AN374&amp;AO374&amp;AP374&amp;AQ374&amp;AR374&amp;AS374))</f>
        <v>DB</v>
      </c>
      <c r="C373" s="97" t="str">
        <f t="shared" ca="1" si="239"/>
        <v/>
      </c>
      <c r="D373" s="102">
        <f t="shared" ca="1" si="240"/>
        <v>0</v>
      </c>
      <c r="E373" s="82" t="str">
        <f t="shared" ca="1" si="241"/>
        <v>1,</v>
      </c>
      <c r="F373" s="73">
        <f t="shared" ca="1" si="242"/>
        <v>3</v>
      </c>
      <c r="G373" s="98">
        <f t="shared" ca="1" si="223"/>
        <v>3</v>
      </c>
      <c r="H373" s="98">
        <f t="shared" ca="1" si="224"/>
        <v>1</v>
      </c>
      <c r="I373" s="98">
        <f t="shared" ca="1" si="225"/>
        <v>0</v>
      </c>
      <c r="J373" s="98">
        <f t="shared" ca="1" si="226"/>
        <v>5</v>
      </c>
      <c r="K373" s="98">
        <f t="shared" ca="1" si="227"/>
        <v>13</v>
      </c>
      <c r="L373" s="98">
        <f t="shared" ca="1" si="228"/>
        <v>6</v>
      </c>
      <c r="M373" s="74" t="str">
        <f t="shared" ca="1" si="229"/>
        <v/>
      </c>
      <c r="N373" s="74">
        <f t="shared" si="222"/>
        <v>369</v>
      </c>
      <c r="O373" s="74">
        <f t="shared" ca="1" si="243"/>
        <v>0</v>
      </c>
      <c r="P373" s="74">
        <f t="shared" ca="1" si="244"/>
        <v>0</v>
      </c>
      <c r="Q373" s="101">
        <f t="shared" ca="1" si="230"/>
        <v>1</v>
      </c>
      <c r="R373" s="101">
        <f t="shared" ca="1" si="245"/>
        <v>1</v>
      </c>
      <c r="S373" s="91" t="str">
        <f t="shared" ca="1" si="231"/>
        <v/>
      </c>
      <c r="T373" s="91" t="str">
        <f t="shared" ca="1" si="232"/>
        <v/>
      </c>
      <c r="U373" s="91" t="str">
        <f t="shared" ca="1" si="233"/>
        <v/>
      </c>
      <c r="V373" s="91" t="str">
        <f t="shared" ca="1" si="234"/>
        <v/>
      </c>
      <c r="W373" s="91" t="str">
        <f t="shared" ca="1" si="235"/>
        <v/>
      </c>
      <c r="X373" s="91" t="str">
        <f t="shared" ca="1" si="236"/>
        <v/>
      </c>
      <c r="Y373" s="75"/>
      <c r="Z373" s="100">
        <f ca="1">IF(Y373="W",0,IF(AND(A373&lt;&gt;0,A372&lt;&gt;0,Y372="L",Y373="L"),1,0))</f>
        <v>0</v>
      </c>
      <c r="AA373" s="100">
        <f ca="1">IF(S373&lt;&gt;"",IF(ABS($F373)=ABS(S373),5*$Q373,-1*$Q373),0)</f>
        <v>0</v>
      </c>
      <c r="AB373" s="100">
        <f ca="1">IF(T373&lt;&gt;"",IF(ABS($F373)=ABS(T373),5*$Q373,-1*$Q373),0)</f>
        <v>0</v>
      </c>
      <c r="AC373" s="100">
        <f ca="1">IF(U373&lt;&gt;"",IF(ABS($F373)=ABS(U373),5*$Q373,-1*$Q373),0)</f>
        <v>0</v>
      </c>
      <c r="AD373" s="100">
        <f ca="1">IF(V373&lt;&gt;"",IF(ABS($F373)=ABS(V373),5*$Q373,-1*$Q373),0)</f>
        <v>0</v>
      </c>
      <c r="AE373" s="100">
        <f ca="1">IF(W373&lt;&gt;"",IF(ABS($F373)=ABS(W373),5*$Q373,-1*$Q373),0)</f>
        <v>0</v>
      </c>
      <c r="AF373" s="100">
        <f ca="1">IF(X373&lt;&gt;"",IF(ABS($F373)=ABS(X373),5*$Q373,-1*$Q373),0)</f>
        <v>0</v>
      </c>
      <c r="AG373" s="98">
        <f ca="1">IF(A373&lt;&gt;"",IF(OR($AJ372&lt;&gt;0,$AK372&lt;&gt;0),"0",SUM(AA373:AF373)),0)</f>
        <v>0</v>
      </c>
      <c r="AH373" s="11">
        <f ca="1">IF(A373&lt;&gt;"",IF(OR(AJ372&lt;&gt;0,AK372&lt;&gt;0),0,AG373),0)</f>
        <v>0</v>
      </c>
      <c r="AI373" s="79">
        <f ca="1">IF(A373&lt;&gt;"",AH373+AI372,0)</f>
        <v>0</v>
      </c>
      <c r="AJ373" s="43">
        <f t="shared" ca="1" si="237"/>
        <v>0</v>
      </c>
      <c r="AK373" s="43">
        <f t="shared" ca="1" si="238"/>
        <v>0</v>
      </c>
      <c r="AL373" s="80">
        <f t="shared" ca="1" si="246"/>
        <v>0</v>
      </c>
      <c r="AM373" s="24"/>
      <c r="AN373" s="24"/>
      <c r="AO373" s="24"/>
      <c r="AP373" s="24"/>
      <c r="AQ373" s="24"/>
      <c r="AR373" s="24"/>
      <c r="AS373" s="24"/>
      <c r="BA373" s="6"/>
      <c r="BH373" s="123">
        <f t="shared" ca="1" si="221"/>
        <v>4</v>
      </c>
    </row>
    <row r="374" spans="1:60">
      <c r="A374" s="123">
        <f t="shared" ca="1" si="220"/>
        <v>33</v>
      </c>
      <c r="B374" s="98" t="str">
        <f ca="1">IF(A374="","",IF(COUNTBLANK(AN375:AS375)=6,"DB",AN375&amp;AO375&amp;AP375&amp;AQ375&amp;AR375&amp;AS375))</f>
        <v>DB</v>
      </c>
      <c r="C374" s="97" t="str">
        <f t="shared" ca="1" si="239"/>
        <v/>
      </c>
      <c r="D374" s="102">
        <f t="shared" ca="1" si="240"/>
        <v>0</v>
      </c>
      <c r="E374" s="82" t="str">
        <f t="shared" ca="1" si="241"/>
        <v>1,</v>
      </c>
      <c r="F374" s="73">
        <f t="shared" ca="1" si="242"/>
        <v>6</v>
      </c>
      <c r="G374" s="98">
        <f t="shared" ca="1" si="223"/>
        <v>4</v>
      </c>
      <c r="H374" s="98">
        <f t="shared" ca="1" si="224"/>
        <v>2</v>
      </c>
      <c r="I374" s="98">
        <f t="shared" ca="1" si="225"/>
        <v>1</v>
      </c>
      <c r="J374" s="98">
        <f t="shared" ca="1" si="226"/>
        <v>6</v>
      </c>
      <c r="K374" s="98">
        <f t="shared" ca="1" si="227"/>
        <v>14</v>
      </c>
      <c r="L374" s="98">
        <f t="shared" ca="1" si="228"/>
        <v>0</v>
      </c>
      <c r="M374" s="74" t="str">
        <f t="shared" ca="1" si="229"/>
        <v/>
      </c>
      <c r="N374" s="74">
        <f t="shared" si="222"/>
        <v>370</v>
      </c>
      <c r="O374" s="74">
        <f t="shared" ca="1" si="243"/>
        <v>0</v>
      </c>
      <c r="P374" s="74">
        <f t="shared" ca="1" si="244"/>
        <v>0</v>
      </c>
      <c r="Q374" s="101">
        <f t="shared" ca="1" si="230"/>
        <v>1</v>
      </c>
      <c r="R374" s="101">
        <f t="shared" ca="1" si="245"/>
        <v>1</v>
      </c>
      <c r="S374" s="91" t="str">
        <f t="shared" ca="1" si="231"/>
        <v/>
      </c>
      <c r="T374" s="91" t="str">
        <f t="shared" ca="1" si="232"/>
        <v/>
      </c>
      <c r="U374" s="91" t="str">
        <f t="shared" ca="1" si="233"/>
        <v/>
      </c>
      <c r="V374" s="91" t="str">
        <f t="shared" ca="1" si="234"/>
        <v/>
      </c>
      <c r="W374" s="91" t="str">
        <f t="shared" ca="1" si="235"/>
        <v/>
      </c>
      <c r="X374" s="91" t="str">
        <f t="shared" ca="1" si="236"/>
        <v/>
      </c>
      <c r="Y374" s="75"/>
      <c r="Z374" s="100">
        <f ca="1">IF(Y374="W",0,IF(AND(A374&lt;&gt;0,A373&lt;&gt;0,Y373="L",Y374="L"),1,0))</f>
        <v>0</v>
      </c>
      <c r="AA374" s="100">
        <f ca="1">IF(S374&lt;&gt;"",IF(ABS($F374)=ABS(S374),5*$Q374,-1*$Q374),0)</f>
        <v>0</v>
      </c>
      <c r="AB374" s="100">
        <f ca="1">IF(T374&lt;&gt;"",IF(ABS($F374)=ABS(T374),5*$Q374,-1*$Q374),0)</f>
        <v>0</v>
      </c>
      <c r="AC374" s="100">
        <f ca="1">IF(U374&lt;&gt;"",IF(ABS($F374)=ABS(U374),5*$Q374,-1*$Q374),0)</f>
        <v>0</v>
      </c>
      <c r="AD374" s="100">
        <f ca="1">IF(V374&lt;&gt;"",IF(ABS($F374)=ABS(V374),5*$Q374,-1*$Q374),0)</f>
        <v>0</v>
      </c>
      <c r="AE374" s="100">
        <f ca="1">IF(W374&lt;&gt;"",IF(ABS($F374)=ABS(W374),5*$Q374,-1*$Q374),0)</f>
        <v>0</v>
      </c>
      <c r="AF374" s="100">
        <f ca="1">IF(X374&lt;&gt;"",IF(ABS($F374)=ABS(X374),5*$Q374,-1*$Q374),0)</f>
        <v>0</v>
      </c>
      <c r="AG374" s="98">
        <f ca="1">IF(A374&lt;&gt;"",IF(OR($AJ373&lt;&gt;0,$AK373&lt;&gt;0),"0",SUM(AA374:AF374)),0)</f>
        <v>0</v>
      </c>
      <c r="AH374" s="11">
        <f ca="1">IF(A374&lt;&gt;"",IF(OR(AJ373&lt;&gt;0,AK373&lt;&gt;0),0,AG374),0)</f>
        <v>0</v>
      </c>
      <c r="AI374" s="79">
        <f ca="1">IF(A374&lt;&gt;"",AH374+AI373,0)</f>
        <v>0</v>
      </c>
      <c r="AJ374" s="43">
        <f t="shared" ca="1" si="237"/>
        <v>0</v>
      </c>
      <c r="AK374" s="43">
        <f t="shared" ca="1" si="238"/>
        <v>0</v>
      </c>
      <c r="AL374" s="80">
        <f t="shared" ca="1" si="246"/>
        <v>0</v>
      </c>
      <c r="AM374" s="24"/>
      <c r="AN374" s="24"/>
      <c r="AO374" s="24"/>
      <c r="AP374" s="24"/>
      <c r="AQ374" s="24"/>
      <c r="AR374" s="24"/>
      <c r="AS374" s="24"/>
      <c r="BA374" s="6"/>
      <c r="BH374" s="123">
        <f t="shared" ca="1" si="221"/>
        <v>11</v>
      </c>
    </row>
    <row r="375" spans="1:60">
      <c r="A375" s="123">
        <f t="shared" ca="1" si="220"/>
        <v>24</v>
      </c>
      <c r="B375" s="98" t="str">
        <f ca="1">IF(A375="","",IF(COUNTBLANK(AN376:AS376)=6,"DB",AN376&amp;AO376&amp;AP376&amp;AQ376&amp;AR376&amp;AS376))</f>
        <v>DB</v>
      </c>
      <c r="C375" s="97" t="str">
        <f t="shared" ca="1" si="239"/>
        <v/>
      </c>
      <c r="D375" s="102">
        <f t="shared" ca="1" si="240"/>
        <v>0</v>
      </c>
      <c r="E375" s="82" t="str">
        <f t="shared" ca="1" si="241"/>
        <v>1,</v>
      </c>
      <c r="F375" s="73">
        <f t="shared" ca="1" si="242"/>
        <v>4</v>
      </c>
      <c r="G375" s="98">
        <f t="shared" ca="1" si="223"/>
        <v>5</v>
      </c>
      <c r="H375" s="98">
        <f t="shared" ca="1" si="224"/>
        <v>3</v>
      </c>
      <c r="I375" s="98">
        <f t="shared" ca="1" si="225"/>
        <v>2</v>
      </c>
      <c r="J375" s="98">
        <f t="shared" ca="1" si="226"/>
        <v>0</v>
      </c>
      <c r="K375" s="98">
        <f t="shared" ca="1" si="227"/>
        <v>15</v>
      </c>
      <c r="L375" s="98">
        <f t="shared" ca="1" si="228"/>
        <v>1</v>
      </c>
      <c r="M375" s="74" t="str">
        <f t="shared" ca="1" si="229"/>
        <v/>
      </c>
      <c r="N375" s="74">
        <f t="shared" si="222"/>
        <v>371</v>
      </c>
      <c r="O375" s="74">
        <f t="shared" ca="1" si="243"/>
        <v>0</v>
      </c>
      <c r="P375" s="74">
        <f t="shared" ca="1" si="244"/>
        <v>0</v>
      </c>
      <c r="Q375" s="101">
        <f t="shared" ca="1" si="230"/>
        <v>1</v>
      </c>
      <c r="R375" s="101">
        <f t="shared" ca="1" si="245"/>
        <v>1</v>
      </c>
      <c r="S375" s="91" t="str">
        <f t="shared" ca="1" si="231"/>
        <v/>
      </c>
      <c r="T375" s="91" t="str">
        <f t="shared" ca="1" si="232"/>
        <v/>
      </c>
      <c r="U375" s="91" t="str">
        <f t="shared" ca="1" si="233"/>
        <v/>
      </c>
      <c r="V375" s="91" t="str">
        <f t="shared" ca="1" si="234"/>
        <v/>
      </c>
      <c r="W375" s="91" t="str">
        <f t="shared" ca="1" si="235"/>
        <v/>
      </c>
      <c r="X375" s="91" t="str">
        <f t="shared" ca="1" si="236"/>
        <v/>
      </c>
      <c r="Y375" s="75"/>
      <c r="Z375" s="100">
        <f ca="1">IF(Y375="W",0,IF(AND(A375&lt;&gt;0,A374&lt;&gt;0,Y374="L",Y375="L"),1,0))</f>
        <v>0</v>
      </c>
      <c r="AA375" s="100">
        <f ca="1">IF(S375&lt;&gt;"",IF(ABS($F375)=ABS(S375),5*$Q375,-1*$Q375),0)</f>
        <v>0</v>
      </c>
      <c r="AB375" s="100">
        <f ca="1">IF(T375&lt;&gt;"",IF(ABS($F375)=ABS(T375),5*$Q375,-1*$Q375),0)</f>
        <v>0</v>
      </c>
      <c r="AC375" s="100">
        <f ca="1">IF(U375&lt;&gt;"",IF(ABS($F375)=ABS(U375),5*$Q375,-1*$Q375),0)</f>
        <v>0</v>
      </c>
      <c r="AD375" s="100">
        <f ca="1">IF(V375&lt;&gt;"",IF(ABS($F375)=ABS(V375),5*$Q375,-1*$Q375),0)</f>
        <v>0</v>
      </c>
      <c r="AE375" s="100">
        <f ca="1">IF(W375&lt;&gt;"",IF(ABS($F375)=ABS(W375),5*$Q375,-1*$Q375),0)</f>
        <v>0</v>
      </c>
      <c r="AF375" s="100">
        <f ca="1">IF(X375&lt;&gt;"",IF(ABS($F375)=ABS(X375),5*$Q375,-1*$Q375),0)</f>
        <v>0</v>
      </c>
      <c r="AG375" s="98">
        <f ca="1">IF(A375&lt;&gt;"",IF(OR($AJ374&lt;&gt;0,$AK374&lt;&gt;0),"0",SUM(AA375:AF375)),0)</f>
        <v>0</v>
      </c>
      <c r="AH375" s="11">
        <f ca="1">IF(A375&lt;&gt;"",IF(OR(AJ374&lt;&gt;0,AK374&lt;&gt;0),0,AG375),0)</f>
        <v>0</v>
      </c>
      <c r="AI375" s="79">
        <f ca="1">IF(A375&lt;&gt;"",AH375+AI374,0)</f>
        <v>0</v>
      </c>
      <c r="AJ375" s="43">
        <f t="shared" ca="1" si="237"/>
        <v>0</v>
      </c>
      <c r="AK375" s="43">
        <f t="shared" ca="1" si="238"/>
        <v>0</v>
      </c>
      <c r="AL375" s="80">
        <f t="shared" ca="1" si="246"/>
        <v>0</v>
      </c>
      <c r="AM375" s="24"/>
      <c r="AN375" s="24"/>
      <c r="AO375" s="24"/>
      <c r="AP375" s="24"/>
      <c r="AQ375" s="24"/>
      <c r="AR375" s="24"/>
      <c r="AS375" s="24"/>
      <c r="BA375" s="6"/>
      <c r="BH375" s="123">
        <f t="shared" ca="1" si="221"/>
        <v>15</v>
      </c>
    </row>
    <row r="376" spans="1:60">
      <c r="A376" s="123">
        <f t="shared" ca="1" si="220"/>
        <v>32</v>
      </c>
      <c r="B376" s="98" t="str">
        <f ca="1">IF(A376="","",IF(COUNTBLANK(AN377:AS377)=6,"DB",AN377&amp;AO377&amp;AP377&amp;AQ377&amp;AR377&amp;AS377))</f>
        <v>DB</v>
      </c>
      <c r="C376" s="97" t="str">
        <f t="shared" ca="1" si="239"/>
        <v/>
      </c>
      <c r="D376" s="102">
        <f t="shared" ca="1" si="240"/>
        <v>0</v>
      </c>
      <c r="E376" s="82" t="str">
        <f t="shared" ca="1" si="241"/>
        <v>1,</v>
      </c>
      <c r="F376" s="73">
        <f t="shared" ca="1" si="242"/>
        <v>6</v>
      </c>
      <c r="G376" s="98">
        <f t="shared" ca="1" si="223"/>
        <v>6</v>
      </c>
      <c r="H376" s="98">
        <f t="shared" ca="1" si="224"/>
        <v>4</v>
      </c>
      <c r="I376" s="98">
        <f t="shared" ca="1" si="225"/>
        <v>3</v>
      </c>
      <c r="J376" s="98">
        <f t="shared" ca="1" si="226"/>
        <v>1</v>
      </c>
      <c r="K376" s="98">
        <f t="shared" ca="1" si="227"/>
        <v>16</v>
      </c>
      <c r="L376" s="98">
        <f t="shared" ca="1" si="228"/>
        <v>0</v>
      </c>
      <c r="M376" s="74" t="str">
        <f t="shared" ca="1" si="229"/>
        <v/>
      </c>
      <c r="N376" s="74">
        <f t="shared" si="222"/>
        <v>372</v>
      </c>
      <c r="O376" s="74">
        <f t="shared" ca="1" si="243"/>
        <v>0</v>
      </c>
      <c r="P376" s="74">
        <f t="shared" ca="1" si="244"/>
        <v>0</v>
      </c>
      <c r="Q376" s="101">
        <f t="shared" ca="1" si="230"/>
        <v>1</v>
      </c>
      <c r="R376" s="101">
        <f t="shared" ca="1" si="245"/>
        <v>1</v>
      </c>
      <c r="S376" s="91" t="str">
        <f t="shared" ca="1" si="231"/>
        <v/>
      </c>
      <c r="T376" s="91" t="str">
        <f t="shared" ca="1" si="232"/>
        <v/>
      </c>
      <c r="U376" s="91" t="str">
        <f t="shared" ca="1" si="233"/>
        <v/>
      </c>
      <c r="V376" s="91" t="str">
        <f t="shared" ca="1" si="234"/>
        <v/>
      </c>
      <c r="W376" s="91" t="str">
        <f t="shared" ca="1" si="235"/>
        <v/>
      </c>
      <c r="X376" s="91" t="str">
        <f t="shared" ca="1" si="236"/>
        <v/>
      </c>
      <c r="Y376" s="75"/>
      <c r="Z376" s="100">
        <f ca="1">IF(Y376="W",0,IF(AND(A376&lt;&gt;0,A375&lt;&gt;0,Y375="L",Y376="L"),1,0))</f>
        <v>0</v>
      </c>
      <c r="AA376" s="100">
        <f ca="1">IF(S376&lt;&gt;"",IF(ABS($F376)=ABS(S376),5*$Q376,-1*$Q376),0)</f>
        <v>0</v>
      </c>
      <c r="AB376" s="100">
        <f ca="1">IF(T376&lt;&gt;"",IF(ABS($F376)=ABS(T376),5*$Q376,-1*$Q376),0)</f>
        <v>0</v>
      </c>
      <c r="AC376" s="100">
        <f ca="1">IF(U376&lt;&gt;"",IF(ABS($F376)=ABS(U376),5*$Q376,-1*$Q376),0)</f>
        <v>0</v>
      </c>
      <c r="AD376" s="100">
        <f ca="1">IF(V376&lt;&gt;"",IF(ABS($F376)=ABS(V376),5*$Q376,-1*$Q376),0)</f>
        <v>0</v>
      </c>
      <c r="AE376" s="100">
        <f ca="1">IF(W376&lt;&gt;"",IF(ABS($F376)=ABS(W376),5*$Q376,-1*$Q376),0)</f>
        <v>0</v>
      </c>
      <c r="AF376" s="100">
        <f ca="1">IF(X376&lt;&gt;"",IF(ABS($F376)=ABS(X376),5*$Q376,-1*$Q376),0)</f>
        <v>0</v>
      </c>
      <c r="AG376" s="98">
        <f ca="1">IF(A376&lt;&gt;"",IF(OR($AJ375&lt;&gt;0,$AK375&lt;&gt;0),"0",SUM(AA376:AF376)),0)</f>
        <v>0</v>
      </c>
      <c r="AH376" s="11">
        <f ca="1">IF(A376&lt;&gt;"",IF(OR(AJ375&lt;&gt;0,AK375&lt;&gt;0),0,AG376),0)</f>
        <v>0</v>
      </c>
      <c r="AI376" s="79">
        <f ca="1">IF(A376&lt;&gt;"",AH376+AI375,0)</f>
        <v>0</v>
      </c>
      <c r="AJ376" s="43">
        <f t="shared" ca="1" si="237"/>
        <v>0</v>
      </c>
      <c r="AK376" s="43">
        <f t="shared" ca="1" si="238"/>
        <v>0</v>
      </c>
      <c r="AL376" s="80">
        <f t="shared" ca="1" si="246"/>
        <v>0</v>
      </c>
      <c r="AM376" s="24"/>
      <c r="AN376" s="24"/>
      <c r="AO376" s="24"/>
      <c r="AP376" s="24"/>
      <c r="AQ376" s="24"/>
      <c r="AR376" s="24"/>
      <c r="AS376" s="24"/>
      <c r="BA376" s="6"/>
      <c r="BH376" s="123">
        <f t="shared" ca="1" si="221"/>
        <v>9</v>
      </c>
    </row>
    <row r="377" spans="1:60">
      <c r="A377" s="123">
        <f t="shared" ca="1" si="220"/>
        <v>10</v>
      </c>
      <c r="B377" s="98" t="str">
        <f ca="1">IF(A377="","",IF(COUNTBLANK(AN378:AS378)=6,"DB",AN378&amp;AO378&amp;AP378&amp;AQ378&amp;AR378&amp;AS378))</f>
        <v>DB</v>
      </c>
      <c r="C377" s="97" t="str">
        <f t="shared" ca="1" si="239"/>
        <v/>
      </c>
      <c r="D377" s="102">
        <f t="shared" ca="1" si="240"/>
        <v>0</v>
      </c>
      <c r="E377" s="82" t="str">
        <f t="shared" ca="1" si="241"/>
        <v>1,</v>
      </c>
      <c r="F377" s="73">
        <f t="shared" ca="1" si="242"/>
        <v>2</v>
      </c>
      <c r="G377" s="98">
        <f t="shared" ca="1" si="223"/>
        <v>7</v>
      </c>
      <c r="H377" s="98">
        <f t="shared" ca="1" si="224"/>
        <v>0</v>
      </c>
      <c r="I377" s="98">
        <f t="shared" ca="1" si="225"/>
        <v>4</v>
      </c>
      <c r="J377" s="98">
        <f t="shared" ca="1" si="226"/>
        <v>2</v>
      </c>
      <c r="K377" s="98">
        <f t="shared" ca="1" si="227"/>
        <v>17</v>
      </c>
      <c r="L377" s="98">
        <f t="shared" ca="1" si="228"/>
        <v>1</v>
      </c>
      <c r="M377" s="74" t="str">
        <f t="shared" ca="1" si="229"/>
        <v/>
      </c>
      <c r="N377" s="74">
        <f t="shared" si="222"/>
        <v>373</v>
      </c>
      <c r="O377" s="74">
        <f t="shared" ca="1" si="243"/>
        <v>0</v>
      </c>
      <c r="P377" s="74">
        <f t="shared" ca="1" si="244"/>
        <v>0</v>
      </c>
      <c r="Q377" s="101">
        <f t="shared" ca="1" si="230"/>
        <v>1</v>
      </c>
      <c r="R377" s="101">
        <f t="shared" ca="1" si="245"/>
        <v>1</v>
      </c>
      <c r="S377" s="91" t="str">
        <f t="shared" ca="1" si="231"/>
        <v/>
      </c>
      <c r="T377" s="91" t="str">
        <f t="shared" ca="1" si="232"/>
        <v/>
      </c>
      <c r="U377" s="91" t="str">
        <f t="shared" ca="1" si="233"/>
        <v/>
      </c>
      <c r="V377" s="91" t="str">
        <f t="shared" ca="1" si="234"/>
        <v/>
      </c>
      <c r="W377" s="91" t="str">
        <f t="shared" ca="1" si="235"/>
        <v/>
      </c>
      <c r="X377" s="91" t="str">
        <f t="shared" ca="1" si="236"/>
        <v/>
      </c>
      <c r="Y377" s="75"/>
      <c r="Z377" s="100">
        <f ca="1">IF(Y377="W",0,IF(AND(A377&lt;&gt;0,A376&lt;&gt;0,Y376="L",Y377="L"),1,0))</f>
        <v>0</v>
      </c>
      <c r="AA377" s="100">
        <f ca="1">IF(S377&lt;&gt;"",IF(ABS($F377)=ABS(S377),5*$Q377,-1*$Q377),0)</f>
        <v>0</v>
      </c>
      <c r="AB377" s="100">
        <f ca="1">IF(T377&lt;&gt;"",IF(ABS($F377)=ABS(T377),5*$Q377,-1*$Q377),0)</f>
        <v>0</v>
      </c>
      <c r="AC377" s="100">
        <f ca="1">IF(U377&lt;&gt;"",IF(ABS($F377)=ABS(U377),5*$Q377,-1*$Q377),0)</f>
        <v>0</v>
      </c>
      <c r="AD377" s="100">
        <f ca="1">IF(V377&lt;&gt;"",IF(ABS($F377)=ABS(V377),5*$Q377,-1*$Q377),0)</f>
        <v>0</v>
      </c>
      <c r="AE377" s="100">
        <f ca="1">IF(W377&lt;&gt;"",IF(ABS($F377)=ABS(W377),5*$Q377,-1*$Q377),0)</f>
        <v>0</v>
      </c>
      <c r="AF377" s="100">
        <f ca="1">IF(X377&lt;&gt;"",IF(ABS($F377)=ABS(X377),5*$Q377,-1*$Q377),0)</f>
        <v>0</v>
      </c>
      <c r="AG377" s="98">
        <f ca="1">IF(A377&lt;&gt;"",IF(OR($AJ376&lt;&gt;0,$AK376&lt;&gt;0),"0",SUM(AA377:AF377)),0)</f>
        <v>0</v>
      </c>
      <c r="AH377" s="11">
        <f ca="1">IF(A377&lt;&gt;"",IF(OR(AJ376&lt;&gt;0,AK376&lt;&gt;0),0,AG377),0)</f>
        <v>0</v>
      </c>
      <c r="AI377" s="79">
        <f ca="1">IF(A377&lt;&gt;"",AH377+AI376,0)</f>
        <v>0</v>
      </c>
      <c r="AJ377" s="43">
        <f t="shared" ca="1" si="237"/>
        <v>0</v>
      </c>
      <c r="AK377" s="43">
        <f t="shared" ca="1" si="238"/>
        <v>0</v>
      </c>
      <c r="AL377" s="80">
        <f t="shared" ca="1" si="246"/>
        <v>0</v>
      </c>
      <c r="AM377" s="24"/>
      <c r="AN377" s="24"/>
      <c r="AO377" s="24"/>
      <c r="AP377" s="24"/>
      <c r="AQ377" s="24"/>
      <c r="AR377" s="24"/>
      <c r="AS377" s="24"/>
      <c r="BA377" s="6"/>
      <c r="BH377" s="123">
        <f t="shared" ca="1" si="221"/>
        <v>8</v>
      </c>
    </row>
    <row r="378" spans="1:60">
      <c r="A378" s="123">
        <f t="shared" ca="1" si="220"/>
        <v>8</v>
      </c>
      <c r="B378" s="98" t="str">
        <f ca="1">IF(A378="","",IF(COUNTBLANK(AN379:AS379)=6,"DB",AN379&amp;AO379&amp;AP379&amp;AQ379&amp;AR379&amp;AS379))</f>
        <v>DB</v>
      </c>
      <c r="C378" s="97" t="str">
        <f t="shared" ca="1" si="239"/>
        <v/>
      </c>
      <c r="D378" s="102">
        <f t="shared" ca="1" si="240"/>
        <v>0</v>
      </c>
      <c r="E378" s="82" t="str">
        <f t="shared" ca="1" si="241"/>
        <v>1,</v>
      </c>
      <c r="F378" s="73">
        <f t="shared" ca="1" si="242"/>
        <v>2</v>
      </c>
      <c r="G378" s="98">
        <f t="shared" ca="1" si="223"/>
        <v>8</v>
      </c>
      <c r="H378" s="98">
        <f t="shared" ca="1" si="224"/>
        <v>0</v>
      </c>
      <c r="I378" s="98">
        <f t="shared" ca="1" si="225"/>
        <v>5</v>
      </c>
      <c r="J378" s="98">
        <f t="shared" ca="1" si="226"/>
        <v>3</v>
      </c>
      <c r="K378" s="98">
        <f t="shared" ca="1" si="227"/>
        <v>18</v>
      </c>
      <c r="L378" s="98">
        <f t="shared" ca="1" si="228"/>
        <v>2</v>
      </c>
      <c r="M378" s="74" t="str">
        <f t="shared" ca="1" si="229"/>
        <v/>
      </c>
      <c r="N378" s="74">
        <f t="shared" si="222"/>
        <v>374</v>
      </c>
      <c r="O378" s="74">
        <f t="shared" ca="1" si="243"/>
        <v>0</v>
      </c>
      <c r="P378" s="74">
        <f t="shared" ca="1" si="244"/>
        <v>0</v>
      </c>
      <c r="Q378" s="101">
        <f t="shared" ca="1" si="230"/>
        <v>1</v>
      </c>
      <c r="R378" s="101">
        <f t="shared" ca="1" si="245"/>
        <v>1</v>
      </c>
      <c r="S378" s="91" t="str">
        <f t="shared" ca="1" si="231"/>
        <v/>
      </c>
      <c r="T378" s="91" t="str">
        <f t="shared" ca="1" si="232"/>
        <v/>
      </c>
      <c r="U378" s="91" t="str">
        <f t="shared" ca="1" si="233"/>
        <v/>
      </c>
      <c r="V378" s="91" t="str">
        <f t="shared" ca="1" si="234"/>
        <v/>
      </c>
      <c r="W378" s="91" t="str">
        <f t="shared" ca="1" si="235"/>
        <v/>
      </c>
      <c r="X378" s="91" t="str">
        <f t="shared" ca="1" si="236"/>
        <v/>
      </c>
      <c r="Y378" s="75"/>
      <c r="Z378" s="100">
        <f ca="1">IF(Y378="W",0,IF(AND(A378&lt;&gt;0,A377&lt;&gt;0,Y377="L",Y378="L"),1,0))</f>
        <v>0</v>
      </c>
      <c r="AA378" s="100">
        <f ca="1">IF(S378&lt;&gt;"",IF(ABS($F378)=ABS(S378),5*$Q378,-1*$Q378),0)</f>
        <v>0</v>
      </c>
      <c r="AB378" s="100">
        <f ca="1">IF(T378&lt;&gt;"",IF(ABS($F378)=ABS(T378),5*$Q378,-1*$Q378),0)</f>
        <v>0</v>
      </c>
      <c r="AC378" s="100">
        <f ca="1">IF(U378&lt;&gt;"",IF(ABS($F378)=ABS(U378),5*$Q378,-1*$Q378),0)</f>
        <v>0</v>
      </c>
      <c r="AD378" s="100">
        <f ca="1">IF(V378&lt;&gt;"",IF(ABS($F378)=ABS(V378),5*$Q378,-1*$Q378),0)</f>
        <v>0</v>
      </c>
      <c r="AE378" s="100">
        <f ca="1">IF(W378&lt;&gt;"",IF(ABS($F378)=ABS(W378),5*$Q378,-1*$Q378),0)</f>
        <v>0</v>
      </c>
      <c r="AF378" s="100">
        <f ca="1">IF(X378&lt;&gt;"",IF(ABS($F378)=ABS(X378),5*$Q378,-1*$Q378),0)</f>
        <v>0</v>
      </c>
      <c r="AG378" s="98">
        <f ca="1">IF(A378&lt;&gt;"",IF(OR($AJ377&lt;&gt;0,$AK377&lt;&gt;0),"0",SUM(AA378:AF378)),0)</f>
        <v>0</v>
      </c>
      <c r="AH378" s="11">
        <f ca="1">IF(A378&lt;&gt;"",IF(OR(AJ377&lt;&gt;0,AK377&lt;&gt;0),0,AG378),0)</f>
        <v>0</v>
      </c>
      <c r="AI378" s="79">
        <f ca="1">IF(A378&lt;&gt;"",AH378+AI377,0)</f>
        <v>0</v>
      </c>
      <c r="AJ378" s="43">
        <f t="shared" ca="1" si="237"/>
        <v>0</v>
      </c>
      <c r="AK378" s="43">
        <f t="shared" ca="1" si="238"/>
        <v>0</v>
      </c>
      <c r="AL378" s="80">
        <f t="shared" ca="1" si="246"/>
        <v>0</v>
      </c>
      <c r="AM378" s="24"/>
      <c r="AN378" s="24"/>
      <c r="AO378" s="24"/>
      <c r="AP378" s="24"/>
      <c r="AQ378" s="24"/>
      <c r="AR378" s="24"/>
      <c r="AS378" s="24"/>
      <c r="BA378" s="6"/>
      <c r="BH378" s="123">
        <f t="shared" ca="1" si="221"/>
        <v>3</v>
      </c>
    </row>
    <row r="379" spans="1:60">
      <c r="A379" s="123">
        <f t="shared" ca="1" si="220"/>
        <v>13</v>
      </c>
      <c r="B379" s="98" t="str">
        <f ca="1">IF(A379="","",IF(COUNTBLANK(AN380:AS380)=6,"DB",AN380&amp;AO380&amp;AP380&amp;AQ380&amp;AR380&amp;AS380))</f>
        <v>DB</v>
      </c>
      <c r="C379" s="97" t="str">
        <f t="shared" ca="1" si="239"/>
        <v/>
      </c>
      <c r="D379" s="102">
        <f t="shared" ca="1" si="240"/>
        <v>0</v>
      </c>
      <c r="E379" s="82" t="str">
        <f t="shared" ca="1" si="241"/>
        <v>1,</v>
      </c>
      <c r="F379" s="73">
        <f t="shared" ca="1" si="242"/>
        <v>3</v>
      </c>
      <c r="G379" s="98">
        <f t="shared" ca="1" si="223"/>
        <v>9</v>
      </c>
      <c r="H379" s="98">
        <f t="shared" ca="1" si="224"/>
        <v>1</v>
      </c>
      <c r="I379" s="98">
        <f t="shared" ca="1" si="225"/>
        <v>0</v>
      </c>
      <c r="J379" s="98">
        <f t="shared" ca="1" si="226"/>
        <v>4</v>
      </c>
      <c r="K379" s="98">
        <f t="shared" ca="1" si="227"/>
        <v>19</v>
      </c>
      <c r="L379" s="98">
        <f t="shared" ca="1" si="228"/>
        <v>3</v>
      </c>
      <c r="M379" s="74" t="str">
        <f t="shared" ca="1" si="229"/>
        <v/>
      </c>
      <c r="N379" s="74">
        <f t="shared" si="222"/>
        <v>375</v>
      </c>
      <c r="O379" s="74">
        <f t="shared" ca="1" si="243"/>
        <v>0</v>
      </c>
      <c r="P379" s="74">
        <f t="shared" ca="1" si="244"/>
        <v>0</v>
      </c>
      <c r="Q379" s="101">
        <f t="shared" ca="1" si="230"/>
        <v>1</v>
      </c>
      <c r="R379" s="101">
        <f t="shared" ca="1" si="245"/>
        <v>1</v>
      </c>
      <c r="S379" s="91" t="str">
        <f t="shared" ca="1" si="231"/>
        <v/>
      </c>
      <c r="T379" s="91" t="str">
        <f t="shared" ca="1" si="232"/>
        <v/>
      </c>
      <c r="U379" s="91" t="str">
        <f t="shared" ca="1" si="233"/>
        <v/>
      </c>
      <c r="V379" s="91" t="str">
        <f t="shared" ca="1" si="234"/>
        <v/>
      </c>
      <c r="W379" s="91" t="str">
        <f t="shared" ca="1" si="235"/>
        <v/>
      </c>
      <c r="X379" s="91" t="str">
        <f t="shared" ca="1" si="236"/>
        <v/>
      </c>
      <c r="Y379" s="75"/>
      <c r="Z379" s="100">
        <f ca="1">IF(Y379="W",0,IF(AND(A379&lt;&gt;0,A378&lt;&gt;0,Y378="L",Y379="L"),1,0))</f>
        <v>0</v>
      </c>
      <c r="AA379" s="100">
        <f ca="1">IF(S379&lt;&gt;"",IF(ABS($F379)=ABS(S379),5*$Q379,-1*$Q379),0)</f>
        <v>0</v>
      </c>
      <c r="AB379" s="100">
        <f ca="1">IF(T379&lt;&gt;"",IF(ABS($F379)=ABS(T379),5*$Q379,-1*$Q379),0)</f>
        <v>0</v>
      </c>
      <c r="AC379" s="100">
        <f ca="1">IF(U379&lt;&gt;"",IF(ABS($F379)=ABS(U379),5*$Q379,-1*$Q379),0)</f>
        <v>0</v>
      </c>
      <c r="AD379" s="100">
        <f ca="1">IF(V379&lt;&gt;"",IF(ABS($F379)=ABS(V379),5*$Q379,-1*$Q379),0)</f>
        <v>0</v>
      </c>
      <c r="AE379" s="100">
        <f ca="1">IF(W379&lt;&gt;"",IF(ABS($F379)=ABS(W379),5*$Q379,-1*$Q379),0)</f>
        <v>0</v>
      </c>
      <c r="AF379" s="100">
        <f ca="1">IF(X379&lt;&gt;"",IF(ABS($F379)=ABS(X379),5*$Q379,-1*$Q379),0)</f>
        <v>0</v>
      </c>
      <c r="AG379" s="98">
        <f ca="1">IF(A379&lt;&gt;"",IF(OR($AJ378&lt;&gt;0,$AK378&lt;&gt;0),"0",SUM(AA379:AF379)),0)</f>
        <v>0</v>
      </c>
      <c r="AH379" s="11">
        <f ca="1">IF(A379&lt;&gt;"",IF(OR(AJ378&lt;&gt;0,AK378&lt;&gt;0),0,AG379),0)</f>
        <v>0</v>
      </c>
      <c r="AI379" s="79">
        <f ca="1">IF(A379&lt;&gt;"",AH379+AI378,0)</f>
        <v>0</v>
      </c>
      <c r="AJ379" s="43">
        <f t="shared" ca="1" si="237"/>
        <v>0</v>
      </c>
      <c r="AK379" s="43">
        <f t="shared" ca="1" si="238"/>
        <v>0</v>
      </c>
      <c r="AL379" s="80">
        <f t="shared" ca="1" si="246"/>
        <v>0</v>
      </c>
      <c r="AM379" s="24"/>
      <c r="AN379" s="24"/>
      <c r="AO379" s="24"/>
      <c r="AP379" s="24"/>
      <c r="AQ379" s="24"/>
      <c r="AR379" s="24"/>
      <c r="AS379" s="24"/>
      <c r="BA379" s="6"/>
      <c r="BH379" s="123">
        <f t="shared" ca="1" si="221"/>
        <v>8</v>
      </c>
    </row>
    <row r="380" spans="1:60">
      <c r="A380" s="123">
        <f t="shared" ca="1" si="220"/>
        <v>24</v>
      </c>
      <c r="B380" s="98" t="str">
        <f ca="1">IF(A380="","",IF(COUNTBLANK(AN381:AS381)=6,"DB",AN381&amp;AO381&amp;AP381&amp;AQ381&amp;AR381&amp;AS381))</f>
        <v>DB</v>
      </c>
      <c r="C380" s="97" t="str">
        <f t="shared" ca="1" si="239"/>
        <v/>
      </c>
      <c r="D380" s="102">
        <f t="shared" ca="1" si="240"/>
        <v>0</v>
      </c>
      <c r="E380" s="82" t="str">
        <f t="shared" ca="1" si="241"/>
        <v>1,</v>
      </c>
      <c r="F380" s="73">
        <f t="shared" ca="1" si="242"/>
        <v>4</v>
      </c>
      <c r="G380" s="98">
        <f t="shared" ca="1" si="223"/>
        <v>10</v>
      </c>
      <c r="H380" s="98">
        <f t="shared" ca="1" si="224"/>
        <v>2</v>
      </c>
      <c r="I380" s="98">
        <f t="shared" ca="1" si="225"/>
        <v>1</v>
      </c>
      <c r="J380" s="98">
        <f t="shared" ca="1" si="226"/>
        <v>0</v>
      </c>
      <c r="K380" s="98">
        <f t="shared" ca="1" si="227"/>
        <v>20</v>
      </c>
      <c r="L380" s="98">
        <f t="shared" ca="1" si="228"/>
        <v>4</v>
      </c>
      <c r="M380" s="74" t="str">
        <f t="shared" ca="1" si="229"/>
        <v/>
      </c>
      <c r="N380" s="74">
        <f t="shared" si="222"/>
        <v>376</v>
      </c>
      <c r="O380" s="74">
        <f t="shared" ca="1" si="243"/>
        <v>0</v>
      </c>
      <c r="P380" s="74">
        <f t="shared" ca="1" si="244"/>
        <v>0</v>
      </c>
      <c r="Q380" s="101">
        <f t="shared" ca="1" si="230"/>
        <v>1</v>
      </c>
      <c r="R380" s="101">
        <f t="shared" ca="1" si="245"/>
        <v>1</v>
      </c>
      <c r="S380" s="91" t="str">
        <f t="shared" ca="1" si="231"/>
        <v/>
      </c>
      <c r="T380" s="91" t="str">
        <f t="shared" ca="1" si="232"/>
        <v/>
      </c>
      <c r="U380" s="91" t="str">
        <f t="shared" ca="1" si="233"/>
        <v/>
      </c>
      <c r="V380" s="91" t="str">
        <f t="shared" ca="1" si="234"/>
        <v/>
      </c>
      <c r="W380" s="91" t="str">
        <f t="shared" ca="1" si="235"/>
        <v/>
      </c>
      <c r="X380" s="91" t="str">
        <f t="shared" ca="1" si="236"/>
        <v/>
      </c>
      <c r="Y380" s="75"/>
      <c r="Z380" s="100">
        <f ca="1">IF(Y380="W",0,IF(AND(A380&lt;&gt;0,A379&lt;&gt;0,Y379="L",Y380="L"),1,0))</f>
        <v>0</v>
      </c>
      <c r="AA380" s="100">
        <f ca="1">IF(S380&lt;&gt;"",IF(ABS($F380)=ABS(S380),5*$Q380,-1*$Q380),0)</f>
        <v>0</v>
      </c>
      <c r="AB380" s="100">
        <f ca="1">IF(T380&lt;&gt;"",IF(ABS($F380)=ABS(T380),5*$Q380,-1*$Q380),0)</f>
        <v>0</v>
      </c>
      <c r="AC380" s="100">
        <f ca="1">IF(U380&lt;&gt;"",IF(ABS($F380)=ABS(U380),5*$Q380,-1*$Q380),0)</f>
        <v>0</v>
      </c>
      <c r="AD380" s="100">
        <f ca="1">IF(V380&lt;&gt;"",IF(ABS($F380)=ABS(V380),5*$Q380,-1*$Q380),0)</f>
        <v>0</v>
      </c>
      <c r="AE380" s="100">
        <f ca="1">IF(W380&lt;&gt;"",IF(ABS($F380)=ABS(W380),5*$Q380,-1*$Q380),0)</f>
        <v>0</v>
      </c>
      <c r="AF380" s="100">
        <f ca="1">IF(X380&lt;&gt;"",IF(ABS($F380)=ABS(X380),5*$Q380,-1*$Q380),0)</f>
        <v>0</v>
      </c>
      <c r="AG380" s="98">
        <f ca="1">IF(A380&lt;&gt;"",IF(OR($AJ379&lt;&gt;0,$AK379&lt;&gt;0),"0",SUM(AA380:AF380)),0)</f>
        <v>0</v>
      </c>
      <c r="AH380" s="11">
        <f ca="1">IF(A380&lt;&gt;"",IF(OR(AJ379&lt;&gt;0,AK379&lt;&gt;0),0,AG380),0)</f>
        <v>0</v>
      </c>
      <c r="AI380" s="79">
        <f ca="1">IF(A380&lt;&gt;"",AH380+AI379,0)</f>
        <v>0</v>
      </c>
      <c r="AJ380" s="43">
        <f t="shared" ca="1" si="237"/>
        <v>0</v>
      </c>
      <c r="AK380" s="43">
        <f t="shared" ca="1" si="238"/>
        <v>0</v>
      </c>
      <c r="AL380" s="80">
        <f t="shared" ca="1" si="246"/>
        <v>0</v>
      </c>
      <c r="AM380" s="24"/>
      <c r="AN380" s="24"/>
      <c r="AO380" s="24"/>
      <c r="AP380" s="24"/>
      <c r="AQ380" s="24"/>
      <c r="AR380" s="24"/>
      <c r="AS380" s="24"/>
      <c r="BA380" s="6"/>
      <c r="BH380" s="123">
        <f t="shared" ca="1" si="221"/>
        <v>33</v>
      </c>
    </row>
    <row r="381" spans="1:60">
      <c r="A381" s="123">
        <f t="shared" ca="1" si="220"/>
        <v>17</v>
      </c>
      <c r="B381" s="98" t="str">
        <f ca="1">IF(A381="","",IF(COUNTBLANK(AN382:AS382)=6,"DB",AN382&amp;AO382&amp;AP382&amp;AQ382&amp;AR382&amp;AS382))</f>
        <v>DB</v>
      </c>
      <c r="C381" s="97" t="str">
        <f t="shared" ca="1" si="239"/>
        <v/>
      </c>
      <c r="D381" s="102">
        <f t="shared" ca="1" si="240"/>
        <v>0</v>
      </c>
      <c r="E381" s="82" t="str">
        <f t="shared" ca="1" si="241"/>
        <v>1,</v>
      </c>
      <c r="F381" s="73">
        <f t="shared" ca="1" si="242"/>
        <v>3</v>
      </c>
      <c r="G381" s="98">
        <f t="shared" ca="1" si="223"/>
        <v>11</v>
      </c>
      <c r="H381" s="98">
        <f t="shared" ca="1" si="224"/>
        <v>3</v>
      </c>
      <c r="I381" s="98">
        <f t="shared" ca="1" si="225"/>
        <v>0</v>
      </c>
      <c r="J381" s="98">
        <f t="shared" ca="1" si="226"/>
        <v>1</v>
      </c>
      <c r="K381" s="98">
        <f t="shared" ca="1" si="227"/>
        <v>21</v>
      </c>
      <c r="L381" s="98">
        <f t="shared" ca="1" si="228"/>
        <v>5</v>
      </c>
      <c r="M381" s="74" t="str">
        <f t="shared" ca="1" si="229"/>
        <v/>
      </c>
      <c r="N381" s="74">
        <f t="shared" si="222"/>
        <v>377</v>
      </c>
      <c r="O381" s="74">
        <f t="shared" ca="1" si="243"/>
        <v>0</v>
      </c>
      <c r="P381" s="74">
        <f t="shared" ca="1" si="244"/>
        <v>0</v>
      </c>
      <c r="Q381" s="101">
        <f t="shared" ca="1" si="230"/>
        <v>1</v>
      </c>
      <c r="R381" s="101">
        <f t="shared" ca="1" si="245"/>
        <v>1</v>
      </c>
      <c r="S381" s="91" t="str">
        <f t="shared" ca="1" si="231"/>
        <v/>
      </c>
      <c r="T381" s="91" t="str">
        <f t="shared" ca="1" si="232"/>
        <v/>
      </c>
      <c r="U381" s="91" t="str">
        <f t="shared" ca="1" si="233"/>
        <v/>
      </c>
      <c r="V381" s="91" t="str">
        <f t="shared" ca="1" si="234"/>
        <v/>
      </c>
      <c r="W381" s="91" t="str">
        <f t="shared" ca="1" si="235"/>
        <v/>
      </c>
      <c r="X381" s="91" t="str">
        <f t="shared" ca="1" si="236"/>
        <v/>
      </c>
      <c r="Y381" s="75"/>
      <c r="Z381" s="100">
        <f ca="1">IF(Y381="W",0,IF(AND(A381&lt;&gt;0,A380&lt;&gt;0,Y380="L",Y381="L"),1,0))</f>
        <v>0</v>
      </c>
      <c r="AA381" s="100">
        <f ca="1">IF(S381&lt;&gt;"",IF(ABS($F381)=ABS(S381),5*$Q381,-1*$Q381),0)</f>
        <v>0</v>
      </c>
      <c r="AB381" s="100">
        <f ca="1">IF(T381&lt;&gt;"",IF(ABS($F381)=ABS(T381),5*$Q381,-1*$Q381),0)</f>
        <v>0</v>
      </c>
      <c r="AC381" s="100">
        <f ca="1">IF(U381&lt;&gt;"",IF(ABS($F381)=ABS(U381),5*$Q381,-1*$Q381),0)</f>
        <v>0</v>
      </c>
      <c r="AD381" s="100">
        <f ca="1">IF(V381&lt;&gt;"",IF(ABS($F381)=ABS(V381),5*$Q381,-1*$Q381),0)</f>
        <v>0</v>
      </c>
      <c r="AE381" s="100">
        <f ca="1">IF(W381&lt;&gt;"",IF(ABS($F381)=ABS(W381),5*$Q381,-1*$Q381),0)</f>
        <v>0</v>
      </c>
      <c r="AF381" s="100">
        <f ca="1">IF(X381&lt;&gt;"",IF(ABS($F381)=ABS(X381),5*$Q381,-1*$Q381),0)</f>
        <v>0</v>
      </c>
      <c r="AG381" s="98">
        <f ca="1">IF(A381&lt;&gt;"",IF(OR($AJ380&lt;&gt;0,$AK380&lt;&gt;0),"0",SUM(AA381:AF381)),0)</f>
        <v>0</v>
      </c>
      <c r="AH381" s="11">
        <f ca="1">IF(A381&lt;&gt;"",IF(OR(AJ380&lt;&gt;0,AK380&lt;&gt;0),0,AG381),0)</f>
        <v>0</v>
      </c>
      <c r="AI381" s="79">
        <f ca="1">IF(A381&lt;&gt;"",AH381+AI380,0)</f>
        <v>0</v>
      </c>
      <c r="AJ381" s="43">
        <f t="shared" ca="1" si="237"/>
        <v>0</v>
      </c>
      <c r="AK381" s="43">
        <f t="shared" ca="1" si="238"/>
        <v>0</v>
      </c>
      <c r="AL381" s="80">
        <f t="shared" ca="1" si="246"/>
        <v>0</v>
      </c>
      <c r="AM381" s="24"/>
      <c r="AN381" s="24"/>
      <c r="AO381" s="24"/>
      <c r="AP381" s="24"/>
      <c r="AQ381" s="24"/>
      <c r="AR381" s="24"/>
      <c r="AS381" s="24"/>
      <c r="BA381" s="6"/>
      <c r="BH381" s="123">
        <f t="shared" ca="1" si="221"/>
        <v>1</v>
      </c>
    </row>
    <row r="382" spans="1:60">
      <c r="A382" s="123">
        <f t="shared" ca="1" si="220"/>
        <v>6</v>
      </c>
      <c r="B382" s="98" t="str">
        <f ca="1">IF(A382="","",IF(COUNTBLANK(AN383:AS383)=6,"DB",AN383&amp;AO383&amp;AP383&amp;AQ383&amp;AR383&amp;AS383))</f>
        <v>DB</v>
      </c>
      <c r="C382" s="97" t="str">
        <f t="shared" ca="1" si="239"/>
        <v/>
      </c>
      <c r="D382" s="102">
        <f t="shared" ca="1" si="240"/>
        <v>0</v>
      </c>
      <c r="E382" s="82" t="str">
        <f t="shared" ca="1" si="241"/>
        <v>1,</v>
      </c>
      <c r="F382" s="73">
        <f t="shared" ca="1" si="242"/>
        <v>1</v>
      </c>
      <c r="G382" s="98">
        <f t="shared" ca="1" si="223"/>
        <v>0</v>
      </c>
      <c r="H382" s="98">
        <f t="shared" ca="1" si="224"/>
        <v>4</v>
      </c>
      <c r="I382" s="98">
        <f t="shared" ca="1" si="225"/>
        <v>1</v>
      </c>
      <c r="J382" s="98">
        <f t="shared" ca="1" si="226"/>
        <v>2</v>
      </c>
      <c r="K382" s="98">
        <f t="shared" ca="1" si="227"/>
        <v>22</v>
      </c>
      <c r="L382" s="98">
        <f t="shared" ca="1" si="228"/>
        <v>6</v>
      </c>
      <c r="M382" s="74" t="str">
        <f t="shared" ca="1" si="229"/>
        <v/>
      </c>
      <c r="N382" s="74">
        <f t="shared" si="222"/>
        <v>378</v>
      </c>
      <c r="O382" s="74">
        <f t="shared" ca="1" si="243"/>
        <v>0</v>
      </c>
      <c r="P382" s="74">
        <f t="shared" ca="1" si="244"/>
        <v>0</v>
      </c>
      <c r="Q382" s="101">
        <f t="shared" ca="1" si="230"/>
        <v>1</v>
      </c>
      <c r="R382" s="101">
        <f t="shared" ca="1" si="245"/>
        <v>1</v>
      </c>
      <c r="S382" s="91" t="str">
        <f t="shared" ca="1" si="231"/>
        <v/>
      </c>
      <c r="T382" s="91" t="str">
        <f t="shared" ca="1" si="232"/>
        <v/>
      </c>
      <c r="U382" s="91" t="str">
        <f t="shared" ca="1" si="233"/>
        <v/>
      </c>
      <c r="V382" s="91" t="str">
        <f t="shared" ca="1" si="234"/>
        <v/>
      </c>
      <c r="W382" s="91" t="str">
        <f t="shared" ca="1" si="235"/>
        <v/>
      </c>
      <c r="X382" s="91" t="str">
        <f t="shared" ca="1" si="236"/>
        <v/>
      </c>
      <c r="Y382" s="75"/>
      <c r="Z382" s="100">
        <f ca="1">IF(Y382="W",0,IF(AND(A382&lt;&gt;0,A381&lt;&gt;0,Y381="L",Y382="L"),1,0))</f>
        <v>0</v>
      </c>
      <c r="AA382" s="100">
        <f ca="1">IF(S382&lt;&gt;"",IF(ABS($F382)=ABS(S382),5*$Q382,-1*$Q382),0)</f>
        <v>0</v>
      </c>
      <c r="AB382" s="100">
        <f ca="1">IF(T382&lt;&gt;"",IF(ABS($F382)=ABS(T382),5*$Q382,-1*$Q382),0)</f>
        <v>0</v>
      </c>
      <c r="AC382" s="100">
        <f ca="1">IF(U382&lt;&gt;"",IF(ABS($F382)=ABS(U382),5*$Q382,-1*$Q382),0)</f>
        <v>0</v>
      </c>
      <c r="AD382" s="100">
        <f ca="1">IF(V382&lt;&gt;"",IF(ABS($F382)=ABS(V382),5*$Q382,-1*$Q382),0)</f>
        <v>0</v>
      </c>
      <c r="AE382" s="100">
        <f ca="1">IF(W382&lt;&gt;"",IF(ABS($F382)=ABS(W382),5*$Q382,-1*$Q382),0)</f>
        <v>0</v>
      </c>
      <c r="AF382" s="100">
        <f ca="1">IF(X382&lt;&gt;"",IF(ABS($F382)=ABS(X382),5*$Q382,-1*$Q382),0)</f>
        <v>0</v>
      </c>
      <c r="AG382" s="98">
        <f ca="1">IF(A382&lt;&gt;"",IF(OR($AJ381&lt;&gt;0,$AK381&lt;&gt;0),"0",SUM(AA382:AF382)),0)</f>
        <v>0</v>
      </c>
      <c r="AH382" s="11">
        <f ca="1">IF(A382&lt;&gt;"",IF(OR(AJ381&lt;&gt;0,AK381&lt;&gt;0),0,AG382),0)</f>
        <v>0</v>
      </c>
      <c r="AI382" s="79">
        <f ca="1">IF(A382&lt;&gt;"",AH382+AI381,0)</f>
        <v>0</v>
      </c>
      <c r="AJ382" s="43">
        <f t="shared" ca="1" si="237"/>
        <v>0</v>
      </c>
      <c r="AK382" s="43">
        <f t="shared" ca="1" si="238"/>
        <v>0</v>
      </c>
      <c r="AL382" s="80">
        <f t="shared" ca="1" si="246"/>
        <v>0</v>
      </c>
      <c r="AM382" s="24"/>
      <c r="AN382" s="24"/>
      <c r="AO382" s="24"/>
      <c r="AP382" s="24"/>
      <c r="AQ382" s="24"/>
      <c r="AR382" s="24"/>
      <c r="AS382" s="24"/>
      <c r="BA382" s="6"/>
      <c r="BH382" s="123">
        <f t="shared" ca="1" si="221"/>
        <v>9</v>
      </c>
    </row>
    <row r="383" spans="1:60">
      <c r="A383" s="123">
        <f t="shared" ca="1" si="220"/>
        <v>14</v>
      </c>
      <c r="B383" s="98" t="str">
        <f ca="1">IF(A383="","",IF(COUNTBLANK(AN384:AS384)=6,"DB",AN384&amp;AO384&amp;AP384&amp;AQ384&amp;AR384&amp;AS384))</f>
        <v>DB</v>
      </c>
      <c r="C383" s="97" t="str">
        <f t="shared" ca="1" si="239"/>
        <v/>
      </c>
      <c r="D383" s="102">
        <f t="shared" ca="1" si="240"/>
        <v>0</v>
      </c>
      <c r="E383" s="82" t="str">
        <f t="shared" ca="1" si="241"/>
        <v>1,</v>
      </c>
      <c r="F383" s="73">
        <f t="shared" ca="1" si="242"/>
        <v>3</v>
      </c>
      <c r="G383" s="98">
        <f t="shared" ca="1" si="223"/>
        <v>1</v>
      </c>
      <c r="H383" s="98">
        <f t="shared" ca="1" si="224"/>
        <v>5</v>
      </c>
      <c r="I383" s="98">
        <f t="shared" ca="1" si="225"/>
        <v>0</v>
      </c>
      <c r="J383" s="98">
        <f t="shared" ca="1" si="226"/>
        <v>3</v>
      </c>
      <c r="K383" s="98">
        <f t="shared" ca="1" si="227"/>
        <v>23</v>
      </c>
      <c r="L383" s="98">
        <f t="shared" ca="1" si="228"/>
        <v>7</v>
      </c>
      <c r="M383" s="74" t="str">
        <f t="shared" ca="1" si="229"/>
        <v/>
      </c>
      <c r="N383" s="74">
        <f t="shared" si="222"/>
        <v>379</v>
      </c>
      <c r="O383" s="74">
        <f t="shared" ca="1" si="243"/>
        <v>0</v>
      </c>
      <c r="P383" s="74">
        <f t="shared" ca="1" si="244"/>
        <v>0</v>
      </c>
      <c r="Q383" s="101">
        <f t="shared" ca="1" si="230"/>
        <v>1</v>
      </c>
      <c r="R383" s="101">
        <f t="shared" ca="1" si="245"/>
        <v>1</v>
      </c>
      <c r="S383" s="91" t="str">
        <f t="shared" ca="1" si="231"/>
        <v/>
      </c>
      <c r="T383" s="91" t="str">
        <f t="shared" ca="1" si="232"/>
        <v/>
      </c>
      <c r="U383" s="91" t="str">
        <f t="shared" ca="1" si="233"/>
        <v/>
      </c>
      <c r="V383" s="91" t="str">
        <f t="shared" ca="1" si="234"/>
        <v/>
      </c>
      <c r="W383" s="91" t="str">
        <f t="shared" ca="1" si="235"/>
        <v/>
      </c>
      <c r="X383" s="91" t="str">
        <f t="shared" ca="1" si="236"/>
        <v/>
      </c>
      <c r="Y383" s="75"/>
      <c r="Z383" s="100">
        <f ca="1">IF(Y383="W",0,IF(AND(A383&lt;&gt;0,A382&lt;&gt;0,Y382="L",Y383="L"),1,0))</f>
        <v>0</v>
      </c>
      <c r="AA383" s="100">
        <f ca="1">IF(S383&lt;&gt;"",IF(ABS($F383)=ABS(S383),5*$Q383,-1*$Q383),0)</f>
        <v>0</v>
      </c>
      <c r="AB383" s="100">
        <f ca="1">IF(T383&lt;&gt;"",IF(ABS($F383)=ABS(T383),5*$Q383,-1*$Q383),0)</f>
        <v>0</v>
      </c>
      <c r="AC383" s="100">
        <f ca="1">IF(U383&lt;&gt;"",IF(ABS($F383)=ABS(U383),5*$Q383,-1*$Q383),0)</f>
        <v>0</v>
      </c>
      <c r="AD383" s="100">
        <f ca="1">IF(V383&lt;&gt;"",IF(ABS($F383)=ABS(V383),5*$Q383,-1*$Q383),0)</f>
        <v>0</v>
      </c>
      <c r="AE383" s="100">
        <f ca="1">IF(W383&lt;&gt;"",IF(ABS($F383)=ABS(W383),5*$Q383,-1*$Q383),0)</f>
        <v>0</v>
      </c>
      <c r="AF383" s="100">
        <f ca="1">IF(X383&lt;&gt;"",IF(ABS($F383)=ABS(X383),5*$Q383,-1*$Q383),0)</f>
        <v>0</v>
      </c>
      <c r="AG383" s="98">
        <f ca="1">IF(A383&lt;&gt;"",IF(OR($AJ382&lt;&gt;0,$AK382&lt;&gt;0),"0",SUM(AA383:AF383)),0)</f>
        <v>0</v>
      </c>
      <c r="AH383" s="11">
        <f ca="1">IF(A383&lt;&gt;"",IF(OR(AJ382&lt;&gt;0,AK382&lt;&gt;0),0,AG383),0)</f>
        <v>0</v>
      </c>
      <c r="AI383" s="79">
        <f ca="1">IF(A383&lt;&gt;"",AH383+AI382,0)</f>
        <v>0</v>
      </c>
      <c r="AJ383" s="43">
        <f t="shared" ca="1" si="237"/>
        <v>0</v>
      </c>
      <c r="AK383" s="43">
        <f t="shared" ca="1" si="238"/>
        <v>0</v>
      </c>
      <c r="AL383" s="80">
        <f t="shared" ca="1" si="246"/>
        <v>0</v>
      </c>
      <c r="AM383" s="24"/>
      <c r="AN383" s="24"/>
      <c r="AO383" s="24"/>
      <c r="AP383" s="24"/>
      <c r="AQ383" s="24"/>
      <c r="AR383" s="24"/>
      <c r="AS383" s="24"/>
      <c r="BA383" s="6"/>
      <c r="BH383" s="123">
        <f t="shared" ca="1" si="221"/>
        <v>2</v>
      </c>
    </row>
    <row r="384" spans="1:60">
      <c r="A384" s="123">
        <f t="shared" ca="1" si="220"/>
        <v>9</v>
      </c>
      <c r="B384" s="98" t="str">
        <f ca="1">IF(A384="","",IF(COUNTBLANK(AN385:AS385)=6,"DB",AN385&amp;AO385&amp;AP385&amp;AQ385&amp;AR385&amp;AS385))</f>
        <v>DB</v>
      </c>
      <c r="C384" s="97" t="str">
        <f t="shared" ca="1" si="239"/>
        <v/>
      </c>
      <c r="D384" s="102">
        <f t="shared" ca="1" si="240"/>
        <v>0</v>
      </c>
      <c r="E384" s="82" t="str">
        <f t="shared" ca="1" si="241"/>
        <v>1,</v>
      </c>
      <c r="F384" s="73">
        <f t="shared" ca="1" si="242"/>
        <v>2</v>
      </c>
      <c r="G384" s="98">
        <f t="shared" ca="1" si="223"/>
        <v>2</v>
      </c>
      <c r="H384" s="98">
        <f t="shared" ca="1" si="224"/>
        <v>0</v>
      </c>
      <c r="I384" s="98">
        <f t="shared" ca="1" si="225"/>
        <v>1</v>
      </c>
      <c r="J384" s="98">
        <f t="shared" ca="1" si="226"/>
        <v>4</v>
      </c>
      <c r="K384" s="98">
        <f t="shared" ca="1" si="227"/>
        <v>24</v>
      </c>
      <c r="L384" s="98">
        <f t="shared" ca="1" si="228"/>
        <v>8</v>
      </c>
      <c r="M384" s="74" t="str">
        <f t="shared" ca="1" si="229"/>
        <v/>
      </c>
      <c r="N384" s="74">
        <f t="shared" si="222"/>
        <v>380</v>
      </c>
      <c r="O384" s="74">
        <f t="shared" ca="1" si="243"/>
        <v>0</v>
      </c>
      <c r="P384" s="74">
        <f t="shared" ca="1" si="244"/>
        <v>0</v>
      </c>
      <c r="Q384" s="101">
        <f t="shared" ca="1" si="230"/>
        <v>1</v>
      </c>
      <c r="R384" s="101">
        <f t="shared" ca="1" si="245"/>
        <v>1</v>
      </c>
      <c r="S384" s="91" t="str">
        <f t="shared" ca="1" si="231"/>
        <v/>
      </c>
      <c r="T384" s="91" t="str">
        <f t="shared" ca="1" si="232"/>
        <v/>
      </c>
      <c r="U384" s="91" t="str">
        <f t="shared" ca="1" si="233"/>
        <v/>
      </c>
      <c r="V384" s="91" t="str">
        <f t="shared" ca="1" si="234"/>
        <v/>
      </c>
      <c r="W384" s="91" t="str">
        <f t="shared" ca="1" si="235"/>
        <v/>
      </c>
      <c r="X384" s="91" t="str">
        <f t="shared" ca="1" si="236"/>
        <v/>
      </c>
      <c r="Y384" s="75"/>
      <c r="Z384" s="100">
        <f ca="1">IF(Y384="W",0,IF(AND(A384&lt;&gt;0,A383&lt;&gt;0,Y383="L",Y384="L"),1,0))</f>
        <v>0</v>
      </c>
      <c r="AA384" s="100">
        <f ca="1">IF(S384&lt;&gt;"",IF(ABS($F384)=ABS(S384),5*$Q384,-1*$Q384),0)</f>
        <v>0</v>
      </c>
      <c r="AB384" s="100">
        <f ca="1">IF(T384&lt;&gt;"",IF(ABS($F384)=ABS(T384),5*$Q384,-1*$Q384),0)</f>
        <v>0</v>
      </c>
      <c r="AC384" s="100">
        <f ca="1">IF(U384&lt;&gt;"",IF(ABS($F384)=ABS(U384),5*$Q384,-1*$Q384),0)</f>
        <v>0</v>
      </c>
      <c r="AD384" s="100">
        <f ca="1">IF(V384&lt;&gt;"",IF(ABS($F384)=ABS(V384),5*$Q384,-1*$Q384),0)</f>
        <v>0</v>
      </c>
      <c r="AE384" s="100">
        <f ca="1">IF(W384&lt;&gt;"",IF(ABS($F384)=ABS(W384),5*$Q384,-1*$Q384),0)</f>
        <v>0</v>
      </c>
      <c r="AF384" s="100">
        <f ca="1">IF(X384&lt;&gt;"",IF(ABS($F384)=ABS(X384),5*$Q384,-1*$Q384),0)</f>
        <v>0</v>
      </c>
      <c r="AG384" s="98">
        <f ca="1">IF(A384&lt;&gt;"",IF(OR($AJ383&lt;&gt;0,$AK383&lt;&gt;0),"0",SUM(AA384:AF384)),0)</f>
        <v>0</v>
      </c>
      <c r="AH384" s="11">
        <f ca="1">IF(A384&lt;&gt;"",IF(OR(AJ383&lt;&gt;0,AK383&lt;&gt;0),0,AG384),0)</f>
        <v>0</v>
      </c>
      <c r="AI384" s="79">
        <f ca="1">IF(A384&lt;&gt;"",AH384+AI383,0)</f>
        <v>0</v>
      </c>
      <c r="AJ384" s="43">
        <f t="shared" ca="1" si="237"/>
        <v>0</v>
      </c>
      <c r="AK384" s="43">
        <f t="shared" ca="1" si="238"/>
        <v>0</v>
      </c>
      <c r="AL384" s="80">
        <f t="shared" ca="1" si="246"/>
        <v>0</v>
      </c>
      <c r="AM384" s="24"/>
      <c r="AN384" s="24"/>
      <c r="AO384" s="24"/>
      <c r="AP384" s="24"/>
      <c r="AQ384" s="24"/>
      <c r="AR384" s="24"/>
      <c r="AS384" s="24"/>
      <c r="BA384" s="6"/>
      <c r="BH384" s="123">
        <f t="shared" ca="1" si="221"/>
        <v>11</v>
      </c>
    </row>
    <row r="385" spans="1:60">
      <c r="A385" s="123">
        <f t="shared" ca="1" si="220"/>
        <v>19</v>
      </c>
      <c r="B385" s="98" t="str">
        <f ca="1">IF(A385="","",IF(COUNTBLANK(AN386:AS386)=6,"DB",AN386&amp;AO386&amp;AP386&amp;AQ386&amp;AR386&amp;AS386))</f>
        <v>DB</v>
      </c>
      <c r="C385" s="97" t="str">
        <f t="shared" ca="1" si="239"/>
        <v/>
      </c>
      <c r="D385" s="102">
        <f t="shared" ca="1" si="240"/>
        <v>0</v>
      </c>
      <c r="E385" s="82" t="str">
        <f t="shared" ca="1" si="241"/>
        <v>1,</v>
      </c>
      <c r="F385" s="73">
        <f t="shared" ca="1" si="242"/>
        <v>4</v>
      </c>
      <c r="G385" s="98">
        <f t="shared" ca="1" si="223"/>
        <v>3</v>
      </c>
      <c r="H385" s="98">
        <f t="shared" ca="1" si="224"/>
        <v>1</v>
      </c>
      <c r="I385" s="98">
        <f t="shared" ca="1" si="225"/>
        <v>2</v>
      </c>
      <c r="J385" s="98">
        <f t="shared" ca="1" si="226"/>
        <v>0</v>
      </c>
      <c r="K385" s="98">
        <f t="shared" ca="1" si="227"/>
        <v>25</v>
      </c>
      <c r="L385" s="98">
        <f t="shared" ca="1" si="228"/>
        <v>9</v>
      </c>
      <c r="M385" s="74" t="str">
        <f t="shared" ca="1" si="229"/>
        <v/>
      </c>
      <c r="N385" s="74">
        <f t="shared" si="222"/>
        <v>381</v>
      </c>
      <c r="O385" s="74">
        <f t="shared" ca="1" si="243"/>
        <v>0</v>
      </c>
      <c r="P385" s="74">
        <f t="shared" ca="1" si="244"/>
        <v>0</v>
      </c>
      <c r="Q385" s="101">
        <f t="shared" ca="1" si="230"/>
        <v>1</v>
      </c>
      <c r="R385" s="101">
        <f t="shared" ca="1" si="245"/>
        <v>1</v>
      </c>
      <c r="S385" s="91" t="str">
        <f t="shared" ca="1" si="231"/>
        <v/>
      </c>
      <c r="T385" s="91" t="str">
        <f t="shared" ca="1" si="232"/>
        <v/>
      </c>
      <c r="U385" s="91" t="str">
        <f t="shared" ca="1" si="233"/>
        <v/>
      </c>
      <c r="V385" s="91" t="str">
        <f t="shared" ca="1" si="234"/>
        <v/>
      </c>
      <c r="W385" s="91" t="str">
        <f t="shared" ca="1" si="235"/>
        <v/>
      </c>
      <c r="X385" s="91" t="str">
        <f t="shared" ca="1" si="236"/>
        <v/>
      </c>
      <c r="Y385" s="75"/>
      <c r="Z385" s="100">
        <f ca="1">IF(Y385="W",0,IF(AND(A385&lt;&gt;0,A384&lt;&gt;0,Y384="L",Y385="L"),1,0))</f>
        <v>0</v>
      </c>
      <c r="AA385" s="100">
        <f ca="1">IF(S385&lt;&gt;"",IF(ABS($F385)=ABS(S385),5*$Q385,-1*$Q385),0)</f>
        <v>0</v>
      </c>
      <c r="AB385" s="100">
        <f ca="1">IF(T385&lt;&gt;"",IF(ABS($F385)=ABS(T385),5*$Q385,-1*$Q385),0)</f>
        <v>0</v>
      </c>
      <c r="AC385" s="100">
        <f ca="1">IF(U385&lt;&gt;"",IF(ABS($F385)=ABS(U385),5*$Q385,-1*$Q385),0)</f>
        <v>0</v>
      </c>
      <c r="AD385" s="100">
        <f ca="1">IF(V385&lt;&gt;"",IF(ABS($F385)=ABS(V385),5*$Q385,-1*$Q385),0)</f>
        <v>0</v>
      </c>
      <c r="AE385" s="100">
        <f ca="1">IF(W385&lt;&gt;"",IF(ABS($F385)=ABS(W385),5*$Q385,-1*$Q385),0)</f>
        <v>0</v>
      </c>
      <c r="AF385" s="100">
        <f ca="1">IF(X385&lt;&gt;"",IF(ABS($F385)=ABS(X385),5*$Q385,-1*$Q385),0)</f>
        <v>0</v>
      </c>
      <c r="AG385" s="98">
        <f ca="1">IF(A385&lt;&gt;"",IF(OR($AJ384&lt;&gt;0,$AK384&lt;&gt;0),"0",SUM(AA385:AF385)),0)</f>
        <v>0</v>
      </c>
      <c r="AH385" s="11">
        <f ca="1">IF(A385&lt;&gt;"",IF(OR(AJ384&lt;&gt;0,AK384&lt;&gt;0),0,AG385),0)</f>
        <v>0</v>
      </c>
      <c r="AI385" s="79">
        <f ca="1">IF(A385&lt;&gt;"",AH385+AI384,0)</f>
        <v>0</v>
      </c>
      <c r="AJ385" s="43">
        <f t="shared" ca="1" si="237"/>
        <v>0</v>
      </c>
      <c r="AK385" s="43">
        <f t="shared" ca="1" si="238"/>
        <v>0</v>
      </c>
      <c r="AL385" s="80">
        <f t="shared" ca="1" si="246"/>
        <v>0</v>
      </c>
      <c r="AM385" s="24"/>
      <c r="AN385" s="24"/>
      <c r="AO385" s="24"/>
      <c r="AP385" s="24"/>
      <c r="AQ385" s="24"/>
      <c r="AR385" s="24"/>
      <c r="AS385" s="24"/>
      <c r="BA385" s="6"/>
      <c r="BH385" s="123">
        <f t="shared" ca="1" si="221"/>
        <v>13</v>
      </c>
    </row>
    <row r="386" spans="1:60">
      <c r="A386" s="123">
        <f t="shared" ca="1" si="220"/>
        <v>11</v>
      </c>
      <c r="B386" s="98" t="str">
        <f ca="1">IF(A386="","",IF(COUNTBLANK(AN387:AS387)=6,"DB",AN387&amp;AO387&amp;AP387&amp;AQ387&amp;AR387&amp;AS387))</f>
        <v>DB</v>
      </c>
      <c r="C386" s="97" t="str">
        <f t="shared" ca="1" si="239"/>
        <v/>
      </c>
      <c r="D386" s="102">
        <f t="shared" ca="1" si="240"/>
        <v>0</v>
      </c>
      <c r="E386" s="82" t="str">
        <f t="shared" ca="1" si="241"/>
        <v>1,</v>
      </c>
      <c r="F386" s="73">
        <f t="shared" ca="1" si="242"/>
        <v>2</v>
      </c>
      <c r="G386" s="98">
        <f t="shared" ca="1" si="223"/>
        <v>4</v>
      </c>
      <c r="H386" s="98">
        <f t="shared" ca="1" si="224"/>
        <v>0</v>
      </c>
      <c r="I386" s="98">
        <f t="shared" ca="1" si="225"/>
        <v>3</v>
      </c>
      <c r="J386" s="98">
        <f t="shared" ca="1" si="226"/>
        <v>1</v>
      </c>
      <c r="K386" s="98">
        <f t="shared" ca="1" si="227"/>
        <v>26</v>
      </c>
      <c r="L386" s="98">
        <f t="shared" ca="1" si="228"/>
        <v>10</v>
      </c>
      <c r="M386" s="74" t="str">
        <f t="shared" ca="1" si="229"/>
        <v/>
      </c>
      <c r="N386" s="74">
        <f t="shared" si="222"/>
        <v>382</v>
      </c>
      <c r="O386" s="74">
        <f t="shared" ca="1" si="243"/>
        <v>0</v>
      </c>
      <c r="P386" s="74">
        <f t="shared" ca="1" si="244"/>
        <v>0</v>
      </c>
      <c r="Q386" s="101">
        <f t="shared" ca="1" si="230"/>
        <v>1</v>
      </c>
      <c r="R386" s="101">
        <f t="shared" ca="1" si="245"/>
        <v>1</v>
      </c>
      <c r="S386" s="91" t="str">
        <f t="shared" ca="1" si="231"/>
        <v/>
      </c>
      <c r="T386" s="91" t="str">
        <f t="shared" ca="1" si="232"/>
        <v/>
      </c>
      <c r="U386" s="91" t="str">
        <f t="shared" ca="1" si="233"/>
        <v/>
      </c>
      <c r="V386" s="91" t="str">
        <f t="shared" ca="1" si="234"/>
        <v/>
      </c>
      <c r="W386" s="91" t="str">
        <f t="shared" ca="1" si="235"/>
        <v/>
      </c>
      <c r="X386" s="91" t="str">
        <f t="shared" ca="1" si="236"/>
        <v/>
      </c>
      <c r="Y386" s="75"/>
      <c r="Z386" s="100">
        <f ca="1">IF(Y386="W",0,IF(AND(A386&lt;&gt;0,A385&lt;&gt;0,Y385="L",Y386="L"),1,0))</f>
        <v>0</v>
      </c>
      <c r="AA386" s="100">
        <f ca="1">IF(S386&lt;&gt;"",IF(ABS($F386)=ABS(S386),5*$Q386,-1*$Q386),0)</f>
        <v>0</v>
      </c>
      <c r="AB386" s="100">
        <f ca="1">IF(T386&lt;&gt;"",IF(ABS($F386)=ABS(T386),5*$Q386,-1*$Q386),0)</f>
        <v>0</v>
      </c>
      <c r="AC386" s="100">
        <f ca="1">IF(U386&lt;&gt;"",IF(ABS($F386)=ABS(U386),5*$Q386,-1*$Q386),0)</f>
        <v>0</v>
      </c>
      <c r="AD386" s="100">
        <f ca="1">IF(V386&lt;&gt;"",IF(ABS($F386)=ABS(V386),5*$Q386,-1*$Q386),0)</f>
        <v>0</v>
      </c>
      <c r="AE386" s="100">
        <f ca="1">IF(W386&lt;&gt;"",IF(ABS($F386)=ABS(W386),5*$Q386,-1*$Q386),0)</f>
        <v>0</v>
      </c>
      <c r="AF386" s="100">
        <f ca="1">IF(X386&lt;&gt;"",IF(ABS($F386)=ABS(X386),5*$Q386,-1*$Q386),0)</f>
        <v>0</v>
      </c>
      <c r="AG386" s="98">
        <f ca="1">IF(A386&lt;&gt;"",IF(OR($AJ385&lt;&gt;0,$AK385&lt;&gt;0),"0",SUM(AA386:AF386)),0)</f>
        <v>0</v>
      </c>
      <c r="AH386" s="11">
        <f ca="1">IF(A386&lt;&gt;"",IF(OR(AJ385&lt;&gt;0,AK385&lt;&gt;0),0,AG386),0)</f>
        <v>0</v>
      </c>
      <c r="AI386" s="79">
        <f ca="1">IF(A386&lt;&gt;"",AH386+AI385,0)</f>
        <v>0</v>
      </c>
      <c r="AJ386" s="43">
        <f t="shared" ca="1" si="237"/>
        <v>0</v>
      </c>
      <c r="AK386" s="43">
        <f t="shared" ca="1" si="238"/>
        <v>0</v>
      </c>
      <c r="AL386" s="80">
        <f t="shared" ca="1" si="246"/>
        <v>0</v>
      </c>
      <c r="AM386" s="24"/>
      <c r="AN386" s="24"/>
      <c r="AO386" s="24"/>
      <c r="AP386" s="24"/>
      <c r="AQ386" s="24"/>
      <c r="AR386" s="24"/>
      <c r="AS386" s="24"/>
      <c r="BA386" s="6"/>
      <c r="BH386" s="123">
        <f t="shared" ca="1" si="221"/>
        <v>32</v>
      </c>
    </row>
    <row r="387" spans="1:60">
      <c r="A387" s="123">
        <f t="shared" ca="1" si="220"/>
        <v>22</v>
      </c>
      <c r="B387" s="98" t="str">
        <f ca="1">IF(A387="","",IF(COUNTBLANK(AN388:AS388)=6,"DB",AN388&amp;AO388&amp;AP388&amp;AQ388&amp;AR388&amp;AS388))</f>
        <v>DB</v>
      </c>
      <c r="C387" s="97" t="str">
        <f t="shared" ca="1" si="239"/>
        <v/>
      </c>
      <c r="D387" s="102">
        <f t="shared" ca="1" si="240"/>
        <v>0</v>
      </c>
      <c r="E387" s="82" t="str">
        <f t="shared" ca="1" si="241"/>
        <v>1,</v>
      </c>
      <c r="F387" s="73">
        <f t="shared" ca="1" si="242"/>
        <v>4</v>
      </c>
      <c r="G387" s="98">
        <f t="shared" ca="1" si="223"/>
        <v>5</v>
      </c>
      <c r="H387" s="98">
        <f t="shared" ca="1" si="224"/>
        <v>1</v>
      </c>
      <c r="I387" s="98">
        <f t="shared" ca="1" si="225"/>
        <v>4</v>
      </c>
      <c r="J387" s="98">
        <f t="shared" ca="1" si="226"/>
        <v>0</v>
      </c>
      <c r="K387" s="98">
        <f t="shared" ca="1" si="227"/>
        <v>27</v>
      </c>
      <c r="L387" s="98">
        <f t="shared" ca="1" si="228"/>
        <v>11</v>
      </c>
      <c r="M387" s="74" t="str">
        <f t="shared" ca="1" si="229"/>
        <v/>
      </c>
      <c r="N387" s="74">
        <f t="shared" si="222"/>
        <v>383</v>
      </c>
      <c r="O387" s="74">
        <f t="shared" ca="1" si="243"/>
        <v>0</v>
      </c>
      <c r="P387" s="74">
        <f t="shared" ca="1" si="244"/>
        <v>0</v>
      </c>
      <c r="Q387" s="101">
        <f t="shared" ca="1" si="230"/>
        <v>1</v>
      </c>
      <c r="R387" s="101">
        <f t="shared" ca="1" si="245"/>
        <v>1</v>
      </c>
      <c r="S387" s="91" t="str">
        <f t="shared" ca="1" si="231"/>
        <v/>
      </c>
      <c r="T387" s="91" t="str">
        <f t="shared" ca="1" si="232"/>
        <v/>
      </c>
      <c r="U387" s="91" t="str">
        <f t="shared" ca="1" si="233"/>
        <v/>
      </c>
      <c r="V387" s="91" t="str">
        <f t="shared" ca="1" si="234"/>
        <v/>
      </c>
      <c r="W387" s="91" t="str">
        <f t="shared" ca="1" si="235"/>
        <v/>
      </c>
      <c r="X387" s="91" t="str">
        <f t="shared" ca="1" si="236"/>
        <v/>
      </c>
      <c r="Y387" s="75"/>
      <c r="Z387" s="100">
        <f ca="1">IF(Y387="W",0,IF(AND(A387&lt;&gt;0,A386&lt;&gt;0,Y386="L",Y387="L"),1,0))</f>
        <v>0</v>
      </c>
      <c r="AA387" s="100">
        <f ca="1">IF(S387&lt;&gt;"",IF(ABS($F387)=ABS(S387),5*$Q387,-1*$Q387),0)</f>
        <v>0</v>
      </c>
      <c r="AB387" s="100">
        <f ca="1">IF(T387&lt;&gt;"",IF(ABS($F387)=ABS(T387),5*$Q387,-1*$Q387),0)</f>
        <v>0</v>
      </c>
      <c r="AC387" s="100">
        <f ca="1">IF(U387&lt;&gt;"",IF(ABS($F387)=ABS(U387),5*$Q387,-1*$Q387),0)</f>
        <v>0</v>
      </c>
      <c r="AD387" s="100">
        <f ca="1">IF(V387&lt;&gt;"",IF(ABS($F387)=ABS(V387),5*$Q387,-1*$Q387),0)</f>
        <v>0</v>
      </c>
      <c r="AE387" s="100">
        <f ca="1">IF(W387&lt;&gt;"",IF(ABS($F387)=ABS(W387),5*$Q387,-1*$Q387),0)</f>
        <v>0</v>
      </c>
      <c r="AF387" s="100">
        <f ca="1">IF(X387&lt;&gt;"",IF(ABS($F387)=ABS(X387),5*$Q387,-1*$Q387),0)</f>
        <v>0</v>
      </c>
      <c r="AG387" s="98">
        <f ca="1">IF(A387&lt;&gt;"",IF(OR($AJ386&lt;&gt;0,$AK386&lt;&gt;0),"0",SUM(AA387:AF387)),0)</f>
        <v>0</v>
      </c>
      <c r="AH387" s="11">
        <f ca="1">IF(A387&lt;&gt;"",IF(OR(AJ386&lt;&gt;0,AK386&lt;&gt;0),0,AG387),0)</f>
        <v>0</v>
      </c>
      <c r="AI387" s="79">
        <f ca="1">IF(A387&lt;&gt;"",AH387+AI386,0)</f>
        <v>0</v>
      </c>
      <c r="AJ387" s="43">
        <f t="shared" ca="1" si="237"/>
        <v>0</v>
      </c>
      <c r="AK387" s="43">
        <f t="shared" ca="1" si="238"/>
        <v>0</v>
      </c>
      <c r="AL387" s="80">
        <f t="shared" ca="1" si="246"/>
        <v>0</v>
      </c>
      <c r="AM387" s="24"/>
      <c r="AN387" s="24"/>
      <c r="AO387" s="24"/>
      <c r="AP387" s="24"/>
      <c r="AQ387" s="24"/>
      <c r="AR387" s="24"/>
      <c r="AS387" s="24"/>
      <c r="BA387" s="6"/>
      <c r="BH387" s="123">
        <f t="shared" ca="1" si="221"/>
        <v>26</v>
      </c>
    </row>
    <row r="388" spans="1:60">
      <c r="A388" s="123">
        <f t="shared" ca="1" si="220"/>
        <v>21</v>
      </c>
      <c r="B388" s="98" t="str">
        <f ca="1">IF(A388="","",IF(COUNTBLANK(AN389:AS389)=6,"DB",AN389&amp;AO389&amp;AP389&amp;AQ389&amp;AR389&amp;AS389))</f>
        <v>DB</v>
      </c>
      <c r="C388" s="97" t="str">
        <f t="shared" ca="1" si="239"/>
        <v/>
      </c>
      <c r="D388" s="102">
        <f t="shared" ca="1" si="240"/>
        <v>0</v>
      </c>
      <c r="E388" s="82" t="str">
        <f t="shared" ca="1" si="241"/>
        <v>1,</v>
      </c>
      <c r="F388" s="73">
        <f t="shared" ca="1" si="242"/>
        <v>4</v>
      </c>
      <c r="G388" s="98">
        <f t="shared" ca="1" si="223"/>
        <v>6</v>
      </c>
      <c r="H388" s="98">
        <f t="shared" ca="1" si="224"/>
        <v>2</v>
      </c>
      <c r="I388" s="98">
        <f t="shared" ca="1" si="225"/>
        <v>5</v>
      </c>
      <c r="J388" s="98">
        <f t="shared" ca="1" si="226"/>
        <v>0</v>
      </c>
      <c r="K388" s="98">
        <f t="shared" ca="1" si="227"/>
        <v>28</v>
      </c>
      <c r="L388" s="98">
        <f t="shared" ca="1" si="228"/>
        <v>12</v>
      </c>
      <c r="M388" s="74" t="str">
        <f t="shared" ca="1" si="229"/>
        <v/>
      </c>
      <c r="N388" s="74">
        <f t="shared" si="222"/>
        <v>384</v>
      </c>
      <c r="O388" s="74">
        <f t="shared" ca="1" si="243"/>
        <v>0</v>
      </c>
      <c r="P388" s="74">
        <f t="shared" ca="1" si="244"/>
        <v>0</v>
      </c>
      <c r="Q388" s="101">
        <f t="shared" ca="1" si="230"/>
        <v>1</v>
      </c>
      <c r="R388" s="101">
        <f t="shared" ca="1" si="245"/>
        <v>1</v>
      </c>
      <c r="S388" s="91" t="str">
        <f t="shared" ca="1" si="231"/>
        <v/>
      </c>
      <c r="T388" s="91" t="str">
        <f t="shared" ca="1" si="232"/>
        <v/>
      </c>
      <c r="U388" s="91" t="str">
        <f t="shared" ca="1" si="233"/>
        <v/>
      </c>
      <c r="V388" s="91" t="str">
        <f t="shared" ca="1" si="234"/>
        <v/>
      </c>
      <c r="W388" s="91" t="str">
        <f t="shared" ca="1" si="235"/>
        <v/>
      </c>
      <c r="X388" s="91" t="str">
        <f t="shared" ca="1" si="236"/>
        <v/>
      </c>
      <c r="Y388" s="75"/>
      <c r="Z388" s="100">
        <f ca="1">IF(Y388="W",0,IF(AND(A388&lt;&gt;0,A387&lt;&gt;0,Y387="L",Y388="L"),1,0))</f>
        <v>0</v>
      </c>
      <c r="AA388" s="100">
        <f ca="1">IF(S388&lt;&gt;"",IF(ABS($F388)=ABS(S388),5*$Q388,-1*$Q388),0)</f>
        <v>0</v>
      </c>
      <c r="AB388" s="100">
        <f ca="1">IF(T388&lt;&gt;"",IF(ABS($F388)=ABS(T388),5*$Q388,-1*$Q388),0)</f>
        <v>0</v>
      </c>
      <c r="AC388" s="100">
        <f ca="1">IF(U388&lt;&gt;"",IF(ABS($F388)=ABS(U388),5*$Q388,-1*$Q388),0)</f>
        <v>0</v>
      </c>
      <c r="AD388" s="100">
        <f ca="1">IF(V388&lt;&gt;"",IF(ABS($F388)=ABS(V388),5*$Q388,-1*$Q388),0)</f>
        <v>0</v>
      </c>
      <c r="AE388" s="100">
        <f ca="1">IF(W388&lt;&gt;"",IF(ABS($F388)=ABS(W388),5*$Q388,-1*$Q388),0)</f>
        <v>0</v>
      </c>
      <c r="AF388" s="100">
        <f ca="1">IF(X388&lt;&gt;"",IF(ABS($F388)=ABS(X388),5*$Q388,-1*$Q388),0)</f>
        <v>0</v>
      </c>
      <c r="AG388" s="98">
        <f ca="1">IF(A388&lt;&gt;"",IF(OR($AJ387&lt;&gt;0,$AK387&lt;&gt;0),"0",SUM(AA388:AF388)),0)</f>
        <v>0</v>
      </c>
      <c r="AH388" s="11">
        <f ca="1">IF(A388&lt;&gt;"",IF(OR(AJ387&lt;&gt;0,AK387&lt;&gt;0),0,AG388),0)</f>
        <v>0</v>
      </c>
      <c r="AI388" s="79">
        <f ca="1">IF(A388&lt;&gt;"",AH388+AI387,0)</f>
        <v>0</v>
      </c>
      <c r="AJ388" s="43">
        <f t="shared" ca="1" si="237"/>
        <v>0</v>
      </c>
      <c r="AK388" s="43">
        <f t="shared" ca="1" si="238"/>
        <v>0</v>
      </c>
      <c r="AL388" s="80">
        <f t="shared" ca="1" si="246"/>
        <v>0</v>
      </c>
      <c r="AM388" s="24"/>
      <c r="AN388" s="24"/>
      <c r="AO388" s="24"/>
      <c r="AP388" s="24"/>
      <c r="AQ388" s="24"/>
      <c r="AR388" s="24"/>
      <c r="AS388" s="24"/>
      <c r="BA388" s="6"/>
      <c r="BH388" s="123">
        <f t="shared" ca="1" si="221"/>
        <v>9</v>
      </c>
    </row>
    <row r="389" spans="1:60">
      <c r="A389" s="123">
        <f t="shared" ca="1" si="220"/>
        <v>34</v>
      </c>
      <c r="B389" s="98" t="str">
        <f ca="1">IF(A389="","",IF(COUNTBLANK(AN390:AS390)=6,"DB",AN390&amp;AO390&amp;AP390&amp;AQ390&amp;AR390&amp;AS390))</f>
        <v>DB</v>
      </c>
      <c r="C389" s="97" t="str">
        <f t="shared" ca="1" si="239"/>
        <v/>
      </c>
      <c r="D389" s="102">
        <f t="shared" ca="1" si="240"/>
        <v>0</v>
      </c>
      <c r="E389" s="82" t="str">
        <f t="shared" ca="1" si="241"/>
        <v>1,</v>
      </c>
      <c r="F389" s="73">
        <f t="shared" ca="1" si="242"/>
        <v>6</v>
      </c>
      <c r="G389" s="98">
        <f t="shared" ca="1" si="223"/>
        <v>7</v>
      </c>
      <c r="H389" s="98">
        <f t="shared" ca="1" si="224"/>
        <v>3</v>
      </c>
      <c r="I389" s="98">
        <f t="shared" ca="1" si="225"/>
        <v>6</v>
      </c>
      <c r="J389" s="98">
        <f t="shared" ca="1" si="226"/>
        <v>1</v>
      </c>
      <c r="K389" s="98">
        <f t="shared" ca="1" si="227"/>
        <v>29</v>
      </c>
      <c r="L389" s="98">
        <f t="shared" ca="1" si="228"/>
        <v>0</v>
      </c>
      <c r="M389" s="74" t="str">
        <f t="shared" ca="1" si="229"/>
        <v/>
      </c>
      <c r="N389" s="74">
        <f t="shared" si="222"/>
        <v>385</v>
      </c>
      <c r="O389" s="74">
        <f t="shared" ca="1" si="243"/>
        <v>0</v>
      </c>
      <c r="P389" s="74">
        <f t="shared" ca="1" si="244"/>
        <v>0</v>
      </c>
      <c r="Q389" s="101">
        <f t="shared" ca="1" si="230"/>
        <v>1</v>
      </c>
      <c r="R389" s="101">
        <f t="shared" ca="1" si="245"/>
        <v>1</v>
      </c>
      <c r="S389" s="91" t="str">
        <f t="shared" ca="1" si="231"/>
        <v/>
      </c>
      <c r="T389" s="91" t="str">
        <f t="shared" ca="1" si="232"/>
        <v/>
      </c>
      <c r="U389" s="91" t="str">
        <f t="shared" ca="1" si="233"/>
        <v/>
      </c>
      <c r="V389" s="91" t="str">
        <f t="shared" ca="1" si="234"/>
        <v/>
      </c>
      <c r="W389" s="91" t="str">
        <f t="shared" ca="1" si="235"/>
        <v/>
      </c>
      <c r="X389" s="91" t="str">
        <f t="shared" ca="1" si="236"/>
        <v/>
      </c>
      <c r="Y389" s="75"/>
      <c r="Z389" s="100">
        <f ca="1">IF(Y389="W",0,IF(AND(A389&lt;&gt;0,A388&lt;&gt;0,Y388="L",Y389="L"),1,0))</f>
        <v>0</v>
      </c>
      <c r="AA389" s="100">
        <f ca="1">IF(S389&lt;&gt;"",IF(ABS($F389)=ABS(S389),5*$Q389,-1*$Q389),0)</f>
        <v>0</v>
      </c>
      <c r="AB389" s="100">
        <f ca="1">IF(T389&lt;&gt;"",IF(ABS($F389)=ABS(T389),5*$Q389,-1*$Q389),0)</f>
        <v>0</v>
      </c>
      <c r="AC389" s="100">
        <f ca="1">IF(U389&lt;&gt;"",IF(ABS($F389)=ABS(U389),5*$Q389,-1*$Q389),0)</f>
        <v>0</v>
      </c>
      <c r="AD389" s="100">
        <f ca="1">IF(V389&lt;&gt;"",IF(ABS($F389)=ABS(V389),5*$Q389,-1*$Q389),0)</f>
        <v>0</v>
      </c>
      <c r="AE389" s="100">
        <f ca="1">IF(W389&lt;&gt;"",IF(ABS($F389)=ABS(W389),5*$Q389,-1*$Q389),0)</f>
        <v>0</v>
      </c>
      <c r="AF389" s="100">
        <f ca="1">IF(X389&lt;&gt;"",IF(ABS($F389)=ABS(X389),5*$Q389,-1*$Q389),0)</f>
        <v>0</v>
      </c>
      <c r="AG389" s="98">
        <f ca="1">IF(A389&lt;&gt;"",IF(OR($AJ388&lt;&gt;0,$AK388&lt;&gt;0),"0",SUM(AA389:AF389)),0)</f>
        <v>0</v>
      </c>
      <c r="AH389" s="11">
        <f ca="1">IF(A389&lt;&gt;"",IF(OR(AJ388&lt;&gt;0,AK388&lt;&gt;0),0,AG389),0)</f>
        <v>0</v>
      </c>
      <c r="AI389" s="79">
        <f ca="1">IF(A389&lt;&gt;"",AH389+AI388,0)</f>
        <v>0</v>
      </c>
      <c r="AJ389" s="43">
        <f t="shared" ca="1" si="237"/>
        <v>0</v>
      </c>
      <c r="AK389" s="43">
        <f t="shared" ca="1" si="238"/>
        <v>0</v>
      </c>
      <c r="AL389" s="80">
        <f t="shared" ca="1" si="246"/>
        <v>0</v>
      </c>
      <c r="AM389" s="24"/>
      <c r="AN389" s="24"/>
      <c r="AO389" s="24"/>
      <c r="AP389" s="24"/>
      <c r="AQ389" s="24"/>
      <c r="AR389" s="24"/>
      <c r="AS389" s="24"/>
      <c r="BA389" s="6"/>
      <c r="BH389" s="123">
        <f t="shared" ca="1" si="221"/>
        <v>1</v>
      </c>
    </row>
    <row r="390" spans="1:60">
      <c r="A390" s="123">
        <f t="shared" ref="A390:A453" ca="1" si="247">IF($A$2="no",INT(RAND()*36+1),INT(RAND()*37))</f>
        <v>10</v>
      </c>
      <c r="B390" s="98" t="str">
        <f ca="1">IF(A390="","",IF(COUNTBLANK(AN391:AS391)=6,"DB",AN391&amp;AO391&amp;AP391&amp;AQ391&amp;AR391&amp;AS391))</f>
        <v>DB</v>
      </c>
      <c r="C390" s="97" t="str">
        <f t="shared" ca="1" si="239"/>
        <v/>
      </c>
      <c r="D390" s="102">
        <f t="shared" ca="1" si="240"/>
        <v>0</v>
      </c>
      <c r="E390" s="82" t="str">
        <f t="shared" ca="1" si="241"/>
        <v>1,</v>
      </c>
      <c r="F390" s="73">
        <f t="shared" ca="1" si="242"/>
        <v>2</v>
      </c>
      <c r="G390" s="98">
        <f t="shared" ca="1" si="223"/>
        <v>8</v>
      </c>
      <c r="H390" s="98">
        <f t="shared" ca="1" si="224"/>
        <v>0</v>
      </c>
      <c r="I390" s="98">
        <f t="shared" ca="1" si="225"/>
        <v>7</v>
      </c>
      <c r="J390" s="98">
        <f t="shared" ca="1" si="226"/>
        <v>2</v>
      </c>
      <c r="K390" s="98">
        <f t="shared" ca="1" si="227"/>
        <v>30</v>
      </c>
      <c r="L390" s="98">
        <f t="shared" ca="1" si="228"/>
        <v>1</v>
      </c>
      <c r="M390" s="74" t="str">
        <f t="shared" ca="1" si="229"/>
        <v/>
      </c>
      <c r="N390" s="74">
        <f t="shared" si="222"/>
        <v>386</v>
      </c>
      <c r="O390" s="74">
        <f t="shared" ca="1" si="243"/>
        <v>0</v>
      </c>
      <c r="P390" s="74">
        <f t="shared" ca="1" si="244"/>
        <v>0</v>
      </c>
      <c r="Q390" s="101">
        <f t="shared" ca="1" si="230"/>
        <v>1</v>
      </c>
      <c r="R390" s="101">
        <f t="shared" ca="1" si="245"/>
        <v>1</v>
      </c>
      <c r="S390" s="91" t="str">
        <f t="shared" ca="1" si="231"/>
        <v/>
      </c>
      <c r="T390" s="91" t="str">
        <f t="shared" ca="1" si="232"/>
        <v/>
      </c>
      <c r="U390" s="91" t="str">
        <f t="shared" ca="1" si="233"/>
        <v/>
      </c>
      <c r="V390" s="91" t="str">
        <f t="shared" ca="1" si="234"/>
        <v/>
      </c>
      <c r="W390" s="91" t="str">
        <f t="shared" ca="1" si="235"/>
        <v/>
      </c>
      <c r="X390" s="91" t="str">
        <f t="shared" ca="1" si="236"/>
        <v/>
      </c>
      <c r="Y390" s="75"/>
      <c r="Z390" s="100">
        <f ca="1">IF(Y390="W",0,IF(AND(A390&lt;&gt;0,A389&lt;&gt;0,Y389="L",Y390="L"),1,0))</f>
        <v>0</v>
      </c>
      <c r="AA390" s="100">
        <f ca="1">IF(S390&lt;&gt;"",IF(ABS($F390)=ABS(S390),5*$Q390,-1*$Q390),0)</f>
        <v>0</v>
      </c>
      <c r="AB390" s="100">
        <f ca="1">IF(T390&lt;&gt;"",IF(ABS($F390)=ABS(T390),5*$Q390,-1*$Q390),0)</f>
        <v>0</v>
      </c>
      <c r="AC390" s="100">
        <f ca="1">IF(U390&lt;&gt;"",IF(ABS($F390)=ABS(U390),5*$Q390,-1*$Q390),0)</f>
        <v>0</v>
      </c>
      <c r="AD390" s="100">
        <f ca="1">IF(V390&lt;&gt;"",IF(ABS($F390)=ABS(V390),5*$Q390,-1*$Q390),0)</f>
        <v>0</v>
      </c>
      <c r="AE390" s="100">
        <f ca="1">IF(W390&lt;&gt;"",IF(ABS($F390)=ABS(W390),5*$Q390,-1*$Q390),0)</f>
        <v>0</v>
      </c>
      <c r="AF390" s="100">
        <f ca="1">IF(X390&lt;&gt;"",IF(ABS($F390)=ABS(X390),5*$Q390,-1*$Q390),0)</f>
        <v>0</v>
      </c>
      <c r="AG390" s="98">
        <f ca="1">IF(A390&lt;&gt;"",IF(OR($AJ389&lt;&gt;0,$AK389&lt;&gt;0),"0",SUM(AA390:AF390)),0)</f>
        <v>0</v>
      </c>
      <c r="AH390" s="11">
        <f ca="1">IF(A390&lt;&gt;"",IF(OR(AJ389&lt;&gt;0,AK389&lt;&gt;0),0,AG390),0)</f>
        <v>0</v>
      </c>
      <c r="AI390" s="79">
        <f ca="1">IF(A390&lt;&gt;"",AH390+AI389,0)</f>
        <v>0</v>
      </c>
      <c r="AJ390" s="43">
        <f t="shared" ca="1" si="237"/>
        <v>0</v>
      </c>
      <c r="AK390" s="43">
        <f t="shared" ca="1" si="238"/>
        <v>0</v>
      </c>
      <c r="AL390" s="80">
        <f t="shared" ca="1" si="246"/>
        <v>0</v>
      </c>
      <c r="AM390" s="24"/>
      <c r="AN390" s="24"/>
      <c r="AO390" s="24"/>
      <c r="AP390" s="24"/>
      <c r="AQ390" s="24"/>
      <c r="AR390" s="24"/>
      <c r="AS390" s="24"/>
      <c r="BA390" s="6"/>
      <c r="BH390" s="123">
        <f t="shared" ref="BH390:BH453" ca="1" si="248">IF($A$2="no",INT(RAND()*36+1),INT(RAND()*37))</f>
        <v>11</v>
      </c>
    </row>
    <row r="391" spans="1:60">
      <c r="A391" s="123">
        <f t="shared" ca="1" si="247"/>
        <v>11</v>
      </c>
      <c r="B391" s="98" t="str">
        <f ca="1">IF(A391="","",IF(COUNTBLANK(AN392:AS392)=6,"DB",AN392&amp;AO392&amp;AP392&amp;AQ392&amp;AR392&amp;AS392))</f>
        <v>DB</v>
      </c>
      <c r="C391" s="97" t="str">
        <f t="shared" ca="1" si="239"/>
        <v/>
      </c>
      <c r="D391" s="102">
        <f t="shared" ca="1" si="240"/>
        <v>0</v>
      </c>
      <c r="E391" s="82" t="str">
        <f t="shared" ca="1" si="241"/>
        <v>1,</v>
      </c>
      <c r="F391" s="73">
        <f t="shared" ca="1" si="242"/>
        <v>2</v>
      </c>
      <c r="G391" s="98">
        <f t="shared" ca="1" si="223"/>
        <v>9</v>
      </c>
      <c r="H391" s="98">
        <f t="shared" ca="1" si="224"/>
        <v>0</v>
      </c>
      <c r="I391" s="98">
        <f t="shared" ca="1" si="225"/>
        <v>8</v>
      </c>
      <c r="J391" s="98">
        <f t="shared" ca="1" si="226"/>
        <v>3</v>
      </c>
      <c r="K391" s="98">
        <f t="shared" ca="1" si="227"/>
        <v>31</v>
      </c>
      <c r="L391" s="98">
        <f t="shared" ca="1" si="228"/>
        <v>2</v>
      </c>
      <c r="M391" s="74" t="str">
        <f t="shared" ca="1" si="229"/>
        <v/>
      </c>
      <c r="N391" s="74">
        <f t="shared" ref="N391:N454" si="249">N390+1</f>
        <v>387</v>
      </c>
      <c r="O391" s="74">
        <f t="shared" ca="1" si="243"/>
        <v>0</v>
      </c>
      <c r="P391" s="74">
        <f t="shared" ca="1" si="244"/>
        <v>0</v>
      </c>
      <c r="Q391" s="101">
        <f t="shared" ca="1" si="230"/>
        <v>1</v>
      </c>
      <c r="R391" s="101">
        <f t="shared" ca="1" si="245"/>
        <v>1</v>
      </c>
      <c r="S391" s="91" t="str">
        <f t="shared" ca="1" si="231"/>
        <v/>
      </c>
      <c r="T391" s="91" t="str">
        <f t="shared" ca="1" si="232"/>
        <v/>
      </c>
      <c r="U391" s="91" t="str">
        <f t="shared" ca="1" si="233"/>
        <v/>
      </c>
      <c r="V391" s="91" t="str">
        <f t="shared" ca="1" si="234"/>
        <v/>
      </c>
      <c r="W391" s="91" t="str">
        <f t="shared" ca="1" si="235"/>
        <v/>
      </c>
      <c r="X391" s="91" t="str">
        <f t="shared" ca="1" si="236"/>
        <v/>
      </c>
      <c r="Y391" s="75"/>
      <c r="Z391" s="100">
        <f ca="1">IF(Y391="W",0,IF(AND(A391&lt;&gt;0,A390&lt;&gt;0,Y390="L",Y391="L"),1,0))</f>
        <v>0</v>
      </c>
      <c r="AA391" s="100">
        <f ca="1">IF(S391&lt;&gt;"",IF(ABS($F391)=ABS(S391),5*$Q391,-1*$Q391),0)</f>
        <v>0</v>
      </c>
      <c r="AB391" s="100">
        <f ca="1">IF(T391&lt;&gt;"",IF(ABS($F391)=ABS(T391),5*$Q391,-1*$Q391),0)</f>
        <v>0</v>
      </c>
      <c r="AC391" s="100">
        <f ca="1">IF(U391&lt;&gt;"",IF(ABS($F391)=ABS(U391),5*$Q391,-1*$Q391),0)</f>
        <v>0</v>
      </c>
      <c r="AD391" s="100">
        <f ca="1">IF(V391&lt;&gt;"",IF(ABS($F391)=ABS(V391),5*$Q391,-1*$Q391),0)</f>
        <v>0</v>
      </c>
      <c r="AE391" s="100">
        <f ca="1">IF(W391&lt;&gt;"",IF(ABS($F391)=ABS(W391),5*$Q391,-1*$Q391),0)</f>
        <v>0</v>
      </c>
      <c r="AF391" s="100">
        <f ca="1">IF(X391&lt;&gt;"",IF(ABS($F391)=ABS(X391),5*$Q391,-1*$Q391),0)</f>
        <v>0</v>
      </c>
      <c r="AG391" s="98">
        <f ca="1">IF(A391&lt;&gt;"",IF(OR($AJ390&lt;&gt;0,$AK390&lt;&gt;0),"0",SUM(AA391:AF391)),0)</f>
        <v>0</v>
      </c>
      <c r="AH391" s="11">
        <f ca="1">IF(A391&lt;&gt;"",IF(OR(AJ390&lt;&gt;0,AK390&lt;&gt;0),0,AG391),0)</f>
        <v>0</v>
      </c>
      <c r="AI391" s="79">
        <f ca="1">IF(A391&lt;&gt;"",AH391+AI390,0)</f>
        <v>0</v>
      </c>
      <c r="AJ391" s="43">
        <f t="shared" ca="1" si="237"/>
        <v>0</v>
      </c>
      <c r="AK391" s="43">
        <f t="shared" ca="1" si="238"/>
        <v>0</v>
      </c>
      <c r="AL391" s="80">
        <f t="shared" ca="1" si="246"/>
        <v>0</v>
      </c>
      <c r="AM391" s="24"/>
      <c r="AN391" s="24"/>
      <c r="AO391" s="24"/>
      <c r="AP391" s="24"/>
      <c r="AQ391" s="24"/>
      <c r="AR391" s="24"/>
      <c r="AS391" s="24"/>
      <c r="BA391" s="6"/>
      <c r="BH391" s="123">
        <f t="shared" ca="1" si="248"/>
        <v>14</v>
      </c>
    </row>
    <row r="392" spans="1:60">
      <c r="A392" s="123">
        <f t="shared" ca="1" si="247"/>
        <v>17</v>
      </c>
      <c r="B392" s="98" t="str">
        <f ca="1">IF(A392="","",IF(COUNTBLANK(AN393:AS393)=6,"DB",AN393&amp;AO393&amp;AP393&amp;AQ393&amp;AR393&amp;AS393))</f>
        <v>DB</v>
      </c>
      <c r="C392" s="97" t="str">
        <f t="shared" ca="1" si="239"/>
        <v/>
      </c>
      <c r="D392" s="102">
        <f t="shared" ca="1" si="240"/>
        <v>0</v>
      </c>
      <c r="E392" s="82" t="str">
        <f t="shared" ca="1" si="241"/>
        <v>1,</v>
      </c>
      <c r="F392" s="73">
        <f t="shared" ca="1" si="242"/>
        <v>3</v>
      </c>
      <c r="G392" s="98">
        <f t="shared" ref="G392:G455" ca="1" si="250">IF($F392&lt;&gt;1,G391+1,0)</f>
        <v>10</v>
      </c>
      <c r="H392" s="98">
        <f t="shared" ref="H392:H455" ca="1" si="251">IF($F392&lt;&gt;2,H391+1,0)</f>
        <v>1</v>
      </c>
      <c r="I392" s="98">
        <f t="shared" ref="I392:I455" ca="1" si="252">IF($F392&lt;&gt;3,I391+1,0)</f>
        <v>0</v>
      </c>
      <c r="J392" s="98">
        <f t="shared" ref="J392:J455" ca="1" si="253">IF($F392&lt;&gt;4,J391+1,0)</f>
        <v>4</v>
      </c>
      <c r="K392" s="98">
        <f t="shared" ref="K392:K455" ca="1" si="254">IF($F392&lt;&gt;5,K391+1,0)</f>
        <v>32</v>
      </c>
      <c r="L392" s="98">
        <f t="shared" ref="L392:L455" ca="1" si="255">IF($F392&lt;&gt;6,L391+1,0)</f>
        <v>3</v>
      </c>
      <c r="M392" s="74" t="str">
        <f t="shared" ca="1" si="229"/>
        <v/>
      </c>
      <c r="N392" s="74">
        <f t="shared" si="249"/>
        <v>388</v>
      </c>
      <c r="O392" s="74">
        <f t="shared" ca="1" si="243"/>
        <v>0</v>
      </c>
      <c r="P392" s="74">
        <f t="shared" ca="1" si="244"/>
        <v>0</v>
      </c>
      <c r="Q392" s="101">
        <f t="shared" ca="1" si="230"/>
        <v>1</v>
      </c>
      <c r="R392" s="101">
        <f t="shared" ca="1" si="245"/>
        <v>1</v>
      </c>
      <c r="S392" s="91" t="str">
        <f t="shared" ca="1" si="231"/>
        <v/>
      </c>
      <c r="T392" s="91" t="str">
        <f t="shared" ca="1" si="232"/>
        <v/>
      </c>
      <c r="U392" s="91" t="str">
        <f t="shared" ca="1" si="233"/>
        <v/>
      </c>
      <c r="V392" s="91" t="str">
        <f t="shared" ca="1" si="234"/>
        <v/>
      </c>
      <c r="W392" s="91" t="str">
        <f t="shared" ca="1" si="235"/>
        <v/>
      </c>
      <c r="X392" s="91" t="str">
        <f t="shared" ca="1" si="236"/>
        <v/>
      </c>
      <c r="Y392" s="75"/>
      <c r="Z392" s="100">
        <f ca="1">IF(Y392="W",0,IF(AND(A392&lt;&gt;0,A391&lt;&gt;0,Y391="L",Y392="L"),1,0))</f>
        <v>0</v>
      </c>
      <c r="AA392" s="100">
        <f ca="1">IF(S392&lt;&gt;"",IF(ABS($F392)=ABS(S392),5*$Q392,-1*$Q392),0)</f>
        <v>0</v>
      </c>
      <c r="AB392" s="100">
        <f ca="1">IF(T392&lt;&gt;"",IF(ABS($F392)=ABS(T392),5*$Q392,-1*$Q392),0)</f>
        <v>0</v>
      </c>
      <c r="AC392" s="100">
        <f ca="1">IF(U392&lt;&gt;"",IF(ABS($F392)=ABS(U392),5*$Q392,-1*$Q392),0)</f>
        <v>0</v>
      </c>
      <c r="AD392" s="100">
        <f ca="1">IF(V392&lt;&gt;"",IF(ABS($F392)=ABS(V392),5*$Q392,-1*$Q392),0)</f>
        <v>0</v>
      </c>
      <c r="AE392" s="100">
        <f ca="1">IF(W392&lt;&gt;"",IF(ABS($F392)=ABS(W392),5*$Q392,-1*$Q392),0)</f>
        <v>0</v>
      </c>
      <c r="AF392" s="100">
        <f ca="1">IF(X392&lt;&gt;"",IF(ABS($F392)=ABS(X392),5*$Q392,-1*$Q392),0)</f>
        <v>0</v>
      </c>
      <c r="AG392" s="98">
        <f ca="1">IF(A392&lt;&gt;"",IF(OR($AJ391&lt;&gt;0,$AK391&lt;&gt;0),"0",SUM(AA392:AF392)),0)</f>
        <v>0</v>
      </c>
      <c r="AH392" s="11">
        <f ca="1">IF(A392&lt;&gt;"",IF(OR(AJ391&lt;&gt;0,AK391&lt;&gt;0),0,AG392),0)</f>
        <v>0</v>
      </c>
      <c r="AI392" s="79">
        <f ca="1">IF(A392&lt;&gt;"",AH392+AI391,0)</f>
        <v>0</v>
      </c>
      <c r="AJ392" s="43">
        <f t="shared" ca="1" si="237"/>
        <v>0</v>
      </c>
      <c r="AK392" s="43">
        <f t="shared" ca="1" si="238"/>
        <v>0</v>
      </c>
      <c r="AL392" s="80">
        <f t="shared" ca="1" si="246"/>
        <v>0</v>
      </c>
      <c r="AM392" s="24"/>
      <c r="AN392" s="24"/>
      <c r="AO392" s="24"/>
      <c r="AP392" s="24"/>
      <c r="AQ392" s="24"/>
      <c r="AR392" s="24"/>
      <c r="AS392" s="24"/>
      <c r="BA392" s="6"/>
      <c r="BH392" s="123">
        <f t="shared" ca="1" si="248"/>
        <v>15</v>
      </c>
    </row>
    <row r="393" spans="1:60">
      <c r="A393" s="123">
        <f t="shared" ca="1" si="247"/>
        <v>6</v>
      </c>
      <c r="B393" s="98" t="str">
        <f ca="1">IF(A393="","",IF(COUNTBLANK(AN394:AS394)=6,"DB",AN394&amp;AO394&amp;AP394&amp;AQ394&amp;AR394&amp;AS394))</f>
        <v>DB</v>
      </c>
      <c r="C393" s="97" t="str">
        <f t="shared" ca="1" si="239"/>
        <v/>
      </c>
      <c r="D393" s="102">
        <f t="shared" ca="1" si="240"/>
        <v>0</v>
      </c>
      <c r="E393" s="82" t="str">
        <f t="shared" ca="1" si="241"/>
        <v>1,</v>
      </c>
      <c r="F393" s="73">
        <f t="shared" ca="1" si="242"/>
        <v>1</v>
      </c>
      <c r="G393" s="98">
        <f t="shared" ca="1" si="250"/>
        <v>0</v>
      </c>
      <c r="H393" s="98">
        <f t="shared" ca="1" si="251"/>
        <v>2</v>
      </c>
      <c r="I393" s="98">
        <f t="shared" ca="1" si="252"/>
        <v>1</v>
      </c>
      <c r="J393" s="98">
        <f t="shared" ca="1" si="253"/>
        <v>5</v>
      </c>
      <c r="K393" s="98">
        <f t="shared" ca="1" si="254"/>
        <v>33</v>
      </c>
      <c r="L393" s="98">
        <f t="shared" ca="1" si="255"/>
        <v>4</v>
      </c>
      <c r="M393" s="74" t="str">
        <f t="shared" ca="1" si="229"/>
        <v/>
      </c>
      <c r="N393" s="74">
        <f t="shared" si="249"/>
        <v>389</v>
      </c>
      <c r="O393" s="74">
        <f t="shared" ca="1" si="243"/>
        <v>0</v>
      </c>
      <c r="P393" s="74">
        <f t="shared" ca="1" si="244"/>
        <v>0</v>
      </c>
      <c r="Q393" s="101">
        <f t="shared" ca="1" si="230"/>
        <v>1</v>
      </c>
      <c r="R393" s="101">
        <f t="shared" ca="1" si="245"/>
        <v>1</v>
      </c>
      <c r="S393" s="91" t="str">
        <f t="shared" ca="1" si="231"/>
        <v/>
      </c>
      <c r="T393" s="91" t="str">
        <f t="shared" ca="1" si="232"/>
        <v/>
      </c>
      <c r="U393" s="91" t="str">
        <f t="shared" ca="1" si="233"/>
        <v/>
      </c>
      <c r="V393" s="91" t="str">
        <f t="shared" ca="1" si="234"/>
        <v/>
      </c>
      <c r="W393" s="91" t="str">
        <f t="shared" ca="1" si="235"/>
        <v/>
      </c>
      <c r="X393" s="91" t="str">
        <f t="shared" ca="1" si="236"/>
        <v/>
      </c>
      <c r="Y393" s="75"/>
      <c r="Z393" s="100">
        <f ca="1">IF(Y393="W",0,IF(AND(A393&lt;&gt;0,A392&lt;&gt;0,Y392="L",Y393="L"),1,0))</f>
        <v>0</v>
      </c>
      <c r="AA393" s="100">
        <f ca="1">IF(S393&lt;&gt;"",IF(ABS($F393)=ABS(S393),5*$Q393,-1*$Q393),0)</f>
        <v>0</v>
      </c>
      <c r="AB393" s="100">
        <f ca="1">IF(T393&lt;&gt;"",IF(ABS($F393)=ABS(T393),5*$Q393,-1*$Q393),0)</f>
        <v>0</v>
      </c>
      <c r="AC393" s="100">
        <f ca="1">IF(U393&lt;&gt;"",IF(ABS($F393)=ABS(U393),5*$Q393,-1*$Q393),0)</f>
        <v>0</v>
      </c>
      <c r="AD393" s="100">
        <f ca="1">IF(V393&lt;&gt;"",IF(ABS($F393)=ABS(V393),5*$Q393,-1*$Q393),0)</f>
        <v>0</v>
      </c>
      <c r="AE393" s="100">
        <f ca="1">IF(W393&lt;&gt;"",IF(ABS($F393)=ABS(W393),5*$Q393,-1*$Q393),0)</f>
        <v>0</v>
      </c>
      <c r="AF393" s="100">
        <f ca="1">IF(X393&lt;&gt;"",IF(ABS($F393)=ABS(X393),5*$Q393,-1*$Q393),0)</f>
        <v>0</v>
      </c>
      <c r="AG393" s="98">
        <f ca="1">IF(A393&lt;&gt;"",IF(OR($AJ392&lt;&gt;0,$AK392&lt;&gt;0),"0",SUM(AA393:AF393)),0)</f>
        <v>0</v>
      </c>
      <c r="AH393" s="11">
        <f ca="1">IF(A393&lt;&gt;"",IF(OR(AJ392&lt;&gt;0,AK392&lt;&gt;0),0,AG393),0)</f>
        <v>0</v>
      </c>
      <c r="AI393" s="79">
        <f ca="1">IF(A393&lt;&gt;"",AH393+AI392,0)</f>
        <v>0</v>
      </c>
      <c r="AJ393" s="43">
        <f t="shared" ca="1" si="237"/>
        <v>0</v>
      </c>
      <c r="AK393" s="43">
        <f t="shared" ca="1" si="238"/>
        <v>0</v>
      </c>
      <c r="AL393" s="80">
        <f t="shared" ca="1" si="246"/>
        <v>0</v>
      </c>
      <c r="AM393" s="24"/>
      <c r="AN393" s="24"/>
      <c r="AO393" s="24"/>
      <c r="AP393" s="24"/>
      <c r="AQ393" s="24"/>
      <c r="AR393" s="24"/>
      <c r="AS393" s="24"/>
      <c r="BA393" s="6"/>
      <c r="BH393" s="123">
        <f t="shared" ca="1" si="248"/>
        <v>11</v>
      </c>
    </row>
    <row r="394" spans="1:60">
      <c r="A394" s="123">
        <f t="shared" ca="1" si="247"/>
        <v>23</v>
      </c>
      <c r="B394" s="98" t="str">
        <f ca="1">IF(A394="","",IF(COUNTBLANK(AN395:AS395)=6,"DB",AN395&amp;AO395&amp;AP395&amp;AQ395&amp;AR395&amp;AS395))</f>
        <v>DB</v>
      </c>
      <c r="C394" s="97" t="str">
        <f t="shared" ca="1" si="239"/>
        <v/>
      </c>
      <c r="D394" s="102">
        <f t="shared" ca="1" si="240"/>
        <v>0</v>
      </c>
      <c r="E394" s="82" t="str">
        <f t="shared" ca="1" si="241"/>
        <v>1,</v>
      </c>
      <c r="F394" s="73">
        <f t="shared" ca="1" si="242"/>
        <v>4</v>
      </c>
      <c r="G394" s="98">
        <f t="shared" ca="1" si="250"/>
        <v>1</v>
      </c>
      <c r="H394" s="98">
        <f t="shared" ca="1" si="251"/>
        <v>3</v>
      </c>
      <c r="I394" s="98">
        <f t="shared" ca="1" si="252"/>
        <v>2</v>
      </c>
      <c r="J394" s="98">
        <f t="shared" ca="1" si="253"/>
        <v>0</v>
      </c>
      <c r="K394" s="98">
        <f t="shared" ca="1" si="254"/>
        <v>34</v>
      </c>
      <c r="L394" s="98">
        <f t="shared" ca="1" si="255"/>
        <v>5</v>
      </c>
      <c r="M394" s="74" t="str">
        <f t="shared" ref="M394:M457" ca="1" si="256">IF(ABS(G394)&gt;=ABS($AL$1),1,IF(H394&gt;=$AL$1,2,IF(I394&gt;=$AL$1,3,IF(J394&gt;=$AL$1,4,IF(K394&gt;=$AL$1,5,IF(L394&gt;=$AL$1,6,""))))))</f>
        <v/>
      </c>
      <c r="N394" s="74">
        <f t="shared" si="249"/>
        <v>390</v>
      </c>
      <c r="O394" s="74">
        <f t="shared" ca="1" si="243"/>
        <v>0</v>
      </c>
      <c r="P394" s="74">
        <f t="shared" ca="1" si="244"/>
        <v>0</v>
      </c>
      <c r="Q394" s="101">
        <f t="shared" ca="1" si="230"/>
        <v>1</v>
      </c>
      <c r="R394" s="101">
        <f t="shared" ca="1" si="245"/>
        <v>1</v>
      </c>
      <c r="S394" s="91" t="str">
        <f t="shared" ca="1" si="231"/>
        <v/>
      </c>
      <c r="T394" s="91" t="str">
        <f t="shared" ca="1" si="232"/>
        <v/>
      </c>
      <c r="U394" s="91" t="str">
        <f t="shared" ca="1" si="233"/>
        <v/>
      </c>
      <c r="V394" s="91" t="str">
        <f t="shared" ca="1" si="234"/>
        <v/>
      </c>
      <c r="W394" s="91" t="str">
        <f t="shared" ca="1" si="235"/>
        <v/>
      </c>
      <c r="X394" s="91" t="str">
        <f t="shared" ca="1" si="236"/>
        <v/>
      </c>
      <c r="Y394" s="75"/>
      <c r="Z394" s="100">
        <f ca="1">IF(Y394="W",0,IF(AND(A394&lt;&gt;0,A393&lt;&gt;0,Y393="L",Y394="L"),1,0))</f>
        <v>0</v>
      </c>
      <c r="AA394" s="100">
        <f ca="1">IF(S394&lt;&gt;"",IF(ABS($F394)=ABS(S394),5*$Q394,-1*$Q394),0)</f>
        <v>0</v>
      </c>
      <c r="AB394" s="100">
        <f ca="1">IF(T394&lt;&gt;"",IF(ABS($F394)=ABS(T394),5*$Q394,-1*$Q394),0)</f>
        <v>0</v>
      </c>
      <c r="AC394" s="100">
        <f ca="1">IF(U394&lt;&gt;"",IF(ABS($F394)=ABS(U394),5*$Q394,-1*$Q394),0)</f>
        <v>0</v>
      </c>
      <c r="AD394" s="100">
        <f ca="1">IF(V394&lt;&gt;"",IF(ABS($F394)=ABS(V394),5*$Q394,-1*$Q394),0)</f>
        <v>0</v>
      </c>
      <c r="AE394" s="100">
        <f ca="1">IF(W394&lt;&gt;"",IF(ABS($F394)=ABS(W394),5*$Q394,-1*$Q394),0)</f>
        <v>0</v>
      </c>
      <c r="AF394" s="100">
        <f ca="1">IF(X394&lt;&gt;"",IF(ABS($F394)=ABS(X394),5*$Q394,-1*$Q394),0)</f>
        <v>0</v>
      </c>
      <c r="AG394" s="98">
        <f ca="1">IF(A394&lt;&gt;"",IF(OR($AJ393&lt;&gt;0,$AK393&lt;&gt;0),"0",SUM(AA394:AF394)),0)</f>
        <v>0</v>
      </c>
      <c r="AH394" s="11">
        <f ca="1">IF(A394&lt;&gt;"",IF(OR(AJ393&lt;&gt;0,AK393&lt;&gt;0),0,AG394),0)</f>
        <v>0</v>
      </c>
      <c r="AI394" s="79">
        <f ca="1">IF(A394&lt;&gt;"",AH394+AI393,0)</f>
        <v>0</v>
      </c>
      <c r="AJ394" s="43">
        <f t="shared" ca="1" si="237"/>
        <v>0</v>
      </c>
      <c r="AK394" s="43">
        <f t="shared" ca="1" si="238"/>
        <v>0</v>
      </c>
      <c r="AL394" s="80">
        <f t="shared" ca="1" si="246"/>
        <v>0</v>
      </c>
      <c r="AM394" s="24"/>
      <c r="AN394" s="24"/>
      <c r="AO394" s="24"/>
      <c r="AP394" s="24"/>
      <c r="AQ394" s="24"/>
      <c r="AR394" s="24"/>
      <c r="AS394" s="24"/>
      <c r="BA394" s="6"/>
      <c r="BH394" s="123">
        <f t="shared" ca="1" si="248"/>
        <v>33</v>
      </c>
    </row>
    <row r="395" spans="1:60">
      <c r="A395" s="123">
        <f t="shared" ca="1" si="247"/>
        <v>2</v>
      </c>
      <c r="B395" s="98" t="str">
        <f ca="1">IF(A395="","",IF(COUNTBLANK(AN396:AS396)=6,"DB",AN396&amp;AO396&amp;AP396&amp;AQ396&amp;AR396&amp;AS396))</f>
        <v>DB</v>
      </c>
      <c r="C395" s="97" t="str">
        <f t="shared" ca="1" si="239"/>
        <v/>
      </c>
      <c r="D395" s="102">
        <f t="shared" ca="1" si="240"/>
        <v>0</v>
      </c>
      <c r="E395" s="82" t="str">
        <f t="shared" ca="1" si="241"/>
        <v>1,</v>
      </c>
      <c r="F395" s="73">
        <f t="shared" ca="1" si="242"/>
        <v>1</v>
      </c>
      <c r="G395" s="98">
        <f t="shared" ca="1" si="250"/>
        <v>0</v>
      </c>
      <c r="H395" s="98">
        <f t="shared" ca="1" si="251"/>
        <v>4</v>
      </c>
      <c r="I395" s="98">
        <f t="shared" ca="1" si="252"/>
        <v>3</v>
      </c>
      <c r="J395" s="98">
        <f t="shared" ca="1" si="253"/>
        <v>1</v>
      </c>
      <c r="K395" s="98">
        <f t="shared" ca="1" si="254"/>
        <v>35</v>
      </c>
      <c r="L395" s="98">
        <f t="shared" ca="1" si="255"/>
        <v>6</v>
      </c>
      <c r="M395" s="74">
        <f t="shared" ca="1" si="256"/>
        <v>5</v>
      </c>
      <c r="N395" s="74">
        <f t="shared" si="249"/>
        <v>391</v>
      </c>
      <c r="O395" s="74">
        <f t="shared" ca="1" si="243"/>
        <v>0</v>
      </c>
      <c r="P395" s="74">
        <f t="shared" ca="1" si="244"/>
        <v>0</v>
      </c>
      <c r="Q395" s="101">
        <f t="shared" ref="Q395:Q458" ca="1" si="257">IF($A394&lt;&gt;"",VLOOKUP(R394,$AT$5:$AU$44,2,0),"")</f>
        <v>1</v>
      </c>
      <c r="R395" s="101">
        <f t="shared" ca="1" si="245"/>
        <v>1</v>
      </c>
      <c r="S395" s="91" t="str">
        <f t="shared" ref="S395:S458" ca="1" si="258">IF($A394&lt;&gt;"",IF(OR($AJ394&lt;&gt;0,$AK394&lt;&gt;0),"",IF($M394=1,S$5,"")))</f>
        <v/>
      </c>
      <c r="T395" s="91" t="str">
        <f t="shared" ref="T395:T458" ca="1" si="259">IF($A394&lt;&gt;"",IF(OR($AJ394&lt;&gt;0,$AK394&lt;&gt;0),"",IF($M394=2,T$5,"")))</f>
        <v/>
      </c>
      <c r="U395" s="91" t="str">
        <f t="shared" ref="U395:U458" ca="1" si="260">IF($A394&lt;&gt;"",IF(OR($AJ394&lt;&gt;0,$AK394&lt;&gt;0),"",IF($M394=3,U$5,"")))</f>
        <v/>
      </c>
      <c r="V395" s="91" t="str">
        <f t="shared" ref="V395:V458" ca="1" si="261">IF($A394&lt;&gt;"",IF(OR($AJ394&lt;&gt;0,$AK394&lt;&gt;0),"",IF($M394=4,V$5,"")))</f>
        <v/>
      </c>
      <c r="W395" s="91" t="str">
        <f t="shared" ref="W395:W458" ca="1" si="262">IF($A394&lt;&gt;"",IF(OR($AJ394&lt;&gt;0,$AK394&lt;&gt;0),"",IF($M394=5,W$5,"")))</f>
        <v/>
      </c>
      <c r="X395" s="91" t="str">
        <f t="shared" ref="X395:X458" ca="1" si="263">IF($A394&lt;&gt;"",IF(OR($AJ394&lt;&gt;0,$AK394&lt;&gt;0),"",IF($M394=6,X$5,"")))</f>
        <v/>
      </c>
      <c r="Y395" s="75"/>
      <c r="Z395" s="100">
        <f ca="1">IF(Y395="W",0,IF(AND(A395&lt;&gt;0,A394&lt;&gt;0,Y394="L",Y395="L"),1,0))</f>
        <v>0</v>
      </c>
      <c r="AA395" s="100">
        <f ca="1">IF(S395&lt;&gt;"",IF(ABS($F395)=ABS(S395),5*$Q395,-1*$Q395),0)</f>
        <v>0</v>
      </c>
      <c r="AB395" s="100">
        <f ca="1">IF(T395&lt;&gt;"",IF(ABS($F395)=ABS(T395),5*$Q395,-1*$Q395),0)</f>
        <v>0</v>
      </c>
      <c r="AC395" s="100">
        <f ca="1">IF(U395&lt;&gt;"",IF(ABS($F395)=ABS(U395),5*$Q395,-1*$Q395),0)</f>
        <v>0</v>
      </c>
      <c r="AD395" s="100">
        <f ca="1">IF(V395&lt;&gt;"",IF(ABS($F395)=ABS(V395),5*$Q395,-1*$Q395),0)</f>
        <v>0</v>
      </c>
      <c r="AE395" s="100">
        <f ca="1">IF(W395&lt;&gt;"",IF(ABS($F395)=ABS(W395),5*$Q395,-1*$Q395),0)</f>
        <v>0</v>
      </c>
      <c r="AF395" s="100">
        <f ca="1">IF(X395&lt;&gt;"",IF(ABS($F395)=ABS(X395),5*$Q395,-1*$Q395),0)</f>
        <v>0</v>
      </c>
      <c r="AG395" s="98">
        <f ca="1">IF(A395&lt;&gt;"",IF(OR($AJ394&lt;&gt;0,$AK394&lt;&gt;0),"0",SUM(AA395:AF395)),0)</f>
        <v>0</v>
      </c>
      <c r="AH395" s="11">
        <f ca="1">IF(A395&lt;&gt;"",IF(OR(AJ394&lt;&gt;0,AK394&lt;&gt;0),0,AG395),0)</f>
        <v>0</v>
      </c>
      <c r="AI395" s="79">
        <f ca="1">IF(A395&lt;&gt;"",AH395+AI394,0)</f>
        <v>0</v>
      </c>
      <c r="AJ395" s="43">
        <f t="shared" ref="AJ395:AJ458" ca="1" si="264">IF($A395&lt;&gt;"",IF(AJ394&gt;0,AJ394,IF(AND(AI395&gt;0,AL394&gt;0,AI395&lt;$AL$2*AL394),"Profit Target",IF(AI395&gt;=$V$1,"Profit Target",0))),0)</f>
        <v>0</v>
      </c>
      <c r="AK395" s="43">
        <f t="shared" ref="AK395:AK458" ca="1" si="265">IF($A395&lt;&gt;"",IF(AK394&lt;&gt;0,AK394,IF(AJ394&lt;&gt;0,AK394,IF(AI395&lt;=$V$2,"Stop Loss",0))),0)</f>
        <v>0</v>
      </c>
      <c r="AL395" s="80">
        <f t="shared" ca="1" si="246"/>
        <v>0</v>
      </c>
      <c r="AM395" s="24"/>
      <c r="AN395" s="24"/>
      <c r="AO395" s="24"/>
      <c r="AP395" s="24"/>
      <c r="AQ395" s="24"/>
      <c r="AR395" s="24"/>
      <c r="AS395" s="24"/>
      <c r="BA395" s="6"/>
      <c r="BH395" s="123">
        <f t="shared" ca="1" si="248"/>
        <v>24</v>
      </c>
    </row>
    <row r="396" spans="1:60">
      <c r="A396" s="123">
        <f t="shared" ca="1" si="247"/>
        <v>22</v>
      </c>
      <c r="B396" s="98" t="str">
        <f ca="1">IF(A396="","",IF(COUNTBLANK(AN397:AS397)=6,"DB",AN397&amp;AO397&amp;AP397&amp;AQ397&amp;AR397&amp;AS397))</f>
        <v>DB</v>
      </c>
      <c r="C396" s="97" t="str">
        <f t="shared" ca="1" si="239"/>
        <v/>
      </c>
      <c r="D396" s="102">
        <f t="shared" ca="1" si="240"/>
        <v>-1</v>
      </c>
      <c r="E396" s="82" t="str">
        <f t="shared" ca="1" si="241"/>
        <v>1,</v>
      </c>
      <c r="F396" s="73">
        <f t="shared" ca="1" si="242"/>
        <v>4</v>
      </c>
      <c r="G396" s="98">
        <f t="shared" ca="1" si="250"/>
        <v>1</v>
      </c>
      <c r="H396" s="98">
        <f t="shared" ca="1" si="251"/>
        <v>5</v>
      </c>
      <c r="I396" s="98">
        <f t="shared" ca="1" si="252"/>
        <v>4</v>
      </c>
      <c r="J396" s="98">
        <f t="shared" ca="1" si="253"/>
        <v>0</v>
      </c>
      <c r="K396" s="98">
        <f t="shared" ca="1" si="254"/>
        <v>36</v>
      </c>
      <c r="L396" s="98">
        <f t="shared" ca="1" si="255"/>
        <v>7</v>
      </c>
      <c r="M396" s="74">
        <f t="shared" ca="1" si="256"/>
        <v>5</v>
      </c>
      <c r="N396" s="74">
        <f t="shared" si="249"/>
        <v>392</v>
      </c>
      <c r="O396" s="74">
        <f t="shared" ca="1" si="243"/>
        <v>1</v>
      </c>
      <c r="P396" s="74">
        <f t="shared" ca="1" si="244"/>
        <v>0</v>
      </c>
      <c r="Q396" s="101">
        <f t="shared" ca="1" si="257"/>
        <v>1</v>
      </c>
      <c r="R396" s="101">
        <f t="shared" ca="1" si="245"/>
        <v>2</v>
      </c>
      <c r="S396" s="91" t="str">
        <f t="shared" ca="1" si="258"/>
        <v/>
      </c>
      <c r="T396" s="91" t="str">
        <f t="shared" ca="1" si="259"/>
        <v/>
      </c>
      <c r="U396" s="91" t="str">
        <f t="shared" ca="1" si="260"/>
        <v/>
      </c>
      <c r="V396" s="91" t="str">
        <f t="shared" ca="1" si="261"/>
        <v/>
      </c>
      <c r="W396" s="91" t="str">
        <f t="shared" ca="1" si="262"/>
        <v>5</v>
      </c>
      <c r="X396" s="91" t="str">
        <f t="shared" ca="1" si="263"/>
        <v/>
      </c>
      <c r="Y396" s="75"/>
      <c r="Z396" s="100">
        <f ca="1">IF(Y396="W",0,IF(AND(A396&lt;&gt;0,A395&lt;&gt;0,Y395="L",Y396="L"),1,0))</f>
        <v>0</v>
      </c>
      <c r="AA396" s="100">
        <f ca="1">IF(S396&lt;&gt;"",IF(ABS($F396)=ABS(S396),5*$Q396,-1*$Q396),0)</f>
        <v>0</v>
      </c>
      <c r="AB396" s="100">
        <f ca="1">IF(T396&lt;&gt;"",IF(ABS($F396)=ABS(T396),5*$Q396,-1*$Q396),0)</f>
        <v>0</v>
      </c>
      <c r="AC396" s="100">
        <f ca="1">IF(U396&lt;&gt;"",IF(ABS($F396)=ABS(U396),5*$Q396,-1*$Q396),0)</f>
        <v>0</v>
      </c>
      <c r="AD396" s="100">
        <f ca="1">IF(V396&lt;&gt;"",IF(ABS($F396)=ABS(V396),5*$Q396,-1*$Q396),0)</f>
        <v>0</v>
      </c>
      <c r="AE396" s="100">
        <f ca="1">IF(W396&lt;&gt;"",IF(ABS($F396)=ABS(W396),5*$Q396,-1*$Q396),0)</f>
        <v>-1</v>
      </c>
      <c r="AF396" s="100">
        <f ca="1">IF(X396&lt;&gt;"",IF(ABS($F396)=ABS(X396),5*$Q396,-1*$Q396),0)</f>
        <v>0</v>
      </c>
      <c r="AG396" s="98">
        <f ca="1">IF(A396&lt;&gt;"",IF(OR($AJ395&lt;&gt;0,$AK395&lt;&gt;0),"0",SUM(AA396:AF396)),0)</f>
        <v>-1</v>
      </c>
      <c r="AH396" s="11">
        <f ca="1">IF(A396&lt;&gt;"",IF(OR(AJ395&lt;&gt;0,AK395&lt;&gt;0),0,AG396),0)</f>
        <v>-1</v>
      </c>
      <c r="AI396" s="79">
        <f ca="1">IF(A396&lt;&gt;"",AH396+AI395,0)</f>
        <v>-1</v>
      </c>
      <c r="AJ396" s="43">
        <f t="shared" ca="1" si="264"/>
        <v>0</v>
      </c>
      <c r="AK396" s="43">
        <f t="shared" ca="1" si="265"/>
        <v>0</v>
      </c>
      <c r="AL396" s="80">
        <f t="shared" ca="1" si="246"/>
        <v>0</v>
      </c>
      <c r="AM396" s="24"/>
      <c r="AN396" s="24"/>
      <c r="AO396" s="24"/>
      <c r="AP396" s="24"/>
      <c r="AQ396" s="24"/>
      <c r="AR396" s="24"/>
      <c r="AS396" s="24"/>
      <c r="BA396" s="6"/>
      <c r="BH396" s="123">
        <f t="shared" ca="1" si="248"/>
        <v>10</v>
      </c>
    </row>
    <row r="397" spans="1:60">
      <c r="A397" s="123">
        <f t="shared" ca="1" si="247"/>
        <v>23</v>
      </c>
      <c r="B397" s="98" t="str">
        <f ca="1">IF(A397="","",IF(COUNTBLANK(AN398:AS398)=6,"DB",AN398&amp;AO398&amp;AP398&amp;AQ398&amp;AR398&amp;AS398))</f>
        <v>DB</v>
      </c>
      <c r="C397" s="97" t="str">
        <f t="shared" ca="1" si="239"/>
        <v/>
      </c>
      <c r="D397" s="102">
        <f t="shared" ca="1" si="240"/>
        <v>-1</v>
      </c>
      <c r="E397" s="82" t="str">
        <f t="shared" ca="1" si="241"/>
        <v>1,</v>
      </c>
      <c r="F397" s="73">
        <f t="shared" ca="1" si="242"/>
        <v>4</v>
      </c>
      <c r="G397" s="98">
        <f t="shared" ca="1" si="250"/>
        <v>2</v>
      </c>
      <c r="H397" s="98">
        <f t="shared" ca="1" si="251"/>
        <v>6</v>
      </c>
      <c r="I397" s="98">
        <f t="shared" ca="1" si="252"/>
        <v>5</v>
      </c>
      <c r="J397" s="98">
        <f t="shared" ca="1" si="253"/>
        <v>0</v>
      </c>
      <c r="K397" s="98">
        <f t="shared" ca="1" si="254"/>
        <v>37</v>
      </c>
      <c r="L397" s="98">
        <f t="shared" ca="1" si="255"/>
        <v>8</v>
      </c>
      <c r="M397" s="74">
        <f t="shared" ca="1" si="256"/>
        <v>5</v>
      </c>
      <c r="N397" s="74">
        <f t="shared" si="249"/>
        <v>393</v>
      </c>
      <c r="O397" s="74">
        <f t="shared" ca="1" si="243"/>
        <v>2</v>
      </c>
      <c r="P397" s="74">
        <f t="shared" ca="1" si="244"/>
        <v>0</v>
      </c>
      <c r="Q397" s="101">
        <f t="shared" ca="1" si="257"/>
        <v>1</v>
      </c>
      <c r="R397" s="101">
        <f t="shared" ca="1" si="245"/>
        <v>3</v>
      </c>
      <c r="S397" s="91" t="str">
        <f t="shared" ca="1" si="258"/>
        <v/>
      </c>
      <c r="T397" s="91" t="str">
        <f t="shared" ca="1" si="259"/>
        <v/>
      </c>
      <c r="U397" s="91" t="str">
        <f t="shared" ca="1" si="260"/>
        <v/>
      </c>
      <c r="V397" s="91" t="str">
        <f t="shared" ca="1" si="261"/>
        <v/>
      </c>
      <c r="W397" s="91" t="str">
        <f t="shared" ca="1" si="262"/>
        <v>5</v>
      </c>
      <c r="X397" s="91" t="str">
        <f t="shared" ca="1" si="263"/>
        <v/>
      </c>
      <c r="Y397" s="75"/>
      <c r="Z397" s="100">
        <f ca="1">IF(Y397="W",0,IF(AND(A397&lt;&gt;0,A396&lt;&gt;0,Y396="L",Y397="L"),1,0))</f>
        <v>0</v>
      </c>
      <c r="AA397" s="100">
        <f ca="1">IF(S397&lt;&gt;"",IF(ABS($F397)=ABS(S397),5*$Q397,-1*$Q397),0)</f>
        <v>0</v>
      </c>
      <c r="AB397" s="100">
        <f ca="1">IF(T397&lt;&gt;"",IF(ABS($F397)=ABS(T397),5*$Q397,-1*$Q397),0)</f>
        <v>0</v>
      </c>
      <c r="AC397" s="100">
        <f ca="1">IF(U397&lt;&gt;"",IF(ABS($F397)=ABS(U397),5*$Q397,-1*$Q397),0)</f>
        <v>0</v>
      </c>
      <c r="AD397" s="100">
        <f ca="1">IF(V397&lt;&gt;"",IF(ABS($F397)=ABS(V397),5*$Q397,-1*$Q397),0)</f>
        <v>0</v>
      </c>
      <c r="AE397" s="100">
        <f ca="1">IF(W397&lt;&gt;"",IF(ABS($F397)=ABS(W397),5*$Q397,-1*$Q397),0)</f>
        <v>-1</v>
      </c>
      <c r="AF397" s="100">
        <f ca="1">IF(X397&lt;&gt;"",IF(ABS($F397)=ABS(X397),5*$Q397,-1*$Q397),0)</f>
        <v>0</v>
      </c>
      <c r="AG397" s="98">
        <f ca="1">IF(A397&lt;&gt;"",IF(OR($AJ396&lt;&gt;0,$AK396&lt;&gt;0),"0",SUM(AA397:AF397)),0)</f>
        <v>-1</v>
      </c>
      <c r="AH397" s="11">
        <f ca="1">IF(A397&lt;&gt;"",IF(OR(AJ396&lt;&gt;0,AK396&lt;&gt;0),0,AG397),0)</f>
        <v>-1</v>
      </c>
      <c r="AI397" s="79">
        <f ca="1">IF(A397&lt;&gt;"",AH397+AI396,0)</f>
        <v>-2</v>
      </c>
      <c r="AJ397" s="43">
        <f t="shared" ca="1" si="264"/>
        <v>0</v>
      </c>
      <c r="AK397" s="43">
        <f t="shared" ca="1" si="265"/>
        <v>0</v>
      </c>
      <c r="AL397" s="80">
        <f t="shared" ca="1" si="246"/>
        <v>0</v>
      </c>
      <c r="AM397" s="24"/>
      <c r="AN397" s="24"/>
      <c r="AO397" s="24"/>
      <c r="AP397" s="24"/>
      <c r="AQ397" s="24"/>
      <c r="AR397" s="24"/>
      <c r="AS397" s="24"/>
      <c r="BA397" s="6"/>
      <c r="BH397" s="123">
        <f t="shared" ca="1" si="248"/>
        <v>14</v>
      </c>
    </row>
    <row r="398" spans="1:60">
      <c r="A398" s="123">
        <f t="shared" ca="1" si="247"/>
        <v>32</v>
      </c>
      <c r="B398" s="98" t="str">
        <f ca="1">IF(A398="","",IF(COUNTBLANK(AN399:AS399)=6,"DB",AN399&amp;AO399&amp;AP399&amp;AQ399&amp;AR399&amp;AS399))</f>
        <v>DB</v>
      </c>
      <c r="C398" s="97" t="str">
        <f t="shared" ca="1" si="239"/>
        <v/>
      </c>
      <c r="D398" s="102">
        <f t="shared" ca="1" si="240"/>
        <v>-1</v>
      </c>
      <c r="E398" s="82" t="str">
        <f t="shared" ca="1" si="241"/>
        <v>1,</v>
      </c>
      <c r="F398" s="73">
        <f t="shared" ca="1" si="242"/>
        <v>6</v>
      </c>
      <c r="G398" s="98">
        <f t="shared" ca="1" si="250"/>
        <v>3</v>
      </c>
      <c r="H398" s="98">
        <f t="shared" ca="1" si="251"/>
        <v>7</v>
      </c>
      <c r="I398" s="98">
        <f t="shared" ca="1" si="252"/>
        <v>6</v>
      </c>
      <c r="J398" s="98">
        <f t="shared" ca="1" si="253"/>
        <v>1</v>
      </c>
      <c r="K398" s="98">
        <f t="shared" ca="1" si="254"/>
        <v>38</v>
      </c>
      <c r="L398" s="98">
        <f t="shared" ca="1" si="255"/>
        <v>0</v>
      </c>
      <c r="M398" s="74">
        <f t="shared" ca="1" si="256"/>
        <v>5</v>
      </c>
      <c r="N398" s="74">
        <f t="shared" si="249"/>
        <v>394</v>
      </c>
      <c r="O398" s="74">
        <f t="shared" ca="1" si="243"/>
        <v>3</v>
      </c>
      <c r="P398" s="74">
        <f t="shared" ca="1" si="244"/>
        <v>0</v>
      </c>
      <c r="Q398" s="101">
        <f t="shared" ca="1" si="257"/>
        <v>1</v>
      </c>
      <c r="R398" s="101">
        <f t="shared" ca="1" si="245"/>
        <v>4</v>
      </c>
      <c r="S398" s="91" t="str">
        <f t="shared" ca="1" si="258"/>
        <v/>
      </c>
      <c r="T398" s="91" t="str">
        <f t="shared" ca="1" si="259"/>
        <v/>
      </c>
      <c r="U398" s="91" t="str">
        <f t="shared" ca="1" si="260"/>
        <v/>
      </c>
      <c r="V398" s="91" t="str">
        <f t="shared" ca="1" si="261"/>
        <v/>
      </c>
      <c r="W398" s="91" t="str">
        <f t="shared" ca="1" si="262"/>
        <v>5</v>
      </c>
      <c r="X398" s="91" t="str">
        <f t="shared" ca="1" si="263"/>
        <v/>
      </c>
      <c r="Y398" s="75"/>
      <c r="Z398" s="100">
        <f ca="1">IF(Y398="W",0,IF(AND(A398&lt;&gt;0,A397&lt;&gt;0,Y397="L",Y398="L"),1,0))</f>
        <v>0</v>
      </c>
      <c r="AA398" s="100">
        <f ca="1">IF(S398&lt;&gt;"",IF(ABS($F398)=ABS(S398),5*$Q398,-1*$Q398),0)</f>
        <v>0</v>
      </c>
      <c r="AB398" s="100">
        <f ca="1">IF(T398&lt;&gt;"",IF(ABS($F398)=ABS(T398),5*$Q398,-1*$Q398),0)</f>
        <v>0</v>
      </c>
      <c r="AC398" s="100">
        <f ca="1">IF(U398&lt;&gt;"",IF(ABS($F398)=ABS(U398),5*$Q398,-1*$Q398),0)</f>
        <v>0</v>
      </c>
      <c r="AD398" s="100">
        <f ca="1">IF(V398&lt;&gt;"",IF(ABS($F398)=ABS(V398),5*$Q398,-1*$Q398),0)</f>
        <v>0</v>
      </c>
      <c r="AE398" s="100">
        <f ca="1">IF(W398&lt;&gt;"",IF(ABS($F398)=ABS(W398),5*$Q398,-1*$Q398),0)</f>
        <v>-1</v>
      </c>
      <c r="AF398" s="100">
        <f ca="1">IF(X398&lt;&gt;"",IF(ABS($F398)=ABS(X398),5*$Q398,-1*$Q398),0)</f>
        <v>0</v>
      </c>
      <c r="AG398" s="98">
        <f ca="1">IF(A398&lt;&gt;"",IF(OR($AJ397&lt;&gt;0,$AK397&lt;&gt;0),"0",SUM(AA398:AF398)),0)</f>
        <v>-1</v>
      </c>
      <c r="AH398" s="11">
        <f ca="1">IF(A398&lt;&gt;"",IF(OR(AJ397&lt;&gt;0,AK397&lt;&gt;0),0,AG398),0)</f>
        <v>-1</v>
      </c>
      <c r="AI398" s="79">
        <f ca="1">IF(A398&lt;&gt;"",AH398+AI397,0)</f>
        <v>-3</v>
      </c>
      <c r="AJ398" s="43">
        <f t="shared" ca="1" si="264"/>
        <v>0</v>
      </c>
      <c r="AK398" s="43">
        <f t="shared" ca="1" si="265"/>
        <v>0</v>
      </c>
      <c r="AL398" s="80">
        <f t="shared" ca="1" si="246"/>
        <v>0</v>
      </c>
      <c r="AM398" s="24"/>
      <c r="AN398" s="24"/>
      <c r="AO398" s="24"/>
      <c r="AP398" s="24"/>
      <c r="AQ398" s="24"/>
      <c r="AR398" s="24"/>
      <c r="AS398" s="24"/>
      <c r="BA398" s="6"/>
      <c r="BH398" s="123">
        <f t="shared" ca="1" si="248"/>
        <v>27</v>
      </c>
    </row>
    <row r="399" spans="1:60">
      <c r="A399" s="123">
        <f t="shared" ca="1" si="247"/>
        <v>28</v>
      </c>
      <c r="B399" s="98" t="str">
        <f ca="1">IF(A399="","",IF(COUNTBLANK(AN400:AS400)=6,"DB",AN400&amp;AO400&amp;AP400&amp;AQ400&amp;AR400&amp;AS400))</f>
        <v>DB</v>
      </c>
      <c r="C399" s="97" t="str">
        <f t="shared" ca="1" si="239"/>
        <v/>
      </c>
      <c r="D399" s="102">
        <f t="shared" ca="1" si="240"/>
        <v>5</v>
      </c>
      <c r="E399" s="82" t="str">
        <f t="shared" ca="1" si="241"/>
        <v>1,</v>
      </c>
      <c r="F399" s="73">
        <f t="shared" ca="1" si="242"/>
        <v>5</v>
      </c>
      <c r="G399" s="98">
        <f t="shared" ca="1" si="250"/>
        <v>4</v>
      </c>
      <c r="H399" s="98">
        <f t="shared" ca="1" si="251"/>
        <v>8</v>
      </c>
      <c r="I399" s="98">
        <f t="shared" ca="1" si="252"/>
        <v>7</v>
      </c>
      <c r="J399" s="98">
        <f t="shared" ca="1" si="253"/>
        <v>2</v>
      </c>
      <c r="K399" s="98">
        <f t="shared" ca="1" si="254"/>
        <v>0</v>
      </c>
      <c r="L399" s="98">
        <f t="shared" ca="1" si="255"/>
        <v>1</v>
      </c>
      <c r="M399" s="74" t="str">
        <f t="shared" ca="1" si="256"/>
        <v/>
      </c>
      <c r="N399" s="74">
        <f t="shared" si="249"/>
        <v>395</v>
      </c>
      <c r="O399" s="74">
        <f t="shared" ca="1" si="243"/>
        <v>4</v>
      </c>
      <c r="P399" s="74">
        <f t="shared" ca="1" si="244"/>
        <v>0</v>
      </c>
      <c r="Q399" s="101">
        <f t="shared" ca="1" si="257"/>
        <v>1</v>
      </c>
      <c r="R399" s="101">
        <f t="shared" ca="1" si="245"/>
        <v>1</v>
      </c>
      <c r="S399" s="91" t="str">
        <f t="shared" ca="1" si="258"/>
        <v/>
      </c>
      <c r="T399" s="91" t="str">
        <f t="shared" ca="1" si="259"/>
        <v/>
      </c>
      <c r="U399" s="91" t="str">
        <f t="shared" ca="1" si="260"/>
        <v/>
      </c>
      <c r="V399" s="91" t="str">
        <f t="shared" ca="1" si="261"/>
        <v/>
      </c>
      <c r="W399" s="91" t="str">
        <f t="shared" ca="1" si="262"/>
        <v>5</v>
      </c>
      <c r="X399" s="91" t="str">
        <f t="shared" ca="1" si="263"/>
        <v/>
      </c>
      <c r="Y399" s="75"/>
      <c r="Z399" s="100">
        <f ca="1">IF(Y399="W",0,IF(AND(A399&lt;&gt;0,A398&lt;&gt;0,Y398="L",Y399="L"),1,0))</f>
        <v>0</v>
      </c>
      <c r="AA399" s="100">
        <f ca="1">IF(S399&lt;&gt;"",IF(ABS($F399)=ABS(S399),5*$Q399,-1*$Q399),0)</f>
        <v>0</v>
      </c>
      <c r="AB399" s="100">
        <f ca="1">IF(T399&lt;&gt;"",IF(ABS($F399)=ABS(T399),5*$Q399,-1*$Q399),0)</f>
        <v>0</v>
      </c>
      <c r="AC399" s="100">
        <f ca="1">IF(U399&lt;&gt;"",IF(ABS($F399)=ABS(U399),5*$Q399,-1*$Q399),0)</f>
        <v>0</v>
      </c>
      <c r="AD399" s="100">
        <f ca="1">IF(V399&lt;&gt;"",IF(ABS($F399)=ABS(V399),5*$Q399,-1*$Q399),0)</f>
        <v>0</v>
      </c>
      <c r="AE399" s="100">
        <f ca="1">IF(W399&lt;&gt;"",IF(ABS($F399)=ABS(W399),5*$Q399,-1*$Q399),0)</f>
        <v>5</v>
      </c>
      <c r="AF399" s="100">
        <f ca="1">IF(X399&lt;&gt;"",IF(ABS($F399)=ABS(X399),5*$Q399,-1*$Q399),0)</f>
        <v>0</v>
      </c>
      <c r="AG399" s="98">
        <f ca="1">IF(A399&lt;&gt;"",IF(OR($AJ398&lt;&gt;0,$AK398&lt;&gt;0),"0",SUM(AA399:AF399)),0)</f>
        <v>5</v>
      </c>
      <c r="AH399" s="11">
        <f ca="1">IF(A399&lt;&gt;"",IF(OR(AJ398&lt;&gt;0,AK398&lt;&gt;0),0,AG399),0)</f>
        <v>5</v>
      </c>
      <c r="AI399" s="79">
        <f ca="1">IF(A399&lt;&gt;"",AH399+AI398,0)</f>
        <v>2</v>
      </c>
      <c r="AJ399" s="43">
        <f t="shared" ca="1" si="264"/>
        <v>0</v>
      </c>
      <c r="AK399" s="43">
        <f t="shared" ca="1" si="265"/>
        <v>0</v>
      </c>
      <c r="AL399" s="80">
        <f t="shared" ca="1" si="246"/>
        <v>2</v>
      </c>
      <c r="AM399" s="24"/>
      <c r="AN399" s="24"/>
      <c r="AO399" s="24"/>
      <c r="AP399" s="24"/>
      <c r="AQ399" s="24"/>
      <c r="AR399" s="24"/>
      <c r="AS399" s="24"/>
      <c r="BA399" s="6"/>
      <c r="BH399" s="123">
        <f t="shared" ca="1" si="248"/>
        <v>5</v>
      </c>
    </row>
    <row r="400" spans="1:60">
      <c r="A400" s="123">
        <f t="shared" ca="1" si="247"/>
        <v>23</v>
      </c>
      <c r="B400" s="98" t="str">
        <f ca="1">IF(A400="","",IF(COUNTBLANK(AN401:AS401)=6,"DB",AN401&amp;AO401&amp;AP401&amp;AQ401&amp;AR401&amp;AS401))</f>
        <v>DB</v>
      </c>
      <c r="C400" s="97" t="str">
        <f t="shared" ca="1" si="239"/>
        <v/>
      </c>
      <c r="D400" s="102">
        <f t="shared" ca="1" si="240"/>
        <v>0</v>
      </c>
      <c r="E400" s="82" t="str">
        <f t="shared" ca="1" si="241"/>
        <v>1,</v>
      </c>
      <c r="F400" s="73">
        <f t="shared" ca="1" si="242"/>
        <v>4</v>
      </c>
      <c r="G400" s="98">
        <f t="shared" ca="1" si="250"/>
        <v>5</v>
      </c>
      <c r="H400" s="98">
        <f t="shared" ca="1" si="251"/>
        <v>9</v>
      </c>
      <c r="I400" s="98">
        <f t="shared" ca="1" si="252"/>
        <v>8</v>
      </c>
      <c r="J400" s="98">
        <f t="shared" ca="1" si="253"/>
        <v>0</v>
      </c>
      <c r="K400" s="98">
        <f t="shared" ca="1" si="254"/>
        <v>1</v>
      </c>
      <c r="L400" s="98">
        <f t="shared" ca="1" si="255"/>
        <v>2</v>
      </c>
      <c r="M400" s="74" t="str">
        <f t="shared" ca="1" si="256"/>
        <v/>
      </c>
      <c r="N400" s="74">
        <f t="shared" si="249"/>
        <v>396</v>
      </c>
      <c r="O400" s="74">
        <f t="shared" ca="1" si="243"/>
        <v>0</v>
      </c>
      <c r="P400" s="74">
        <f t="shared" ca="1" si="244"/>
        <v>0</v>
      </c>
      <c r="Q400" s="101">
        <f t="shared" ca="1" si="257"/>
        <v>1</v>
      </c>
      <c r="R400" s="101">
        <f t="shared" ca="1" si="245"/>
        <v>1</v>
      </c>
      <c r="S400" s="91" t="str">
        <f t="shared" ca="1" si="258"/>
        <v/>
      </c>
      <c r="T400" s="91" t="str">
        <f t="shared" ca="1" si="259"/>
        <v/>
      </c>
      <c r="U400" s="91" t="str">
        <f t="shared" ca="1" si="260"/>
        <v/>
      </c>
      <c r="V400" s="91" t="str">
        <f t="shared" ca="1" si="261"/>
        <v/>
      </c>
      <c r="W400" s="91" t="str">
        <f t="shared" ca="1" si="262"/>
        <v/>
      </c>
      <c r="X400" s="91" t="str">
        <f t="shared" ca="1" si="263"/>
        <v/>
      </c>
      <c r="Y400" s="75"/>
      <c r="Z400" s="100">
        <f ca="1">IF(Y400="W",0,IF(AND(A400&lt;&gt;0,A399&lt;&gt;0,Y399="L",Y400="L"),1,0))</f>
        <v>0</v>
      </c>
      <c r="AA400" s="100">
        <f ca="1">IF(S400&lt;&gt;"",IF(ABS($F400)=ABS(S400),5*$Q400,-1*$Q400),0)</f>
        <v>0</v>
      </c>
      <c r="AB400" s="100">
        <f ca="1">IF(T400&lt;&gt;"",IF(ABS($F400)=ABS(T400),5*$Q400,-1*$Q400),0)</f>
        <v>0</v>
      </c>
      <c r="AC400" s="100">
        <f ca="1">IF(U400&lt;&gt;"",IF(ABS($F400)=ABS(U400),5*$Q400,-1*$Q400),0)</f>
        <v>0</v>
      </c>
      <c r="AD400" s="100">
        <f ca="1">IF(V400&lt;&gt;"",IF(ABS($F400)=ABS(V400),5*$Q400,-1*$Q400),0)</f>
        <v>0</v>
      </c>
      <c r="AE400" s="100">
        <f ca="1">IF(W400&lt;&gt;"",IF(ABS($F400)=ABS(W400),5*$Q400,-1*$Q400),0)</f>
        <v>0</v>
      </c>
      <c r="AF400" s="100">
        <f ca="1">IF(X400&lt;&gt;"",IF(ABS($F400)=ABS(X400),5*$Q400,-1*$Q400),0)</f>
        <v>0</v>
      </c>
      <c r="AG400" s="98">
        <f ca="1">IF(A400&lt;&gt;"",IF(OR($AJ399&lt;&gt;0,$AK399&lt;&gt;0),"0",SUM(AA400:AF400)),0)</f>
        <v>0</v>
      </c>
      <c r="AH400" s="11">
        <f ca="1">IF(A400&lt;&gt;"",IF(OR(AJ399&lt;&gt;0,AK399&lt;&gt;0),0,AG400),0)</f>
        <v>0</v>
      </c>
      <c r="AI400" s="79">
        <f ca="1">IF(A400&lt;&gt;"",AH400+AI399,0)</f>
        <v>2</v>
      </c>
      <c r="AJ400" s="43">
        <f t="shared" ca="1" si="264"/>
        <v>0</v>
      </c>
      <c r="AK400" s="43">
        <f t="shared" ca="1" si="265"/>
        <v>0</v>
      </c>
      <c r="AL400" s="80">
        <f t="shared" ca="1" si="246"/>
        <v>2</v>
      </c>
      <c r="AM400" s="24"/>
      <c r="AN400" s="24"/>
      <c r="AO400" s="24"/>
      <c r="AP400" s="24"/>
      <c r="AQ400" s="24"/>
      <c r="AR400" s="24"/>
      <c r="AS400" s="24"/>
      <c r="BA400" s="6"/>
      <c r="BH400" s="123">
        <f t="shared" ca="1" si="248"/>
        <v>17</v>
      </c>
    </row>
    <row r="401" spans="1:60">
      <c r="A401" s="123">
        <f t="shared" ca="1" si="247"/>
        <v>20</v>
      </c>
      <c r="B401" s="98" t="str">
        <f ca="1">IF(A401="","",IF(COUNTBLANK(AN402:AS402)=6,"DB",AN402&amp;AO402&amp;AP402&amp;AQ402&amp;AR402&amp;AS402))</f>
        <v>DB</v>
      </c>
      <c r="C401" s="97" t="str">
        <f t="shared" ca="1" si="239"/>
        <v/>
      </c>
      <c r="D401" s="102">
        <f t="shared" ca="1" si="240"/>
        <v>0</v>
      </c>
      <c r="E401" s="82" t="str">
        <f t="shared" ca="1" si="241"/>
        <v>1,</v>
      </c>
      <c r="F401" s="73">
        <f t="shared" ca="1" si="242"/>
        <v>4</v>
      </c>
      <c r="G401" s="98">
        <f t="shared" ca="1" si="250"/>
        <v>6</v>
      </c>
      <c r="H401" s="98">
        <f t="shared" ca="1" si="251"/>
        <v>10</v>
      </c>
      <c r="I401" s="98">
        <f t="shared" ca="1" si="252"/>
        <v>9</v>
      </c>
      <c r="J401" s="98">
        <f t="shared" ca="1" si="253"/>
        <v>0</v>
      </c>
      <c r="K401" s="98">
        <f t="shared" ca="1" si="254"/>
        <v>2</v>
      </c>
      <c r="L401" s="98">
        <f t="shared" ca="1" si="255"/>
        <v>3</v>
      </c>
      <c r="M401" s="74" t="str">
        <f t="shared" ca="1" si="256"/>
        <v/>
      </c>
      <c r="N401" s="74">
        <f t="shared" si="249"/>
        <v>397</v>
      </c>
      <c r="O401" s="74">
        <f t="shared" ca="1" si="243"/>
        <v>0</v>
      </c>
      <c r="P401" s="74">
        <f t="shared" ca="1" si="244"/>
        <v>0</v>
      </c>
      <c r="Q401" s="101">
        <f t="shared" ca="1" si="257"/>
        <v>1</v>
      </c>
      <c r="R401" s="101">
        <f t="shared" ca="1" si="245"/>
        <v>1</v>
      </c>
      <c r="S401" s="91" t="str">
        <f t="shared" ca="1" si="258"/>
        <v/>
      </c>
      <c r="T401" s="91" t="str">
        <f t="shared" ca="1" si="259"/>
        <v/>
      </c>
      <c r="U401" s="91" t="str">
        <f t="shared" ca="1" si="260"/>
        <v/>
      </c>
      <c r="V401" s="91" t="str">
        <f t="shared" ca="1" si="261"/>
        <v/>
      </c>
      <c r="W401" s="91" t="str">
        <f t="shared" ca="1" si="262"/>
        <v/>
      </c>
      <c r="X401" s="91" t="str">
        <f t="shared" ca="1" si="263"/>
        <v/>
      </c>
      <c r="Y401" s="75"/>
      <c r="Z401" s="100">
        <f ca="1">IF(Y401="W",0,IF(AND(A401&lt;&gt;0,A400&lt;&gt;0,Y400="L",Y401="L"),1,0))</f>
        <v>0</v>
      </c>
      <c r="AA401" s="100">
        <f ca="1">IF(S401&lt;&gt;"",IF(ABS($F401)=ABS(S401),5*$Q401,-1*$Q401),0)</f>
        <v>0</v>
      </c>
      <c r="AB401" s="100">
        <f ca="1">IF(T401&lt;&gt;"",IF(ABS($F401)=ABS(T401),5*$Q401,-1*$Q401),0)</f>
        <v>0</v>
      </c>
      <c r="AC401" s="100">
        <f ca="1">IF(U401&lt;&gt;"",IF(ABS($F401)=ABS(U401),5*$Q401,-1*$Q401),0)</f>
        <v>0</v>
      </c>
      <c r="AD401" s="100">
        <f ca="1">IF(V401&lt;&gt;"",IF(ABS($F401)=ABS(V401),5*$Q401,-1*$Q401),0)</f>
        <v>0</v>
      </c>
      <c r="AE401" s="100">
        <f ca="1">IF(W401&lt;&gt;"",IF(ABS($F401)=ABS(W401),5*$Q401,-1*$Q401),0)</f>
        <v>0</v>
      </c>
      <c r="AF401" s="100">
        <f ca="1">IF(X401&lt;&gt;"",IF(ABS($F401)=ABS(X401),5*$Q401,-1*$Q401),0)</f>
        <v>0</v>
      </c>
      <c r="AG401" s="98">
        <f ca="1">IF(A401&lt;&gt;"",IF(OR($AJ400&lt;&gt;0,$AK400&lt;&gt;0),"0",SUM(AA401:AF401)),0)</f>
        <v>0</v>
      </c>
      <c r="AH401" s="11">
        <f ca="1">IF(A401&lt;&gt;"",IF(OR(AJ400&lt;&gt;0,AK400&lt;&gt;0),0,AG401),0)</f>
        <v>0</v>
      </c>
      <c r="AI401" s="79">
        <f ca="1">IF(A401&lt;&gt;"",AH401+AI400,0)</f>
        <v>2</v>
      </c>
      <c r="AJ401" s="43">
        <f t="shared" ca="1" si="264"/>
        <v>0</v>
      </c>
      <c r="AK401" s="43">
        <f t="shared" ca="1" si="265"/>
        <v>0</v>
      </c>
      <c r="AL401" s="80">
        <f t="shared" ca="1" si="246"/>
        <v>2</v>
      </c>
      <c r="AM401" s="24"/>
      <c r="AN401" s="24"/>
      <c r="AO401" s="24"/>
      <c r="AP401" s="24"/>
      <c r="AQ401" s="24"/>
      <c r="AR401" s="24"/>
      <c r="AS401" s="24"/>
      <c r="BA401" s="6"/>
      <c r="BH401" s="123">
        <f t="shared" ca="1" si="248"/>
        <v>9</v>
      </c>
    </row>
    <row r="402" spans="1:60">
      <c r="A402" s="123">
        <f t="shared" ca="1" si="247"/>
        <v>27</v>
      </c>
      <c r="B402" s="98" t="str">
        <f ca="1">IF(A402="","",IF(COUNTBLANK(AN403:AS403)=6,"DB",AN403&amp;AO403&amp;AP403&amp;AQ403&amp;AR403&amp;AS403))</f>
        <v>DB</v>
      </c>
      <c r="C402" s="97" t="str">
        <f t="shared" ca="1" si="239"/>
        <v/>
      </c>
      <c r="D402" s="102">
        <f t="shared" ca="1" si="240"/>
        <v>0</v>
      </c>
      <c r="E402" s="82" t="str">
        <f t="shared" ca="1" si="241"/>
        <v>1,</v>
      </c>
      <c r="F402" s="73">
        <f t="shared" ca="1" si="242"/>
        <v>5</v>
      </c>
      <c r="G402" s="98">
        <f t="shared" ca="1" si="250"/>
        <v>7</v>
      </c>
      <c r="H402" s="98">
        <f t="shared" ca="1" si="251"/>
        <v>11</v>
      </c>
      <c r="I402" s="98">
        <f t="shared" ca="1" si="252"/>
        <v>10</v>
      </c>
      <c r="J402" s="98">
        <f t="shared" ca="1" si="253"/>
        <v>1</v>
      </c>
      <c r="K402" s="98">
        <f t="shared" ca="1" si="254"/>
        <v>0</v>
      </c>
      <c r="L402" s="98">
        <f t="shared" ca="1" si="255"/>
        <v>4</v>
      </c>
      <c r="M402" s="74" t="str">
        <f t="shared" ca="1" si="256"/>
        <v/>
      </c>
      <c r="N402" s="74">
        <f t="shared" si="249"/>
        <v>398</v>
      </c>
      <c r="O402" s="74">
        <f t="shared" ca="1" si="243"/>
        <v>0</v>
      </c>
      <c r="P402" s="74">
        <f t="shared" ca="1" si="244"/>
        <v>0</v>
      </c>
      <c r="Q402" s="101">
        <f t="shared" ca="1" si="257"/>
        <v>1</v>
      </c>
      <c r="R402" s="101">
        <f t="shared" ca="1" si="245"/>
        <v>1</v>
      </c>
      <c r="S402" s="91" t="str">
        <f t="shared" ca="1" si="258"/>
        <v/>
      </c>
      <c r="T402" s="91" t="str">
        <f t="shared" ca="1" si="259"/>
        <v/>
      </c>
      <c r="U402" s="91" t="str">
        <f t="shared" ca="1" si="260"/>
        <v/>
      </c>
      <c r="V402" s="91" t="str">
        <f t="shared" ca="1" si="261"/>
        <v/>
      </c>
      <c r="W402" s="91" t="str">
        <f t="shared" ca="1" si="262"/>
        <v/>
      </c>
      <c r="X402" s="91" t="str">
        <f t="shared" ca="1" si="263"/>
        <v/>
      </c>
      <c r="Y402" s="75"/>
      <c r="Z402" s="100">
        <f ca="1">IF(Y402="W",0,IF(AND(A402&lt;&gt;0,A401&lt;&gt;0,Y401="L",Y402="L"),1,0))</f>
        <v>0</v>
      </c>
      <c r="AA402" s="100">
        <f ca="1">IF(S402&lt;&gt;"",IF(ABS($F402)=ABS(S402),5*$Q402,-1*$Q402),0)</f>
        <v>0</v>
      </c>
      <c r="AB402" s="100">
        <f ca="1">IF(T402&lt;&gt;"",IF(ABS($F402)=ABS(T402),5*$Q402,-1*$Q402),0)</f>
        <v>0</v>
      </c>
      <c r="AC402" s="100">
        <f ca="1">IF(U402&lt;&gt;"",IF(ABS($F402)=ABS(U402),5*$Q402,-1*$Q402),0)</f>
        <v>0</v>
      </c>
      <c r="AD402" s="100">
        <f ca="1">IF(V402&lt;&gt;"",IF(ABS($F402)=ABS(V402),5*$Q402,-1*$Q402),0)</f>
        <v>0</v>
      </c>
      <c r="AE402" s="100">
        <f ca="1">IF(W402&lt;&gt;"",IF(ABS($F402)=ABS(W402),5*$Q402,-1*$Q402),0)</f>
        <v>0</v>
      </c>
      <c r="AF402" s="100">
        <f ca="1">IF(X402&lt;&gt;"",IF(ABS($F402)=ABS(X402),5*$Q402,-1*$Q402),0)</f>
        <v>0</v>
      </c>
      <c r="AG402" s="98">
        <f ca="1">IF(A402&lt;&gt;"",IF(OR($AJ401&lt;&gt;0,$AK401&lt;&gt;0),"0",SUM(AA402:AF402)),0)</f>
        <v>0</v>
      </c>
      <c r="AH402" s="11">
        <f ca="1">IF(A402&lt;&gt;"",IF(OR(AJ401&lt;&gt;0,AK401&lt;&gt;0),0,AG402),0)</f>
        <v>0</v>
      </c>
      <c r="AI402" s="79">
        <f ca="1">IF(A402&lt;&gt;"",AH402+AI401,0)</f>
        <v>2</v>
      </c>
      <c r="AJ402" s="43">
        <f t="shared" ca="1" si="264"/>
        <v>0</v>
      </c>
      <c r="AK402" s="43">
        <f t="shared" ca="1" si="265"/>
        <v>0</v>
      </c>
      <c r="AL402" s="80">
        <f t="shared" ca="1" si="246"/>
        <v>2</v>
      </c>
      <c r="AM402" s="24"/>
      <c r="AN402" s="24"/>
      <c r="AO402" s="24"/>
      <c r="AP402" s="24"/>
      <c r="AQ402" s="24"/>
      <c r="AR402" s="24"/>
      <c r="AS402" s="24"/>
      <c r="BA402" s="6"/>
      <c r="BH402" s="123">
        <f t="shared" ca="1" si="248"/>
        <v>13</v>
      </c>
    </row>
    <row r="403" spans="1:60">
      <c r="A403" s="123">
        <f t="shared" ca="1" si="247"/>
        <v>15</v>
      </c>
      <c r="B403" s="98" t="str">
        <f ca="1">IF(A403="","",IF(COUNTBLANK(AN404:AS404)=6,"DB",AN404&amp;AO404&amp;AP404&amp;AQ404&amp;AR404&amp;AS404))</f>
        <v>DB</v>
      </c>
      <c r="C403" s="97" t="str">
        <f t="shared" ca="1" si="239"/>
        <v/>
      </c>
      <c r="D403" s="102">
        <f t="shared" ca="1" si="240"/>
        <v>0</v>
      </c>
      <c r="E403" s="82" t="str">
        <f t="shared" ca="1" si="241"/>
        <v>1,</v>
      </c>
      <c r="F403" s="73">
        <f t="shared" ca="1" si="242"/>
        <v>3</v>
      </c>
      <c r="G403" s="98">
        <f t="shared" ca="1" si="250"/>
        <v>8</v>
      </c>
      <c r="H403" s="98">
        <f t="shared" ca="1" si="251"/>
        <v>12</v>
      </c>
      <c r="I403" s="98">
        <f t="shared" ca="1" si="252"/>
        <v>0</v>
      </c>
      <c r="J403" s="98">
        <f t="shared" ca="1" si="253"/>
        <v>2</v>
      </c>
      <c r="K403" s="98">
        <f t="shared" ca="1" si="254"/>
        <v>1</v>
      </c>
      <c r="L403" s="98">
        <f t="shared" ca="1" si="255"/>
        <v>5</v>
      </c>
      <c r="M403" s="74" t="str">
        <f t="shared" ca="1" si="256"/>
        <v/>
      </c>
      <c r="N403" s="74">
        <f t="shared" si="249"/>
        <v>399</v>
      </c>
      <c r="O403" s="74">
        <f t="shared" ca="1" si="243"/>
        <v>0</v>
      </c>
      <c r="P403" s="74">
        <f t="shared" ca="1" si="244"/>
        <v>0</v>
      </c>
      <c r="Q403" s="101">
        <f t="shared" ca="1" si="257"/>
        <v>1</v>
      </c>
      <c r="R403" s="101">
        <f t="shared" ca="1" si="245"/>
        <v>1</v>
      </c>
      <c r="S403" s="91" t="str">
        <f t="shared" ca="1" si="258"/>
        <v/>
      </c>
      <c r="T403" s="91" t="str">
        <f t="shared" ca="1" si="259"/>
        <v/>
      </c>
      <c r="U403" s="91" t="str">
        <f t="shared" ca="1" si="260"/>
        <v/>
      </c>
      <c r="V403" s="91" t="str">
        <f t="shared" ca="1" si="261"/>
        <v/>
      </c>
      <c r="W403" s="91" t="str">
        <f t="shared" ca="1" si="262"/>
        <v/>
      </c>
      <c r="X403" s="91" t="str">
        <f t="shared" ca="1" si="263"/>
        <v/>
      </c>
      <c r="Y403" s="75"/>
      <c r="Z403" s="100">
        <f ca="1">IF(Y403="W",0,IF(AND(A403&lt;&gt;0,A402&lt;&gt;0,Y402="L",Y403="L"),1,0))</f>
        <v>0</v>
      </c>
      <c r="AA403" s="100">
        <f ca="1">IF(S403&lt;&gt;"",IF(ABS($F403)=ABS(S403),5*$Q403,-1*$Q403),0)</f>
        <v>0</v>
      </c>
      <c r="AB403" s="100">
        <f ca="1">IF(T403&lt;&gt;"",IF(ABS($F403)=ABS(T403),5*$Q403,-1*$Q403),0)</f>
        <v>0</v>
      </c>
      <c r="AC403" s="100">
        <f ca="1">IF(U403&lt;&gt;"",IF(ABS($F403)=ABS(U403),5*$Q403,-1*$Q403),0)</f>
        <v>0</v>
      </c>
      <c r="AD403" s="100">
        <f ca="1">IF(V403&lt;&gt;"",IF(ABS($F403)=ABS(V403),5*$Q403,-1*$Q403),0)</f>
        <v>0</v>
      </c>
      <c r="AE403" s="100">
        <f ca="1">IF(W403&lt;&gt;"",IF(ABS($F403)=ABS(W403),5*$Q403,-1*$Q403),0)</f>
        <v>0</v>
      </c>
      <c r="AF403" s="100">
        <f ca="1">IF(X403&lt;&gt;"",IF(ABS($F403)=ABS(X403),5*$Q403,-1*$Q403),0)</f>
        <v>0</v>
      </c>
      <c r="AG403" s="98">
        <f ca="1">IF(A403&lt;&gt;"",IF(OR($AJ402&lt;&gt;0,$AK402&lt;&gt;0),"0",SUM(AA403:AF403)),0)</f>
        <v>0</v>
      </c>
      <c r="AH403" s="11">
        <f ca="1">IF(A403&lt;&gt;"",IF(OR(AJ402&lt;&gt;0,AK402&lt;&gt;0),0,AG403),0)</f>
        <v>0</v>
      </c>
      <c r="AI403" s="79">
        <f ca="1">IF(A403&lt;&gt;"",AH403+AI402,0)</f>
        <v>2</v>
      </c>
      <c r="AJ403" s="43">
        <f t="shared" ca="1" si="264"/>
        <v>0</v>
      </c>
      <c r="AK403" s="43">
        <f t="shared" ca="1" si="265"/>
        <v>0</v>
      </c>
      <c r="AL403" s="80">
        <f t="shared" ca="1" si="246"/>
        <v>2</v>
      </c>
      <c r="AM403" s="24"/>
      <c r="AN403" s="24"/>
      <c r="AO403" s="24"/>
      <c r="AP403" s="24"/>
      <c r="AQ403" s="24"/>
      <c r="AR403" s="24"/>
      <c r="AS403" s="24"/>
      <c r="BA403" s="6"/>
      <c r="BH403" s="123">
        <f t="shared" ca="1" si="248"/>
        <v>29</v>
      </c>
    </row>
    <row r="404" spans="1:60">
      <c r="A404" s="123">
        <f t="shared" ca="1" si="247"/>
        <v>10</v>
      </c>
      <c r="B404" s="98" t="str">
        <f ca="1">IF(A404="","",IF(COUNTBLANK(AN405:AS405)=6,"DB",AN405&amp;AO405&amp;AP405&amp;AQ405&amp;AR405&amp;AS405))</f>
        <v>DB</v>
      </c>
      <c r="C404" s="97" t="str">
        <f t="shared" ca="1" si="239"/>
        <v/>
      </c>
      <c r="D404" s="102">
        <f t="shared" ca="1" si="240"/>
        <v>0</v>
      </c>
      <c r="E404" s="82" t="str">
        <f t="shared" ca="1" si="241"/>
        <v>1,</v>
      </c>
      <c r="F404" s="73">
        <f t="shared" ca="1" si="242"/>
        <v>2</v>
      </c>
      <c r="G404" s="98">
        <f t="shared" ca="1" si="250"/>
        <v>9</v>
      </c>
      <c r="H404" s="98">
        <f t="shared" ca="1" si="251"/>
        <v>0</v>
      </c>
      <c r="I404" s="98">
        <f t="shared" ca="1" si="252"/>
        <v>1</v>
      </c>
      <c r="J404" s="98">
        <f t="shared" ca="1" si="253"/>
        <v>3</v>
      </c>
      <c r="K404" s="98">
        <f t="shared" ca="1" si="254"/>
        <v>2</v>
      </c>
      <c r="L404" s="98">
        <f t="shared" ca="1" si="255"/>
        <v>6</v>
      </c>
      <c r="M404" s="74" t="str">
        <f t="shared" ca="1" si="256"/>
        <v/>
      </c>
      <c r="N404" s="74">
        <f t="shared" si="249"/>
        <v>400</v>
      </c>
      <c r="O404" s="74">
        <f t="shared" ca="1" si="243"/>
        <v>0</v>
      </c>
      <c r="P404" s="74">
        <f t="shared" ca="1" si="244"/>
        <v>0</v>
      </c>
      <c r="Q404" s="101">
        <f t="shared" ca="1" si="257"/>
        <v>1</v>
      </c>
      <c r="R404" s="101">
        <f t="shared" ca="1" si="245"/>
        <v>1</v>
      </c>
      <c r="S404" s="91" t="str">
        <f t="shared" ca="1" si="258"/>
        <v/>
      </c>
      <c r="T404" s="91" t="str">
        <f t="shared" ca="1" si="259"/>
        <v/>
      </c>
      <c r="U404" s="91" t="str">
        <f t="shared" ca="1" si="260"/>
        <v/>
      </c>
      <c r="V404" s="91" t="str">
        <f t="shared" ca="1" si="261"/>
        <v/>
      </c>
      <c r="W404" s="91" t="str">
        <f t="shared" ca="1" si="262"/>
        <v/>
      </c>
      <c r="X404" s="91" t="str">
        <f t="shared" ca="1" si="263"/>
        <v/>
      </c>
      <c r="Y404" s="75"/>
      <c r="Z404" s="100">
        <f ca="1">IF(Y404="W",0,IF(AND(A404&lt;&gt;0,A403&lt;&gt;0,Y403="L",Y404="L"),1,0))</f>
        <v>0</v>
      </c>
      <c r="AA404" s="100">
        <f ca="1">IF(S404&lt;&gt;"",IF(ABS($F404)=ABS(S404),5*$Q404,-1*$Q404),0)</f>
        <v>0</v>
      </c>
      <c r="AB404" s="100">
        <f ca="1">IF(T404&lt;&gt;"",IF(ABS($F404)=ABS(T404),5*$Q404,-1*$Q404),0)</f>
        <v>0</v>
      </c>
      <c r="AC404" s="100">
        <f ca="1">IF(U404&lt;&gt;"",IF(ABS($F404)=ABS(U404),5*$Q404,-1*$Q404),0)</f>
        <v>0</v>
      </c>
      <c r="AD404" s="100">
        <f ca="1">IF(V404&lt;&gt;"",IF(ABS($F404)=ABS(V404),5*$Q404,-1*$Q404),0)</f>
        <v>0</v>
      </c>
      <c r="AE404" s="100">
        <f ca="1">IF(W404&lt;&gt;"",IF(ABS($F404)=ABS(W404),5*$Q404,-1*$Q404),0)</f>
        <v>0</v>
      </c>
      <c r="AF404" s="100">
        <f ca="1">IF(X404&lt;&gt;"",IF(ABS($F404)=ABS(X404),5*$Q404,-1*$Q404),0)</f>
        <v>0</v>
      </c>
      <c r="AG404" s="98">
        <f ca="1">IF(A404&lt;&gt;"",IF(OR($AJ403&lt;&gt;0,$AK403&lt;&gt;0),"0",SUM(AA404:AF404)),0)</f>
        <v>0</v>
      </c>
      <c r="AH404" s="11">
        <f ca="1">IF(A404&lt;&gt;"",IF(OR(AJ403&lt;&gt;0,AK403&lt;&gt;0),0,AG404),0)</f>
        <v>0</v>
      </c>
      <c r="AI404" s="79">
        <f ca="1">IF(A404&lt;&gt;"",AH404+AI403,0)</f>
        <v>2</v>
      </c>
      <c r="AJ404" s="43">
        <f t="shared" ca="1" si="264"/>
        <v>0</v>
      </c>
      <c r="AK404" s="43">
        <f t="shared" ca="1" si="265"/>
        <v>0</v>
      </c>
      <c r="AL404" s="80">
        <f t="shared" ca="1" si="246"/>
        <v>2</v>
      </c>
      <c r="AM404" s="24"/>
      <c r="AN404" s="24"/>
      <c r="AO404" s="24"/>
      <c r="AP404" s="24"/>
      <c r="AQ404" s="24"/>
      <c r="AR404" s="24"/>
      <c r="AS404" s="24"/>
      <c r="BA404" s="6"/>
      <c r="BH404" s="123">
        <f t="shared" ca="1" si="248"/>
        <v>6</v>
      </c>
    </row>
    <row r="405" spans="1:60">
      <c r="A405" s="123">
        <f t="shared" ca="1" si="247"/>
        <v>24</v>
      </c>
      <c r="B405" s="98" t="str">
        <f ca="1">IF(A405="","",IF(COUNTBLANK(AN406:AS406)=6,"DB",AN406&amp;AO406&amp;AP406&amp;AQ406&amp;AR406&amp;AS406))</f>
        <v>DB</v>
      </c>
      <c r="C405" s="97" t="str">
        <f t="shared" ca="1" si="239"/>
        <v/>
      </c>
      <c r="D405" s="102">
        <f t="shared" ca="1" si="240"/>
        <v>0</v>
      </c>
      <c r="E405" s="82" t="str">
        <f t="shared" ca="1" si="241"/>
        <v>1,</v>
      </c>
      <c r="F405" s="73">
        <f t="shared" ca="1" si="242"/>
        <v>4</v>
      </c>
      <c r="G405" s="98">
        <f t="shared" ca="1" si="250"/>
        <v>10</v>
      </c>
      <c r="H405" s="98">
        <f t="shared" ca="1" si="251"/>
        <v>1</v>
      </c>
      <c r="I405" s="98">
        <f t="shared" ca="1" si="252"/>
        <v>2</v>
      </c>
      <c r="J405" s="98">
        <f t="shared" ca="1" si="253"/>
        <v>0</v>
      </c>
      <c r="K405" s="98">
        <f t="shared" ca="1" si="254"/>
        <v>3</v>
      </c>
      <c r="L405" s="98">
        <f t="shared" ca="1" si="255"/>
        <v>7</v>
      </c>
      <c r="M405" s="74" t="str">
        <f t="shared" ca="1" si="256"/>
        <v/>
      </c>
      <c r="N405" s="74">
        <f t="shared" si="249"/>
        <v>401</v>
      </c>
      <c r="O405" s="74">
        <f t="shared" ca="1" si="243"/>
        <v>0</v>
      </c>
      <c r="P405" s="74">
        <f t="shared" ca="1" si="244"/>
        <v>0</v>
      </c>
      <c r="Q405" s="101">
        <f t="shared" ca="1" si="257"/>
        <v>1</v>
      </c>
      <c r="R405" s="101">
        <f t="shared" ca="1" si="245"/>
        <v>1</v>
      </c>
      <c r="S405" s="91" t="str">
        <f t="shared" ca="1" si="258"/>
        <v/>
      </c>
      <c r="T405" s="91" t="str">
        <f t="shared" ca="1" si="259"/>
        <v/>
      </c>
      <c r="U405" s="91" t="str">
        <f t="shared" ca="1" si="260"/>
        <v/>
      </c>
      <c r="V405" s="91" t="str">
        <f t="shared" ca="1" si="261"/>
        <v/>
      </c>
      <c r="W405" s="91" t="str">
        <f t="shared" ca="1" si="262"/>
        <v/>
      </c>
      <c r="X405" s="91" t="str">
        <f t="shared" ca="1" si="263"/>
        <v/>
      </c>
      <c r="Y405" s="75"/>
      <c r="Z405" s="100">
        <f ca="1">IF(Y405="W",0,IF(AND(A405&lt;&gt;0,A404&lt;&gt;0,Y404="L",Y405="L"),1,0))</f>
        <v>0</v>
      </c>
      <c r="AA405" s="100">
        <f ca="1">IF(S405&lt;&gt;"",IF(ABS($F405)=ABS(S405),5*$Q405,-1*$Q405),0)</f>
        <v>0</v>
      </c>
      <c r="AB405" s="100">
        <f ca="1">IF(T405&lt;&gt;"",IF(ABS($F405)=ABS(T405),5*$Q405,-1*$Q405),0)</f>
        <v>0</v>
      </c>
      <c r="AC405" s="100">
        <f ca="1">IF(U405&lt;&gt;"",IF(ABS($F405)=ABS(U405),5*$Q405,-1*$Q405),0)</f>
        <v>0</v>
      </c>
      <c r="AD405" s="100">
        <f ca="1">IF(V405&lt;&gt;"",IF(ABS($F405)=ABS(V405),5*$Q405,-1*$Q405),0)</f>
        <v>0</v>
      </c>
      <c r="AE405" s="100">
        <f ca="1">IF(W405&lt;&gt;"",IF(ABS($F405)=ABS(W405),5*$Q405,-1*$Q405),0)</f>
        <v>0</v>
      </c>
      <c r="AF405" s="100">
        <f ca="1">IF(X405&lt;&gt;"",IF(ABS($F405)=ABS(X405),5*$Q405,-1*$Q405),0)</f>
        <v>0</v>
      </c>
      <c r="AG405" s="98">
        <f ca="1">IF(A405&lt;&gt;"",IF(OR($AJ404&lt;&gt;0,$AK404&lt;&gt;0),"0",SUM(AA405:AF405)),0)</f>
        <v>0</v>
      </c>
      <c r="AH405" s="11">
        <f ca="1">IF(A405&lt;&gt;"",IF(OR(AJ404&lt;&gt;0,AK404&lt;&gt;0),0,AG405),0)</f>
        <v>0</v>
      </c>
      <c r="AI405" s="79">
        <f ca="1">IF(A405&lt;&gt;"",AH405+AI404,0)</f>
        <v>2</v>
      </c>
      <c r="AJ405" s="43">
        <f t="shared" ca="1" si="264"/>
        <v>0</v>
      </c>
      <c r="AK405" s="43">
        <f t="shared" ca="1" si="265"/>
        <v>0</v>
      </c>
      <c r="AL405" s="80">
        <f t="shared" ca="1" si="246"/>
        <v>2</v>
      </c>
      <c r="AM405" s="24"/>
      <c r="AN405" s="24"/>
      <c r="AO405" s="24"/>
      <c r="AP405" s="24"/>
      <c r="AQ405" s="24"/>
      <c r="AR405" s="24"/>
      <c r="AS405" s="24"/>
      <c r="BA405" s="6"/>
      <c r="BH405" s="123">
        <f t="shared" ca="1" si="248"/>
        <v>4</v>
      </c>
    </row>
    <row r="406" spans="1:60">
      <c r="A406" s="123">
        <f t="shared" ca="1" si="247"/>
        <v>25</v>
      </c>
      <c r="B406" s="98" t="str">
        <f ca="1">IF(A406="","",IF(COUNTBLANK(AN407:AS407)=6,"DB",AN407&amp;AO407&amp;AP407&amp;AQ407&amp;AR407&amp;AS407))</f>
        <v>DB</v>
      </c>
      <c r="C406" s="97" t="str">
        <f t="shared" ca="1" si="239"/>
        <v/>
      </c>
      <c r="D406" s="102">
        <f t="shared" ca="1" si="240"/>
        <v>0</v>
      </c>
      <c r="E406" s="82" t="str">
        <f t="shared" ca="1" si="241"/>
        <v>1,</v>
      </c>
      <c r="F406" s="73">
        <f t="shared" ca="1" si="242"/>
        <v>5</v>
      </c>
      <c r="G406" s="98">
        <f t="shared" ca="1" si="250"/>
        <v>11</v>
      </c>
      <c r="H406" s="98">
        <f t="shared" ca="1" si="251"/>
        <v>2</v>
      </c>
      <c r="I406" s="98">
        <f t="shared" ca="1" si="252"/>
        <v>3</v>
      </c>
      <c r="J406" s="98">
        <f t="shared" ca="1" si="253"/>
        <v>1</v>
      </c>
      <c r="K406" s="98">
        <f t="shared" ca="1" si="254"/>
        <v>0</v>
      </c>
      <c r="L406" s="98">
        <f t="shared" ca="1" si="255"/>
        <v>8</v>
      </c>
      <c r="M406" s="74" t="str">
        <f t="shared" ca="1" si="256"/>
        <v/>
      </c>
      <c r="N406" s="74">
        <f t="shared" si="249"/>
        <v>402</v>
      </c>
      <c r="O406" s="74">
        <f t="shared" ca="1" si="243"/>
        <v>0</v>
      </c>
      <c r="P406" s="74">
        <f t="shared" ca="1" si="244"/>
        <v>0</v>
      </c>
      <c r="Q406" s="101">
        <f t="shared" ca="1" si="257"/>
        <v>1</v>
      </c>
      <c r="R406" s="101">
        <f t="shared" ca="1" si="245"/>
        <v>1</v>
      </c>
      <c r="S406" s="91" t="str">
        <f t="shared" ca="1" si="258"/>
        <v/>
      </c>
      <c r="T406" s="91" t="str">
        <f t="shared" ca="1" si="259"/>
        <v/>
      </c>
      <c r="U406" s="91" t="str">
        <f t="shared" ca="1" si="260"/>
        <v/>
      </c>
      <c r="V406" s="91" t="str">
        <f t="shared" ca="1" si="261"/>
        <v/>
      </c>
      <c r="W406" s="91" t="str">
        <f t="shared" ca="1" si="262"/>
        <v/>
      </c>
      <c r="X406" s="91" t="str">
        <f t="shared" ca="1" si="263"/>
        <v/>
      </c>
      <c r="Y406" s="75"/>
      <c r="Z406" s="100">
        <f ca="1">IF(Y406="W",0,IF(AND(A406&lt;&gt;0,A405&lt;&gt;0,Y405="L",Y406="L"),1,0))</f>
        <v>0</v>
      </c>
      <c r="AA406" s="100">
        <f ca="1">IF(S406&lt;&gt;"",IF(ABS($F406)=ABS(S406),5*$Q406,-1*$Q406),0)</f>
        <v>0</v>
      </c>
      <c r="AB406" s="100">
        <f ca="1">IF(T406&lt;&gt;"",IF(ABS($F406)=ABS(T406),5*$Q406,-1*$Q406),0)</f>
        <v>0</v>
      </c>
      <c r="AC406" s="100">
        <f ca="1">IF(U406&lt;&gt;"",IF(ABS($F406)=ABS(U406),5*$Q406,-1*$Q406),0)</f>
        <v>0</v>
      </c>
      <c r="AD406" s="100">
        <f ca="1">IF(V406&lt;&gt;"",IF(ABS($F406)=ABS(V406),5*$Q406,-1*$Q406),0)</f>
        <v>0</v>
      </c>
      <c r="AE406" s="100">
        <f ca="1">IF(W406&lt;&gt;"",IF(ABS($F406)=ABS(W406),5*$Q406,-1*$Q406),0)</f>
        <v>0</v>
      </c>
      <c r="AF406" s="100">
        <f ca="1">IF(X406&lt;&gt;"",IF(ABS($F406)=ABS(X406),5*$Q406,-1*$Q406),0)</f>
        <v>0</v>
      </c>
      <c r="AG406" s="98">
        <f ca="1">IF(A406&lt;&gt;"",IF(OR($AJ405&lt;&gt;0,$AK405&lt;&gt;0),"0",SUM(AA406:AF406)),0)</f>
        <v>0</v>
      </c>
      <c r="AH406" s="11">
        <f ca="1">IF(A406&lt;&gt;"",IF(OR(AJ405&lt;&gt;0,AK405&lt;&gt;0),0,AG406),0)</f>
        <v>0</v>
      </c>
      <c r="AI406" s="79">
        <f ca="1">IF(A406&lt;&gt;"",AH406+AI405,0)</f>
        <v>2</v>
      </c>
      <c r="AJ406" s="43">
        <f t="shared" ca="1" si="264"/>
        <v>0</v>
      </c>
      <c r="AK406" s="43">
        <f t="shared" ca="1" si="265"/>
        <v>0</v>
      </c>
      <c r="AL406" s="80">
        <f t="shared" ca="1" si="246"/>
        <v>2</v>
      </c>
      <c r="AM406" s="24"/>
      <c r="AN406" s="24"/>
      <c r="AO406" s="24"/>
      <c r="AP406" s="24"/>
      <c r="AQ406" s="24"/>
      <c r="AR406" s="24"/>
      <c r="AS406" s="24"/>
      <c r="BA406" s="6"/>
      <c r="BH406" s="123">
        <f t="shared" ca="1" si="248"/>
        <v>16</v>
      </c>
    </row>
    <row r="407" spans="1:60">
      <c r="A407" s="123">
        <f t="shared" ca="1" si="247"/>
        <v>7</v>
      </c>
      <c r="B407" s="98" t="str">
        <f ca="1">IF(A407="","",IF(COUNTBLANK(AN408:AS408)=6,"DB",AN408&amp;AO408&amp;AP408&amp;AQ408&amp;AR408&amp;AS408))</f>
        <v>DB</v>
      </c>
      <c r="C407" s="97" t="str">
        <f t="shared" ca="1" si="239"/>
        <v/>
      </c>
      <c r="D407" s="102">
        <f t="shared" ca="1" si="240"/>
        <v>0</v>
      </c>
      <c r="E407" s="82" t="str">
        <f t="shared" ca="1" si="241"/>
        <v>1,</v>
      </c>
      <c r="F407" s="73">
        <f t="shared" ca="1" si="242"/>
        <v>2</v>
      </c>
      <c r="G407" s="98">
        <f t="shared" ca="1" si="250"/>
        <v>12</v>
      </c>
      <c r="H407" s="98">
        <f t="shared" ca="1" si="251"/>
        <v>0</v>
      </c>
      <c r="I407" s="98">
        <f t="shared" ca="1" si="252"/>
        <v>4</v>
      </c>
      <c r="J407" s="98">
        <f t="shared" ca="1" si="253"/>
        <v>2</v>
      </c>
      <c r="K407" s="98">
        <f t="shared" ca="1" si="254"/>
        <v>1</v>
      </c>
      <c r="L407" s="98">
        <f t="shared" ca="1" si="255"/>
        <v>9</v>
      </c>
      <c r="M407" s="74" t="str">
        <f t="shared" ca="1" si="256"/>
        <v/>
      </c>
      <c r="N407" s="74">
        <f t="shared" si="249"/>
        <v>403</v>
      </c>
      <c r="O407" s="74">
        <f t="shared" ca="1" si="243"/>
        <v>0</v>
      </c>
      <c r="P407" s="74">
        <f t="shared" ca="1" si="244"/>
        <v>0</v>
      </c>
      <c r="Q407" s="101">
        <f t="shared" ca="1" si="257"/>
        <v>1</v>
      </c>
      <c r="R407" s="101">
        <f t="shared" ca="1" si="245"/>
        <v>1</v>
      </c>
      <c r="S407" s="91" t="str">
        <f t="shared" ca="1" si="258"/>
        <v/>
      </c>
      <c r="T407" s="91" t="str">
        <f t="shared" ca="1" si="259"/>
        <v/>
      </c>
      <c r="U407" s="91" t="str">
        <f t="shared" ca="1" si="260"/>
        <v/>
      </c>
      <c r="V407" s="91" t="str">
        <f t="shared" ca="1" si="261"/>
        <v/>
      </c>
      <c r="W407" s="91" t="str">
        <f t="shared" ca="1" si="262"/>
        <v/>
      </c>
      <c r="X407" s="91" t="str">
        <f t="shared" ca="1" si="263"/>
        <v/>
      </c>
      <c r="Y407" s="75"/>
      <c r="Z407" s="100">
        <f ca="1">IF(Y407="W",0,IF(AND(A407&lt;&gt;0,A406&lt;&gt;0,Y406="L",Y407="L"),1,0))</f>
        <v>0</v>
      </c>
      <c r="AA407" s="100">
        <f ca="1">IF(S407&lt;&gt;"",IF(ABS($F407)=ABS(S407),5*$Q407,-1*$Q407),0)</f>
        <v>0</v>
      </c>
      <c r="AB407" s="100">
        <f ca="1">IF(T407&lt;&gt;"",IF(ABS($F407)=ABS(T407),5*$Q407,-1*$Q407),0)</f>
        <v>0</v>
      </c>
      <c r="AC407" s="100">
        <f ca="1">IF(U407&lt;&gt;"",IF(ABS($F407)=ABS(U407),5*$Q407,-1*$Q407),0)</f>
        <v>0</v>
      </c>
      <c r="AD407" s="100">
        <f ca="1">IF(V407&lt;&gt;"",IF(ABS($F407)=ABS(V407),5*$Q407,-1*$Q407),0)</f>
        <v>0</v>
      </c>
      <c r="AE407" s="100">
        <f ca="1">IF(W407&lt;&gt;"",IF(ABS($F407)=ABS(W407),5*$Q407,-1*$Q407),0)</f>
        <v>0</v>
      </c>
      <c r="AF407" s="100">
        <f ca="1">IF(X407&lt;&gt;"",IF(ABS($F407)=ABS(X407),5*$Q407,-1*$Q407),0)</f>
        <v>0</v>
      </c>
      <c r="AG407" s="98">
        <f ca="1">IF(A407&lt;&gt;"",IF(OR($AJ406&lt;&gt;0,$AK406&lt;&gt;0),"0",SUM(AA407:AF407)),0)</f>
        <v>0</v>
      </c>
      <c r="AH407" s="11">
        <f ca="1">IF(A407&lt;&gt;"",IF(OR(AJ406&lt;&gt;0,AK406&lt;&gt;0),0,AG407),0)</f>
        <v>0</v>
      </c>
      <c r="AI407" s="79">
        <f ca="1">IF(A407&lt;&gt;"",AH407+AI406,0)</f>
        <v>2</v>
      </c>
      <c r="AJ407" s="43">
        <f t="shared" ca="1" si="264"/>
        <v>0</v>
      </c>
      <c r="AK407" s="43">
        <f t="shared" ca="1" si="265"/>
        <v>0</v>
      </c>
      <c r="AL407" s="80">
        <f t="shared" ca="1" si="246"/>
        <v>2</v>
      </c>
      <c r="AM407" s="24"/>
      <c r="AN407" s="24"/>
      <c r="AO407" s="24"/>
      <c r="AP407" s="24"/>
      <c r="AQ407" s="24"/>
      <c r="AR407" s="24"/>
      <c r="AS407" s="24"/>
      <c r="BA407" s="6"/>
      <c r="BH407" s="123">
        <f t="shared" ca="1" si="248"/>
        <v>13</v>
      </c>
    </row>
    <row r="408" spans="1:60">
      <c r="A408" s="123">
        <f t="shared" ca="1" si="247"/>
        <v>8</v>
      </c>
      <c r="B408" s="98" t="str">
        <f ca="1">IF(A408="","",IF(COUNTBLANK(AN409:AS409)=6,"DB",AN409&amp;AO409&amp;AP409&amp;AQ409&amp;AR409&amp;AS409))</f>
        <v>DB</v>
      </c>
      <c r="C408" s="97" t="str">
        <f t="shared" ca="1" si="239"/>
        <v/>
      </c>
      <c r="D408" s="102">
        <f t="shared" ca="1" si="240"/>
        <v>0</v>
      </c>
      <c r="E408" s="82" t="str">
        <f t="shared" ca="1" si="241"/>
        <v>1,</v>
      </c>
      <c r="F408" s="73">
        <f t="shared" ca="1" si="242"/>
        <v>2</v>
      </c>
      <c r="G408" s="98">
        <f t="shared" ca="1" si="250"/>
        <v>13</v>
      </c>
      <c r="H408" s="98">
        <f t="shared" ca="1" si="251"/>
        <v>0</v>
      </c>
      <c r="I408" s="98">
        <f t="shared" ca="1" si="252"/>
        <v>5</v>
      </c>
      <c r="J408" s="98">
        <f t="shared" ca="1" si="253"/>
        <v>3</v>
      </c>
      <c r="K408" s="98">
        <f t="shared" ca="1" si="254"/>
        <v>2</v>
      </c>
      <c r="L408" s="98">
        <f t="shared" ca="1" si="255"/>
        <v>10</v>
      </c>
      <c r="M408" s="74" t="str">
        <f t="shared" ca="1" si="256"/>
        <v/>
      </c>
      <c r="N408" s="74">
        <f t="shared" si="249"/>
        <v>404</v>
      </c>
      <c r="O408" s="74">
        <f t="shared" ca="1" si="243"/>
        <v>0</v>
      </c>
      <c r="P408" s="74">
        <f t="shared" ca="1" si="244"/>
        <v>0</v>
      </c>
      <c r="Q408" s="101">
        <f t="shared" ca="1" si="257"/>
        <v>1</v>
      </c>
      <c r="R408" s="101">
        <f t="shared" ca="1" si="245"/>
        <v>1</v>
      </c>
      <c r="S408" s="91" t="str">
        <f t="shared" ca="1" si="258"/>
        <v/>
      </c>
      <c r="T408" s="91" t="str">
        <f t="shared" ca="1" si="259"/>
        <v/>
      </c>
      <c r="U408" s="91" t="str">
        <f t="shared" ca="1" si="260"/>
        <v/>
      </c>
      <c r="V408" s="91" t="str">
        <f t="shared" ca="1" si="261"/>
        <v/>
      </c>
      <c r="W408" s="91" t="str">
        <f t="shared" ca="1" si="262"/>
        <v/>
      </c>
      <c r="X408" s="91" t="str">
        <f t="shared" ca="1" si="263"/>
        <v/>
      </c>
      <c r="Y408" s="75"/>
      <c r="Z408" s="100">
        <f ca="1">IF(Y408="W",0,IF(AND(A408&lt;&gt;0,A407&lt;&gt;0,Y407="L",Y408="L"),1,0))</f>
        <v>0</v>
      </c>
      <c r="AA408" s="100">
        <f ca="1">IF(S408&lt;&gt;"",IF(ABS($F408)=ABS(S408),5*$Q408,-1*$Q408),0)</f>
        <v>0</v>
      </c>
      <c r="AB408" s="100">
        <f ca="1">IF(T408&lt;&gt;"",IF(ABS($F408)=ABS(T408),5*$Q408,-1*$Q408),0)</f>
        <v>0</v>
      </c>
      <c r="AC408" s="100">
        <f ca="1">IF(U408&lt;&gt;"",IF(ABS($F408)=ABS(U408),5*$Q408,-1*$Q408),0)</f>
        <v>0</v>
      </c>
      <c r="AD408" s="100">
        <f ca="1">IF(V408&lt;&gt;"",IF(ABS($F408)=ABS(V408),5*$Q408,-1*$Q408),0)</f>
        <v>0</v>
      </c>
      <c r="AE408" s="100">
        <f ca="1">IF(W408&lt;&gt;"",IF(ABS($F408)=ABS(W408),5*$Q408,-1*$Q408),0)</f>
        <v>0</v>
      </c>
      <c r="AF408" s="100">
        <f ca="1">IF(X408&lt;&gt;"",IF(ABS($F408)=ABS(X408),5*$Q408,-1*$Q408),0)</f>
        <v>0</v>
      </c>
      <c r="AG408" s="98">
        <f ca="1">IF(A408&lt;&gt;"",IF(OR($AJ407&lt;&gt;0,$AK407&lt;&gt;0),"0",SUM(AA408:AF408)),0)</f>
        <v>0</v>
      </c>
      <c r="AH408" s="11">
        <f ca="1">IF(A408&lt;&gt;"",IF(OR(AJ407&lt;&gt;0,AK407&lt;&gt;0),0,AG408),0)</f>
        <v>0</v>
      </c>
      <c r="AI408" s="79">
        <f ca="1">IF(A408&lt;&gt;"",AH408+AI407,0)</f>
        <v>2</v>
      </c>
      <c r="AJ408" s="43">
        <f t="shared" ca="1" si="264"/>
        <v>0</v>
      </c>
      <c r="AK408" s="43">
        <f t="shared" ca="1" si="265"/>
        <v>0</v>
      </c>
      <c r="AL408" s="80">
        <f t="shared" ca="1" si="246"/>
        <v>2</v>
      </c>
      <c r="AM408" s="24"/>
      <c r="AN408" s="24"/>
      <c r="AO408" s="24"/>
      <c r="AP408" s="24"/>
      <c r="AQ408" s="24"/>
      <c r="AR408" s="24"/>
      <c r="AS408" s="24"/>
      <c r="BA408" s="6"/>
      <c r="BH408" s="123">
        <f t="shared" ca="1" si="248"/>
        <v>32</v>
      </c>
    </row>
    <row r="409" spans="1:60">
      <c r="A409" s="123">
        <f t="shared" ca="1" si="247"/>
        <v>32</v>
      </c>
      <c r="B409" s="98" t="str">
        <f ca="1">IF(A409="","",IF(COUNTBLANK(AN410:AS410)=6,"DB",AN410&amp;AO410&amp;AP410&amp;AQ410&amp;AR410&amp;AS410))</f>
        <v>DB</v>
      </c>
      <c r="C409" s="97" t="str">
        <f t="shared" ca="1" si="239"/>
        <v/>
      </c>
      <c r="D409" s="102">
        <f t="shared" ca="1" si="240"/>
        <v>0</v>
      </c>
      <c r="E409" s="82" t="str">
        <f t="shared" ca="1" si="241"/>
        <v>1,</v>
      </c>
      <c r="F409" s="73">
        <f t="shared" ca="1" si="242"/>
        <v>6</v>
      </c>
      <c r="G409" s="98">
        <f t="shared" ca="1" si="250"/>
        <v>14</v>
      </c>
      <c r="H409" s="98">
        <f t="shared" ca="1" si="251"/>
        <v>1</v>
      </c>
      <c r="I409" s="98">
        <f t="shared" ca="1" si="252"/>
        <v>6</v>
      </c>
      <c r="J409" s="98">
        <f t="shared" ca="1" si="253"/>
        <v>4</v>
      </c>
      <c r="K409" s="98">
        <f t="shared" ca="1" si="254"/>
        <v>3</v>
      </c>
      <c r="L409" s="98">
        <f t="shared" ca="1" si="255"/>
        <v>0</v>
      </c>
      <c r="M409" s="74" t="str">
        <f t="shared" ca="1" si="256"/>
        <v/>
      </c>
      <c r="N409" s="74">
        <f t="shared" si="249"/>
        <v>405</v>
      </c>
      <c r="O409" s="74">
        <f t="shared" ca="1" si="243"/>
        <v>0</v>
      </c>
      <c r="P409" s="74">
        <f t="shared" ca="1" si="244"/>
        <v>0</v>
      </c>
      <c r="Q409" s="101">
        <f t="shared" ca="1" si="257"/>
        <v>1</v>
      </c>
      <c r="R409" s="101">
        <f t="shared" ca="1" si="245"/>
        <v>1</v>
      </c>
      <c r="S409" s="91" t="str">
        <f t="shared" ca="1" si="258"/>
        <v/>
      </c>
      <c r="T409" s="91" t="str">
        <f t="shared" ca="1" si="259"/>
        <v/>
      </c>
      <c r="U409" s="91" t="str">
        <f t="shared" ca="1" si="260"/>
        <v/>
      </c>
      <c r="V409" s="91" t="str">
        <f t="shared" ca="1" si="261"/>
        <v/>
      </c>
      <c r="W409" s="91" t="str">
        <f t="shared" ca="1" si="262"/>
        <v/>
      </c>
      <c r="X409" s="91" t="str">
        <f t="shared" ca="1" si="263"/>
        <v/>
      </c>
      <c r="Y409" s="75"/>
      <c r="Z409" s="100">
        <f ca="1">IF(Y409="W",0,IF(AND(A409&lt;&gt;0,A408&lt;&gt;0,Y408="L",Y409="L"),1,0))</f>
        <v>0</v>
      </c>
      <c r="AA409" s="100">
        <f ca="1">IF(S409&lt;&gt;"",IF(ABS($F409)=ABS(S409),5*$Q409,-1*$Q409),0)</f>
        <v>0</v>
      </c>
      <c r="AB409" s="100">
        <f ca="1">IF(T409&lt;&gt;"",IF(ABS($F409)=ABS(T409),5*$Q409,-1*$Q409),0)</f>
        <v>0</v>
      </c>
      <c r="AC409" s="100">
        <f ca="1">IF(U409&lt;&gt;"",IF(ABS($F409)=ABS(U409),5*$Q409,-1*$Q409),0)</f>
        <v>0</v>
      </c>
      <c r="AD409" s="100">
        <f ca="1">IF(V409&lt;&gt;"",IF(ABS($F409)=ABS(V409),5*$Q409,-1*$Q409),0)</f>
        <v>0</v>
      </c>
      <c r="AE409" s="100">
        <f ca="1">IF(W409&lt;&gt;"",IF(ABS($F409)=ABS(W409),5*$Q409,-1*$Q409),0)</f>
        <v>0</v>
      </c>
      <c r="AF409" s="100">
        <f ca="1">IF(X409&lt;&gt;"",IF(ABS($F409)=ABS(X409),5*$Q409,-1*$Q409),0)</f>
        <v>0</v>
      </c>
      <c r="AG409" s="98">
        <f ca="1">IF(A409&lt;&gt;"",IF(OR($AJ408&lt;&gt;0,$AK408&lt;&gt;0),"0",SUM(AA409:AF409)),0)</f>
        <v>0</v>
      </c>
      <c r="AH409" s="11">
        <f ca="1">IF(A409&lt;&gt;"",IF(OR(AJ408&lt;&gt;0,AK408&lt;&gt;0),0,AG409),0)</f>
        <v>0</v>
      </c>
      <c r="AI409" s="79">
        <f ca="1">IF(A409&lt;&gt;"",AH409+AI408,0)</f>
        <v>2</v>
      </c>
      <c r="AJ409" s="43">
        <f t="shared" ca="1" si="264"/>
        <v>0</v>
      </c>
      <c r="AK409" s="43">
        <f t="shared" ca="1" si="265"/>
        <v>0</v>
      </c>
      <c r="AL409" s="80">
        <f t="shared" ca="1" si="246"/>
        <v>2</v>
      </c>
      <c r="AM409" s="24"/>
      <c r="AN409" s="24"/>
      <c r="AO409" s="24"/>
      <c r="AP409" s="24"/>
      <c r="AQ409" s="24"/>
      <c r="AR409" s="24"/>
      <c r="AS409" s="24"/>
      <c r="BA409" s="6"/>
      <c r="BH409" s="123">
        <f t="shared" ca="1" si="248"/>
        <v>24</v>
      </c>
    </row>
    <row r="410" spans="1:60">
      <c r="A410" s="123">
        <f t="shared" ca="1" si="247"/>
        <v>24</v>
      </c>
      <c r="B410" s="98" t="str">
        <f ca="1">IF(A410="","",IF(COUNTBLANK(AN411:AS411)=6,"DB",AN411&amp;AO411&amp;AP411&amp;AQ411&amp;AR411&amp;AS411))</f>
        <v>DB</v>
      </c>
      <c r="C410" s="97" t="str">
        <f t="shared" ca="1" si="239"/>
        <v/>
      </c>
      <c r="D410" s="102">
        <f t="shared" ca="1" si="240"/>
        <v>0</v>
      </c>
      <c r="E410" s="82" t="str">
        <f t="shared" ca="1" si="241"/>
        <v>1,</v>
      </c>
      <c r="F410" s="73">
        <f t="shared" ca="1" si="242"/>
        <v>4</v>
      </c>
      <c r="G410" s="98">
        <f t="shared" ca="1" si="250"/>
        <v>15</v>
      </c>
      <c r="H410" s="98">
        <f t="shared" ca="1" si="251"/>
        <v>2</v>
      </c>
      <c r="I410" s="98">
        <f t="shared" ca="1" si="252"/>
        <v>7</v>
      </c>
      <c r="J410" s="98">
        <f t="shared" ca="1" si="253"/>
        <v>0</v>
      </c>
      <c r="K410" s="98">
        <f t="shared" ca="1" si="254"/>
        <v>4</v>
      </c>
      <c r="L410" s="98">
        <f t="shared" ca="1" si="255"/>
        <v>1</v>
      </c>
      <c r="M410" s="74" t="str">
        <f t="shared" ca="1" si="256"/>
        <v/>
      </c>
      <c r="N410" s="74">
        <f t="shared" si="249"/>
        <v>406</v>
      </c>
      <c r="O410" s="74">
        <f t="shared" ca="1" si="243"/>
        <v>0</v>
      </c>
      <c r="P410" s="74">
        <f t="shared" ca="1" si="244"/>
        <v>0</v>
      </c>
      <c r="Q410" s="101">
        <f t="shared" ca="1" si="257"/>
        <v>1</v>
      </c>
      <c r="R410" s="101">
        <f t="shared" ca="1" si="245"/>
        <v>1</v>
      </c>
      <c r="S410" s="91" t="str">
        <f t="shared" ca="1" si="258"/>
        <v/>
      </c>
      <c r="T410" s="91" t="str">
        <f t="shared" ca="1" si="259"/>
        <v/>
      </c>
      <c r="U410" s="91" t="str">
        <f t="shared" ca="1" si="260"/>
        <v/>
      </c>
      <c r="V410" s="91" t="str">
        <f t="shared" ca="1" si="261"/>
        <v/>
      </c>
      <c r="W410" s="91" t="str">
        <f t="shared" ca="1" si="262"/>
        <v/>
      </c>
      <c r="X410" s="91" t="str">
        <f t="shared" ca="1" si="263"/>
        <v/>
      </c>
      <c r="Y410" s="75"/>
      <c r="Z410" s="100">
        <f ca="1">IF(Y410="W",0,IF(AND(A410&lt;&gt;0,A409&lt;&gt;0,Y409="L",Y410="L"),1,0))</f>
        <v>0</v>
      </c>
      <c r="AA410" s="100">
        <f ca="1">IF(S410&lt;&gt;"",IF(ABS($F410)=ABS(S410),5*$Q410,-1*$Q410),0)</f>
        <v>0</v>
      </c>
      <c r="AB410" s="100">
        <f ca="1">IF(T410&lt;&gt;"",IF(ABS($F410)=ABS(T410),5*$Q410,-1*$Q410),0)</f>
        <v>0</v>
      </c>
      <c r="AC410" s="100">
        <f ca="1">IF(U410&lt;&gt;"",IF(ABS($F410)=ABS(U410),5*$Q410,-1*$Q410),0)</f>
        <v>0</v>
      </c>
      <c r="AD410" s="100">
        <f ca="1">IF(V410&lt;&gt;"",IF(ABS($F410)=ABS(V410),5*$Q410,-1*$Q410),0)</f>
        <v>0</v>
      </c>
      <c r="AE410" s="100">
        <f ca="1">IF(W410&lt;&gt;"",IF(ABS($F410)=ABS(W410),5*$Q410,-1*$Q410),0)</f>
        <v>0</v>
      </c>
      <c r="AF410" s="100">
        <f ca="1">IF(X410&lt;&gt;"",IF(ABS($F410)=ABS(X410),5*$Q410,-1*$Q410),0)</f>
        <v>0</v>
      </c>
      <c r="AG410" s="98">
        <f ca="1">IF(A410&lt;&gt;"",IF(OR($AJ409&lt;&gt;0,$AK409&lt;&gt;0),"0",SUM(AA410:AF410)),0)</f>
        <v>0</v>
      </c>
      <c r="AH410" s="11">
        <f ca="1">IF(A410&lt;&gt;"",IF(OR(AJ409&lt;&gt;0,AK409&lt;&gt;0),0,AG410),0)</f>
        <v>0</v>
      </c>
      <c r="AI410" s="79">
        <f ca="1">IF(A410&lt;&gt;"",AH410+AI409,0)</f>
        <v>2</v>
      </c>
      <c r="AJ410" s="43">
        <f t="shared" ca="1" si="264"/>
        <v>0</v>
      </c>
      <c r="AK410" s="43">
        <f t="shared" ca="1" si="265"/>
        <v>0</v>
      </c>
      <c r="AL410" s="80">
        <f t="shared" ca="1" si="246"/>
        <v>2</v>
      </c>
      <c r="AM410" s="24"/>
      <c r="AN410" s="24"/>
      <c r="AO410" s="24"/>
      <c r="AP410" s="24"/>
      <c r="AQ410" s="24"/>
      <c r="AR410" s="24"/>
      <c r="AS410" s="24"/>
      <c r="BA410" s="6"/>
      <c r="BH410" s="123">
        <f t="shared" ca="1" si="248"/>
        <v>17</v>
      </c>
    </row>
    <row r="411" spans="1:60">
      <c r="A411" s="123">
        <f t="shared" ca="1" si="247"/>
        <v>17</v>
      </c>
      <c r="B411" s="98" t="str">
        <f ca="1">IF(A411="","",IF(COUNTBLANK(AN412:AS412)=6,"DB",AN412&amp;AO412&amp;AP412&amp;AQ412&amp;AR412&amp;AS412))</f>
        <v>DB</v>
      </c>
      <c r="C411" s="97" t="str">
        <f t="shared" ca="1" si="239"/>
        <v/>
      </c>
      <c r="D411" s="102">
        <f t="shared" ca="1" si="240"/>
        <v>0</v>
      </c>
      <c r="E411" s="82" t="str">
        <f t="shared" ca="1" si="241"/>
        <v>1,</v>
      </c>
      <c r="F411" s="73">
        <f t="shared" ca="1" si="242"/>
        <v>3</v>
      </c>
      <c r="G411" s="98">
        <f t="shared" ca="1" si="250"/>
        <v>16</v>
      </c>
      <c r="H411" s="98">
        <f t="shared" ca="1" si="251"/>
        <v>3</v>
      </c>
      <c r="I411" s="98">
        <f t="shared" ca="1" si="252"/>
        <v>0</v>
      </c>
      <c r="J411" s="98">
        <f t="shared" ca="1" si="253"/>
        <v>1</v>
      </c>
      <c r="K411" s="98">
        <f t="shared" ca="1" si="254"/>
        <v>5</v>
      </c>
      <c r="L411" s="98">
        <f t="shared" ca="1" si="255"/>
        <v>2</v>
      </c>
      <c r="M411" s="74" t="str">
        <f t="shared" ca="1" si="256"/>
        <v/>
      </c>
      <c r="N411" s="74">
        <f t="shared" si="249"/>
        <v>407</v>
      </c>
      <c r="O411" s="74">
        <f t="shared" ca="1" si="243"/>
        <v>0</v>
      </c>
      <c r="P411" s="74">
        <f t="shared" ca="1" si="244"/>
        <v>0</v>
      </c>
      <c r="Q411" s="101">
        <f t="shared" ca="1" si="257"/>
        <v>1</v>
      </c>
      <c r="R411" s="101">
        <f t="shared" ca="1" si="245"/>
        <v>1</v>
      </c>
      <c r="S411" s="91" t="str">
        <f t="shared" ca="1" si="258"/>
        <v/>
      </c>
      <c r="T411" s="91" t="str">
        <f t="shared" ca="1" si="259"/>
        <v/>
      </c>
      <c r="U411" s="91" t="str">
        <f t="shared" ca="1" si="260"/>
        <v/>
      </c>
      <c r="V411" s="91" t="str">
        <f t="shared" ca="1" si="261"/>
        <v/>
      </c>
      <c r="W411" s="91" t="str">
        <f t="shared" ca="1" si="262"/>
        <v/>
      </c>
      <c r="X411" s="91" t="str">
        <f t="shared" ca="1" si="263"/>
        <v/>
      </c>
      <c r="Y411" s="75"/>
      <c r="Z411" s="100">
        <f ca="1">IF(Y411="W",0,IF(AND(A411&lt;&gt;0,A410&lt;&gt;0,Y410="L",Y411="L"),1,0))</f>
        <v>0</v>
      </c>
      <c r="AA411" s="100">
        <f ca="1">IF(S411&lt;&gt;"",IF(ABS($F411)=ABS(S411),5*$Q411,-1*$Q411),0)</f>
        <v>0</v>
      </c>
      <c r="AB411" s="100">
        <f ca="1">IF(T411&lt;&gt;"",IF(ABS($F411)=ABS(T411),5*$Q411,-1*$Q411),0)</f>
        <v>0</v>
      </c>
      <c r="AC411" s="100">
        <f ca="1">IF(U411&lt;&gt;"",IF(ABS($F411)=ABS(U411),5*$Q411,-1*$Q411),0)</f>
        <v>0</v>
      </c>
      <c r="AD411" s="100">
        <f ca="1">IF(V411&lt;&gt;"",IF(ABS($F411)=ABS(V411),5*$Q411,-1*$Q411),0)</f>
        <v>0</v>
      </c>
      <c r="AE411" s="100">
        <f ca="1">IF(W411&lt;&gt;"",IF(ABS($F411)=ABS(W411),5*$Q411,-1*$Q411),0)</f>
        <v>0</v>
      </c>
      <c r="AF411" s="100">
        <f ca="1">IF(X411&lt;&gt;"",IF(ABS($F411)=ABS(X411),5*$Q411,-1*$Q411),0)</f>
        <v>0</v>
      </c>
      <c r="AG411" s="98">
        <f ca="1">IF(A411&lt;&gt;"",IF(OR($AJ410&lt;&gt;0,$AK410&lt;&gt;0),"0",SUM(AA411:AF411)),0)</f>
        <v>0</v>
      </c>
      <c r="AH411" s="11">
        <f ca="1">IF(A411&lt;&gt;"",IF(OR(AJ410&lt;&gt;0,AK410&lt;&gt;0),0,AG411),0)</f>
        <v>0</v>
      </c>
      <c r="AI411" s="79">
        <f ca="1">IF(A411&lt;&gt;"",AH411+AI410,0)</f>
        <v>2</v>
      </c>
      <c r="AJ411" s="43">
        <f t="shared" ca="1" si="264"/>
        <v>0</v>
      </c>
      <c r="AK411" s="43">
        <f t="shared" ca="1" si="265"/>
        <v>0</v>
      </c>
      <c r="AL411" s="80">
        <f t="shared" ca="1" si="246"/>
        <v>2</v>
      </c>
      <c r="AM411" s="24"/>
      <c r="AN411" s="24"/>
      <c r="AO411" s="24"/>
      <c r="AP411" s="24"/>
      <c r="AQ411" s="24"/>
      <c r="AR411" s="24"/>
      <c r="AS411" s="24"/>
      <c r="BA411" s="6"/>
      <c r="BH411" s="123">
        <f t="shared" ca="1" si="248"/>
        <v>24</v>
      </c>
    </row>
    <row r="412" spans="1:60">
      <c r="A412" s="123">
        <f t="shared" ca="1" si="247"/>
        <v>29</v>
      </c>
      <c r="B412" s="98" t="str">
        <f ca="1">IF(A412="","",IF(COUNTBLANK(AN413:AS413)=6,"DB",AN413&amp;AO413&amp;AP413&amp;AQ413&amp;AR413&amp;AS413))</f>
        <v>DB</v>
      </c>
      <c r="C412" s="97" t="str">
        <f t="shared" ca="1" si="239"/>
        <v/>
      </c>
      <c r="D412" s="102">
        <f t="shared" ca="1" si="240"/>
        <v>0</v>
      </c>
      <c r="E412" s="82" t="str">
        <f t="shared" ca="1" si="241"/>
        <v>1,</v>
      </c>
      <c r="F412" s="73">
        <f t="shared" ca="1" si="242"/>
        <v>5</v>
      </c>
      <c r="G412" s="98">
        <f t="shared" ca="1" si="250"/>
        <v>17</v>
      </c>
      <c r="H412" s="98">
        <f t="shared" ca="1" si="251"/>
        <v>4</v>
      </c>
      <c r="I412" s="98">
        <f t="shared" ca="1" si="252"/>
        <v>1</v>
      </c>
      <c r="J412" s="98">
        <f t="shared" ca="1" si="253"/>
        <v>2</v>
      </c>
      <c r="K412" s="98">
        <f t="shared" ca="1" si="254"/>
        <v>0</v>
      </c>
      <c r="L412" s="98">
        <f t="shared" ca="1" si="255"/>
        <v>3</v>
      </c>
      <c r="M412" s="74" t="str">
        <f t="shared" ca="1" si="256"/>
        <v/>
      </c>
      <c r="N412" s="74">
        <f t="shared" si="249"/>
        <v>408</v>
      </c>
      <c r="O412" s="74">
        <f t="shared" ca="1" si="243"/>
        <v>0</v>
      </c>
      <c r="P412" s="74">
        <f t="shared" ca="1" si="244"/>
        <v>0</v>
      </c>
      <c r="Q412" s="101">
        <f t="shared" ca="1" si="257"/>
        <v>1</v>
      </c>
      <c r="R412" s="101">
        <f t="shared" ca="1" si="245"/>
        <v>1</v>
      </c>
      <c r="S412" s="91" t="str">
        <f t="shared" ca="1" si="258"/>
        <v/>
      </c>
      <c r="T412" s="91" t="str">
        <f t="shared" ca="1" si="259"/>
        <v/>
      </c>
      <c r="U412" s="91" t="str">
        <f t="shared" ca="1" si="260"/>
        <v/>
      </c>
      <c r="V412" s="91" t="str">
        <f t="shared" ca="1" si="261"/>
        <v/>
      </c>
      <c r="W412" s="91" t="str">
        <f t="shared" ca="1" si="262"/>
        <v/>
      </c>
      <c r="X412" s="91" t="str">
        <f t="shared" ca="1" si="263"/>
        <v/>
      </c>
      <c r="Y412" s="75"/>
      <c r="Z412" s="100">
        <f ca="1">IF(Y412="W",0,IF(AND(A412&lt;&gt;0,A411&lt;&gt;0,Y411="L",Y412="L"),1,0))</f>
        <v>0</v>
      </c>
      <c r="AA412" s="100">
        <f ca="1">IF(S412&lt;&gt;"",IF(ABS($F412)=ABS(S412),5*$Q412,-1*$Q412),0)</f>
        <v>0</v>
      </c>
      <c r="AB412" s="100">
        <f ca="1">IF(T412&lt;&gt;"",IF(ABS($F412)=ABS(T412),5*$Q412,-1*$Q412),0)</f>
        <v>0</v>
      </c>
      <c r="AC412" s="100">
        <f ca="1">IF(U412&lt;&gt;"",IF(ABS($F412)=ABS(U412),5*$Q412,-1*$Q412),0)</f>
        <v>0</v>
      </c>
      <c r="AD412" s="100">
        <f ca="1">IF(V412&lt;&gt;"",IF(ABS($F412)=ABS(V412),5*$Q412,-1*$Q412),0)</f>
        <v>0</v>
      </c>
      <c r="AE412" s="100">
        <f ca="1">IF(W412&lt;&gt;"",IF(ABS($F412)=ABS(W412),5*$Q412,-1*$Q412),0)</f>
        <v>0</v>
      </c>
      <c r="AF412" s="100">
        <f ca="1">IF(X412&lt;&gt;"",IF(ABS($F412)=ABS(X412),5*$Q412,-1*$Q412),0)</f>
        <v>0</v>
      </c>
      <c r="AG412" s="98">
        <f ca="1">IF(A412&lt;&gt;"",IF(OR($AJ411&lt;&gt;0,$AK411&lt;&gt;0),"0",SUM(AA412:AF412)),0)</f>
        <v>0</v>
      </c>
      <c r="AH412" s="11">
        <f ca="1">IF(A412&lt;&gt;"",IF(OR(AJ411&lt;&gt;0,AK411&lt;&gt;0),0,AG412),0)</f>
        <v>0</v>
      </c>
      <c r="AI412" s="79">
        <f ca="1">IF(A412&lt;&gt;"",AH412+AI411,0)</f>
        <v>2</v>
      </c>
      <c r="AJ412" s="43">
        <f t="shared" ca="1" si="264"/>
        <v>0</v>
      </c>
      <c r="AK412" s="43">
        <f t="shared" ca="1" si="265"/>
        <v>0</v>
      </c>
      <c r="AL412" s="80">
        <f t="shared" ca="1" si="246"/>
        <v>2</v>
      </c>
      <c r="AM412" s="24"/>
      <c r="AN412" s="24"/>
      <c r="AO412" s="24"/>
      <c r="AP412" s="24"/>
      <c r="AQ412" s="24"/>
      <c r="AR412" s="24"/>
      <c r="AS412" s="24"/>
      <c r="BA412" s="6"/>
      <c r="BH412" s="123">
        <f t="shared" ca="1" si="248"/>
        <v>18</v>
      </c>
    </row>
    <row r="413" spans="1:60">
      <c r="A413" s="123">
        <f t="shared" ca="1" si="247"/>
        <v>20</v>
      </c>
      <c r="B413" s="98" t="str">
        <f ca="1">IF(A413="","",IF(COUNTBLANK(AN414:AS414)=6,"DB",AN414&amp;AO414&amp;AP414&amp;AQ414&amp;AR414&amp;AS414))</f>
        <v>DB</v>
      </c>
      <c r="C413" s="97" t="str">
        <f t="shared" ca="1" si="239"/>
        <v/>
      </c>
      <c r="D413" s="102">
        <f t="shared" ca="1" si="240"/>
        <v>0</v>
      </c>
      <c r="E413" s="82" t="str">
        <f t="shared" ca="1" si="241"/>
        <v>1,</v>
      </c>
      <c r="F413" s="73">
        <f t="shared" ca="1" si="242"/>
        <v>4</v>
      </c>
      <c r="G413" s="98">
        <f t="shared" ca="1" si="250"/>
        <v>18</v>
      </c>
      <c r="H413" s="98">
        <f t="shared" ca="1" si="251"/>
        <v>5</v>
      </c>
      <c r="I413" s="98">
        <f t="shared" ca="1" si="252"/>
        <v>2</v>
      </c>
      <c r="J413" s="98">
        <f t="shared" ca="1" si="253"/>
        <v>0</v>
      </c>
      <c r="K413" s="98">
        <f t="shared" ca="1" si="254"/>
        <v>1</v>
      </c>
      <c r="L413" s="98">
        <f t="shared" ca="1" si="255"/>
        <v>4</v>
      </c>
      <c r="M413" s="74" t="str">
        <f t="shared" ca="1" si="256"/>
        <v/>
      </c>
      <c r="N413" s="74">
        <f t="shared" si="249"/>
        <v>409</v>
      </c>
      <c r="O413" s="74">
        <f t="shared" ca="1" si="243"/>
        <v>0</v>
      </c>
      <c r="P413" s="74">
        <f t="shared" ca="1" si="244"/>
        <v>0</v>
      </c>
      <c r="Q413" s="101">
        <f t="shared" ca="1" si="257"/>
        <v>1</v>
      </c>
      <c r="R413" s="101">
        <f t="shared" ca="1" si="245"/>
        <v>1</v>
      </c>
      <c r="S413" s="91" t="str">
        <f t="shared" ca="1" si="258"/>
        <v/>
      </c>
      <c r="T413" s="91" t="str">
        <f t="shared" ca="1" si="259"/>
        <v/>
      </c>
      <c r="U413" s="91" t="str">
        <f t="shared" ca="1" si="260"/>
        <v/>
      </c>
      <c r="V413" s="91" t="str">
        <f t="shared" ca="1" si="261"/>
        <v/>
      </c>
      <c r="W413" s="91" t="str">
        <f t="shared" ca="1" si="262"/>
        <v/>
      </c>
      <c r="X413" s="91" t="str">
        <f t="shared" ca="1" si="263"/>
        <v/>
      </c>
      <c r="Y413" s="75"/>
      <c r="Z413" s="100">
        <f ca="1">IF(Y413="W",0,IF(AND(A413&lt;&gt;0,A412&lt;&gt;0,Y412="L",Y413="L"),1,0))</f>
        <v>0</v>
      </c>
      <c r="AA413" s="100">
        <f ca="1">IF(S413&lt;&gt;"",IF(ABS($F413)=ABS(S413),5*$Q413,-1*$Q413),0)</f>
        <v>0</v>
      </c>
      <c r="AB413" s="100">
        <f ca="1">IF(T413&lt;&gt;"",IF(ABS($F413)=ABS(T413),5*$Q413,-1*$Q413),0)</f>
        <v>0</v>
      </c>
      <c r="AC413" s="100">
        <f ca="1">IF(U413&lt;&gt;"",IF(ABS($F413)=ABS(U413),5*$Q413,-1*$Q413),0)</f>
        <v>0</v>
      </c>
      <c r="AD413" s="100">
        <f ca="1">IF(V413&lt;&gt;"",IF(ABS($F413)=ABS(V413),5*$Q413,-1*$Q413),0)</f>
        <v>0</v>
      </c>
      <c r="AE413" s="100">
        <f ca="1">IF(W413&lt;&gt;"",IF(ABS($F413)=ABS(W413),5*$Q413,-1*$Q413),0)</f>
        <v>0</v>
      </c>
      <c r="AF413" s="100">
        <f ca="1">IF(X413&lt;&gt;"",IF(ABS($F413)=ABS(X413),5*$Q413,-1*$Q413),0)</f>
        <v>0</v>
      </c>
      <c r="AG413" s="98">
        <f ca="1">IF(A413&lt;&gt;"",IF(OR($AJ412&lt;&gt;0,$AK412&lt;&gt;0),"0",SUM(AA413:AF413)),0)</f>
        <v>0</v>
      </c>
      <c r="AH413" s="11">
        <f ca="1">IF(A413&lt;&gt;"",IF(OR(AJ412&lt;&gt;0,AK412&lt;&gt;0),0,AG413),0)</f>
        <v>0</v>
      </c>
      <c r="AI413" s="79">
        <f ca="1">IF(A413&lt;&gt;"",AH413+AI412,0)</f>
        <v>2</v>
      </c>
      <c r="AJ413" s="43">
        <f t="shared" ca="1" si="264"/>
        <v>0</v>
      </c>
      <c r="AK413" s="43">
        <f t="shared" ca="1" si="265"/>
        <v>0</v>
      </c>
      <c r="AL413" s="80">
        <f t="shared" ca="1" si="246"/>
        <v>2</v>
      </c>
      <c r="AM413" s="24"/>
      <c r="AN413" s="24"/>
      <c r="AO413" s="24"/>
      <c r="AP413" s="24"/>
      <c r="AQ413" s="24"/>
      <c r="AR413" s="24"/>
      <c r="AS413" s="24"/>
      <c r="BA413" s="6"/>
      <c r="BH413" s="123">
        <f t="shared" ca="1" si="248"/>
        <v>22</v>
      </c>
    </row>
    <row r="414" spans="1:60">
      <c r="A414" s="123">
        <f t="shared" ca="1" si="247"/>
        <v>26</v>
      </c>
      <c r="B414" s="98" t="str">
        <f ca="1">IF(A414="","",IF(COUNTBLANK(AN415:AS415)=6,"DB",AN415&amp;AO415&amp;AP415&amp;AQ415&amp;AR415&amp;AS415))</f>
        <v>DB</v>
      </c>
      <c r="C414" s="97" t="str">
        <f t="shared" ca="1" si="239"/>
        <v/>
      </c>
      <c r="D414" s="102">
        <f t="shared" ca="1" si="240"/>
        <v>0</v>
      </c>
      <c r="E414" s="82" t="str">
        <f t="shared" ca="1" si="241"/>
        <v>1,</v>
      </c>
      <c r="F414" s="73">
        <f t="shared" ca="1" si="242"/>
        <v>5</v>
      </c>
      <c r="G414" s="98">
        <f t="shared" ca="1" si="250"/>
        <v>19</v>
      </c>
      <c r="H414" s="98">
        <f t="shared" ca="1" si="251"/>
        <v>6</v>
      </c>
      <c r="I414" s="98">
        <f t="shared" ca="1" si="252"/>
        <v>3</v>
      </c>
      <c r="J414" s="98">
        <f t="shared" ca="1" si="253"/>
        <v>1</v>
      </c>
      <c r="K414" s="98">
        <f t="shared" ca="1" si="254"/>
        <v>0</v>
      </c>
      <c r="L414" s="98">
        <f t="shared" ca="1" si="255"/>
        <v>5</v>
      </c>
      <c r="M414" s="74" t="str">
        <f t="shared" ca="1" si="256"/>
        <v/>
      </c>
      <c r="N414" s="74">
        <f t="shared" si="249"/>
        <v>410</v>
      </c>
      <c r="O414" s="74">
        <f t="shared" ca="1" si="243"/>
        <v>0</v>
      </c>
      <c r="P414" s="74">
        <f t="shared" ca="1" si="244"/>
        <v>0</v>
      </c>
      <c r="Q414" s="101">
        <f t="shared" ca="1" si="257"/>
        <v>1</v>
      </c>
      <c r="R414" s="101">
        <f t="shared" ca="1" si="245"/>
        <v>1</v>
      </c>
      <c r="S414" s="91" t="str">
        <f t="shared" ca="1" si="258"/>
        <v/>
      </c>
      <c r="T414" s="91" t="str">
        <f t="shared" ca="1" si="259"/>
        <v/>
      </c>
      <c r="U414" s="91" t="str">
        <f t="shared" ca="1" si="260"/>
        <v/>
      </c>
      <c r="V414" s="91" t="str">
        <f t="shared" ca="1" si="261"/>
        <v/>
      </c>
      <c r="W414" s="91" t="str">
        <f t="shared" ca="1" si="262"/>
        <v/>
      </c>
      <c r="X414" s="91" t="str">
        <f t="shared" ca="1" si="263"/>
        <v/>
      </c>
      <c r="Y414" s="75"/>
      <c r="Z414" s="100">
        <f ca="1">IF(Y414="W",0,IF(AND(A414&lt;&gt;0,A413&lt;&gt;0,Y413="L",Y414="L"),1,0))</f>
        <v>0</v>
      </c>
      <c r="AA414" s="100">
        <f ca="1">IF(S414&lt;&gt;"",IF(ABS($F414)=ABS(S414),5*$Q414,-1*$Q414),0)</f>
        <v>0</v>
      </c>
      <c r="AB414" s="100">
        <f ca="1">IF(T414&lt;&gt;"",IF(ABS($F414)=ABS(T414),5*$Q414,-1*$Q414),0)</f>
        <v>0</v>
      </c>
      <c r="AC414" s="100">
        <f ca="1">IF(U414&lt;&gt;"",IF(ABS($F414)=ABS(U414),5*$Q414,-1*$Q414),0)</f>
        <v>0</v>
      </c>
      <c r="AD414" s="100">
        <f ca="1">IF(V414&lt;&gt;"",IF(ABS($F414)=ABS(V414),5*$Q414,-1*$Q414),0)</f>
        <v>0</v>
      </c>
      <c r="AE414" s="100">
        <f ca="1">IF(W414&lt;&gt;"",IF(ABS($F414)=ABS(W414),5*$Q414,-1*$Q414),0)</f>
        <v>0</v>
      </c>
      <c r="AF414" s="100">
        <f ca="1">IF(X414&lt;&gt;"",IF(ABS($F414)=ABS(X414),5*$Q414,-1*$Q414),0)</f>
        <v>0</v>
      </c>
      <c r="AG414" s="98">
        <f ca="1">IF(A414&lt;&gt;"",IF(OR($AJ413&lt;&gt;0,$AK413&lt;&gt;0),"0",SUM(AA414:AF414)),0)</f>
        <v>0</v>
      </c>
      <c r="AH414" s="11">
        <f ca="1">IF(A414&lt;&gt;"",IF(OR(AJ413&lt;&gt;0,AK413&lt;&gt;0),0,AG414),0)</f>
        <v>0</v>
      </c>
      <c r="AI414" s="79">
        <f ca="1">IF(A414&lt;&gt;"",AH414+AI413,0)</f>
        <v>2</v>
      </c>
      <c r="AJ414" s="43">
        <f t="shared" ca="1" si="264"/>
        <v>0</v>
      </c>
      <c r="AK414" s="43">
        <f t="shared" ca="1" si="265"/>
        <v>0</v>
      </c>
      <c r="AL414" s="80">
        <f t="shared" ca="1" si="246"/>
        <v>2</v>
      </c>
      <c r="AM414" s="24"/>
      <c r="AN414" s="24"/>
      <c r="AO414" s="24"/>
      <c r="AP414" s="24"/>
      <c r="AQ414" s="24"/>
      <c r="AR414" s="24"/>
      <c r="AS414" s="24"/>
      <c r="BA414" s="6"/>
      <c r="BH414" s="123">
        <f t="shared" ca="1" si="248"/>
        <v>18</v>
      </c>
    </row>
    <row r="415" spans="1:60">
      <c r="A415" s="123">
        <f t="shared" ca="1" si="247"/>
        <v>8</v>
      </c>
      <c r="B415" s="98" t="str">
        <f ca="1">IF(A415="","",IF(COUNTBLANK(AN416:AS416)=6,"DB",AN416&amp;AO416&amp;AP416&amp;AQ416&amp;AR416&amp;AS416))</f>
        <v>DB</v>
      </c>
      <c r="C415" s="97" t="str">
        <f t="shared" ca="1" si="239"/>
        <v/>
      </c>
      <c r="D415" s="102">
        <f t="shared" ca="1" si="240"/>
        <v>0</v>
      </c>
      <c r="E415" s="82" t="str">
        <f t="shared" ca="1" si="241"/>
        <v>1,</v>
      </c>
      <c r="F415" s="73">
        <f t="shared" ca="1" si="242"/>
        <v>2</v>
      </c>
      <c r="G415" s="98">
        <f t="shared" ca="1" si="250"/>
        <v>20</v>
      </c>
      <c r="H415" s="98">
        <f t="shared" ca="1" si="251"/>
        <v>0</v>
      </c>
      <c r="I415" s="98">
        <f t="shared" ca="1" si="252"/>
        <v>4</v>
      </c>
      <c r="J415" s="98">
        <f t="shared" ca="1" si="253"/>
        <v>2</v>
      </c>
      <c r="K415" s="98">
        <f t="shared" ca="1" si="254"/>
        <v>1</v>
      </c>
      <c r="L415" s="98">
        <f t="shared" ca="1" si="255"/>
        <v>6</v>
      </c>
      <c r="M415" s="74" t="str">
        <f t="shared" ca="1" si="256"/>
        <v/>
      </c>
      <c r="N415" s="74">
        <f t="shared" si="249"/>
        <v>411</v>
      </c>
      <c r="O415" s="74">
        <f t="shared" ca="1" si="243"/>
        <v>0</v>
      </c>
      <c r="P415" s="74">
        <f t="shared" ca="1" si="244"/>
        <v>0</v>
      </c>
      <c r="Q415" s="101">
        <f t="shared" ca="1" si="257"/>
        <v>1</v>
      </c>
      <c r="R415" s="101">
        <f t="shared" ca="1" si="245"/>
        <v>1</v>
      </c>
      <c r="S415" s="91" t="str">
        <f t="shared" ca="1" si="258"/>
        <v/>
      </c>
      <c r="T415" s="91" t="str">
        <f t="shared" ca="1" si="259"/>
        <v/>
      </c>
      <c r="U415" s="91" t="str">
        <f t="shared" ca="1" si="260"/>
        <v/>
      </c>
      <c r="V415" s="91" t="str">
        <f t="shared" ca="1" si="261"/>
        <v/>
      </c>
      <c r="W415" s="91" t="str">
        <f t="shared" ca="1" si="262"/>
        <v/>
      </c>
      <c r="X415" s="91" t="str">
        <f t="shared" ca="1" si="263"/>
        <v/>
      </c>
      <c r="Y415" s="75"/>
      <c r="Z415" s="100">
        <f ca="1">IF(Y415="W",0,IF(AND(A415&lt;&gt;0,A414&lt;&gt;0,Y414="L",Y415="L"),1,0))</f>
        <v>0</v>
      </c>
      <c r="AA415" s="100">
        <f ca="1">IF(S415&lt;&gt;"",IF(ABS($F415)=ABS(S415),5*$Q415,-1*$Q415),0)</f>
        <v>0</v>
      </c>
      <c r="AB415" s="100">
        <f ca="1">IF(T415&lt;&gt;"",IF(ABS($F415)=ABS(T415),5*$Q415,-1*$Q415),0)</f>
        <v>0</v>
      </c>
      <c r="AC415" s="100">
        <f ca="1">IF(U415&lt;&gt;"",IF(ABS($F415)=ABS(U415),5*$Q415,-1*$Q415),0)</f>
        <v>0</v>
      </c>
      <c r="AD415" s="100">
        <f ca="1">IF(V415&lt;&gt;"",IF(ABS($F415)=ABS(V415),5*$Q415,-1*$Q415),0)</f>
        <v>0</v>
      </c>
      <c r="AE415" s="100">
        <f ca="1">IF(W415&lt;&gt;"",IF(ABS($F415)=ABS(W415),5*$Q415,-1*$Q415),0)</f>
        <v>0</v>
      </c>
      <c r="AF415" s="100">
        <f ca="1">IF(X415&lt;&gt;"",IF(ABS($F415)=ABS(X415),5*$Q415,-1*$Q415),0)</f>
        <v>0</v>
      </c>
      <c r="AG415" s="98">
        <f ca="1">IF(A415&lt;&gt;"",IF(OR($AJ414&lt;&gt;0,$AK414&lt;&gt;0),"0",SUM(AA415:AF415)),0)</f>
        <v>0</v>
      </c>
      <c r="AH415" s="11">
        <f ca="1">IF(A415&lt;&gt;"",IF(OR(AJ414&lt;&gt;0,AK414&lt;&gt;0),0,AG415),0)</f>
        <v>0</v>
      </c>
      <c r="AI415" s="79">
        <f ca="1">IF(A415&lt;&gt;"",AH415+AI414,0)</f>
        <v>2</v>
      </c>
      <c r="AJ415" s="43">
        <f t="shared" ca="1" si="264"/>
        <v>0</v>
      </c>
      <c r="AK415" s="43">
        <f t="shared" ca="1" si="265"/>
        <v>0</v>
      </c>
      <c r="AL415" s="80">
        <f t="shared" ca="1" si="246"/>
        <v>2</v>
      </c>
      <c r="AM415" s="24"/>
      <c r="AN415" s="24"/>
      <c r="AO415" s="24"/>
      <c r="AP415" s="24"/>
      <c r="AQ415" s="24"/>
      <c r="AR415" s="24"/>
      <c r="AS415" s="24"/>
      <c r="BA415" s="6"/>
      <c r="BH415" s="123">
        <f t="shared" ca="1" si="248"/>
        <v>4</v>
      </c>
    </row>
    <row r="416" spans="1:60">
      <c r="A416" s="123">
        <f t="shared" ca="1" si="247"/>
        <v>15</v>
      </c>
      <c r="B416" s="98" t="str">
        <f ca="1">IF(A416="","",IF(COUNTBLANK(AN417:AS417)=6,"DB",AN417&amp;AO417&amp;AP417&amp;AQ417&amp;AR417&amp;AS417))</f>
        <v>DB</v>
      </c>
      <c r="C416" s="97" t="str">
        <f t="shared" ca="1" si="239"/>
        <v/>
      </c>
      <c r="D416" s="102">
        <f t="shared" ca="1" si="240"/>
        <v>0</v>
      </c>
      <c r="E416" s="82" t="str">
        <f t="shared" ca="1" si="241"/>
        <v>1,</v>
      </c>
      <c r="F416" s="73">
        <f t="shared" ca="1" si="242"/>
        <v>3</v>
      </c>
      <c r="G416" s="98">
        <f t="shared" ca="1" si="250"/>
        <v>21</v>
      </c>
      <c r="H416" s="98">
        <f t="shared" ca="1" si="251"/>
        <v>1</v>
      </c>
      <c r="I416" s="98">
        <f t="shared" ca="1" si="252"/>
        <v>0</v>
      </c>
      <c r="J416" s="98">
        <f t="shared" ca="1" si="253"/>
        <v>3</v>
      </c>
      <c r="K416" s="98">
        <f t="shared" ca="1" si="254"/>
        <v>2</v>
      </c>
      <c r="L416" s="98">
        <f t="shared" ca="1" si="255"/>
        <v>7</v>
      </c>
      <c r="M416" s="74" t="str">
        <f t="shared" ca="1" si="256"/>
        <v/>
      </c>
      <c r="N416" s="74">
        <f t="shared" si="249"/>
        <v>412</v>
      </c>
      <c r="O416" s="74">
        <f t="shared" ca="1" si="243"/>
        <v>0</v>
      </c>
      <c r="P416" s="74">
        <f t="shared" ca="1" si="244"/>
        <v>0</v>
      </c>
      <c r="Q416" s="101">
        <f t="shared" ca="1" si="257"/>
        <v>1</v>
      </c>
      <c r="R416" s="101">
        <f t="shared" ca="1" si="245"/>
        <v>1</v>
      </c>
      <c r="S416" s="91" t="str">
        <f t="shared" ca="1" si="258"/>
        <v/>
      </c>
      <c r="T416" s="91" t="str">
        <f t="shared" ca="1" si="259"/>
        <v/>
      </c>
      <c r="U416" s="91" t="str">
        <f t="shared" ca="1" si="260"/>
        <v/>
      </c>
      <c r="V416" s="91" t="str">
        <f t="shared" ca="1" si="261"/>
        <v/>
      </c>
      <c r="W416" s="91" t="str">
        <f t="shared" ca="1" si="262"/>
        <v/>
      </c>
      <c r="X416" s="91" t="str">
        <f t="shared" ca="1" si="263"/>
        <v/>
      </c>
      <c r="Y416" s="75"/>
      <c r="Z416" s="100">
        <f ca="1">IF(Y416="W",0,IF(AND(A416&lt;&gt;0,A415&lt;&gt;0,Y415="L",Y416="L"),1,0))</f>
        <v>0</v>
      </c>
      <c r="AA416" s="100">
        <f ca="1">IF(S416&lt;&gt;"",IF(ABS($F416)=ABS(S416),5*$Q416,-1*$Q416),0)</f>
        <v>0</v>
      </c>
      <c r="AB416" s="100">
        <f ca="1">IF(T416&lt;&gt;"",IF(ABS($F416)=ABS(T416),5*$Q416,-1*$Q416),0)</f>
        <v>0</v>
      </c>
      <c r="AC416" s="100">
        <f ca="1">IF(U416&lt;&gt;"",IF(ABS($F416)=ABS(U416),5*$Q416,-1*$Q416),0)</f>
        <v>0</v>
      </c>
      <c r="AD416" s="100">
        <f ca="1">IF(V416&lt;&gt;"",IF(ABS($F416)=ABS(V416),5*$Q416,-1*$Q416),0)</f>
        <v>0</v>
      </c>
      <c r="AE416" s="100">
        <f ca="1">IF(W416&lt;&gt;"",IF(ABS($F416)=ABS(W416),5*$Q416,-1*$Q416),0)</f>
        <v>0</v>
      </c>
      <c r="AF416" s="100">
        <f ca="1">IF(X416&lt;&gt;"",IF(ABS($F416)=ABS(X416),5*$Q416,-1*$Q416),0)</f>
        <v>0</v>
      </c>
      <c r="AG416" s="98">
        <f ca="1">IF(A416&lt;&gt;"",IF(OR($AJ415&lt;&gt;0,$AK415&lt;&gt;0),"0",SUM(AA416:AF416)),0)</f>
        <v>0</v>
      </c>
      <c r="AH416" s="11">
        <f ca="1">IF(A416&lt;&gt;"",IF(OR(AJ415&lt;&gt;0,AK415&lt;&gt;0),0,AG416),0)</f>
        <v>0</v>
      </c>
      <c r="AI416" s="79">
        <f ca="1">IF(A416&lt;&gt;"",AH416+AI415,0)</f>
        <v>2</v>
      </c>
      <c r="AJ416" s="43">
        <f t="shared" ca="1" si="264"/>
        <v>0</v>
      </c>
      <c r="AK416" s="43">
        <f t="shared" ca="1" si="265"/>
        <v>0</v>
      </c>
      <c r="AL416" s="80">
        <f t="shared" ca="1" si="246"/>
        <v>2</v>
      </c>
      <c r="AM416" s="24"/>
      <c r="AN416" s="24"/>
      <c r="AO416" s="24"/>
      <c r="AP416" s="24"/>
      <c r="AQ416" s="24"/>
      <c r="AR416" s="24"/>
      <c r="AS416" s="24"/>
      <c r="BA416" s="6"/>
      <c r="BH416" s="123">
        <f t="shared" ca="1" si="248"/>
        <v>17</v>
      </c>
    </row>
    <row r="417" spans="1:60">
      <c r="A417" s="123">
        <f t="shared" ca="1" si="247"/>
        <v>29</v>
      </c>
      <c r="B417" s="98" t="str">
        <f ca="1">IF(A417="","",IF(COUNTBLANK(AN418:AS418)=6,"DB",AN418&amp;AO418&amp;AP418&amp;AQ418&amp;AR418&amp;AS418))</f>
        <v>DB</v>
      </c>
      <c r="C417" s="97" t="str">
        <f t="shared" ca="1" si="239"/>
        <v/>
      </c>
      <c r="D417" s="102">
        <f t="shared" ca="1" si="240"/>
        <v>0</v>
      </c>
      <c r="E417" s="82" t="str">
        <f t="shared" ca="1" si="241"/>
        <v>1,</v>
      </c>
      <c r="F417" s="73">
        <f t="shared" ca="1" si="242"/>
        <v>5</v>
      </c>
      <c r="G417" s="98">
        <f t="shared" ca="1" si="250"/>
        <v>22</v>
      </c>
      <c r="H417" s="98">
        <f t="shared" ca="1" si="251"/>
        <v>2</v>
      </c>
      <c r="I417" s="98">
        <f t="shared" ca="1" si="252"/>
        <v>1</v>
      </c>
      <c r="J417" s="98">
        <f t="shared" ca="1" si="253"/>
        <v>4</v>
      </c>
      <c r="K417" s="98">
        <f t="shared" ca="1" si="254"/>
        <v>0</v>
      </c>
      <c r="L417" s="98">
        <f t="shared" ca="1" si="255"/>
        <v>8</v>
      </c>
      <c r="M417" s="74" t="str">
        <f t="shared" ca="1" si="256"/>
        <v/>
      </c>
      <c r="N417" s="74">
        <f t="shared" si="249"/>
        <v>413</v>
      </c>
      <c r="O417" s="74">
        <f t="shared" ca="1" si="243"/>
        <v>0</v>
      </c>
      <c r="P417" s="74">
        <f t="shared" ca="1" si="244"/>
        <v>0</v>
      </c>
      <c r="Q417" s="101">
        <f t="shared" ca="1" si="257"/>
        <v>1</v>
      </c>
      <c r="R417" s="101">
        <f t="shared" ca="1" si="245"/>
        <v>1</v>
      </c>
      <c r="S417" s="91" t="str">
        <f t="shared" ca="1" si="258"/>
        <v/>
      </c>
      <c r="T417" s="91" t="str">
        <f t="shared" ca="1" si="259"/>
        <v/>
      </c>
      <c r="U417" s="91" t="str">
        <f t="shared" ca="1" si="260"/>
        <v/>
      </c>
      <c r="V417" s="91" t="str">
        <f t="shared" ca="1" si="261"/>
        <v/>
      </c>
      <c r="W417" s="91" t="str">
        <f t="shared" ca="1" si="262"/>
        <v/>
      </c>
      <c r="X417" s="91" t="str">
        <f t="shared" ca="1" si="263"/>
        <v/>
      </c>
      <c r="Y417" s="75"/>
      <c r="Z417" s="100">
        <f ca="1">IF(Y417="W",0,IF(AND(A417&lt;&gt;0,A416&lt;&gt;0,Y416="L",Y417="L"),1,0))</f>
        <v>0</v>
      </c>
      <c r="AA417" s="100">
        <f ca="1">IF(S417&lt;&gt;"",IF(ABS($F417)=ABS(S417),5*$Q417,-1*$Q417),0)</f>
        <v>0</v>
      </c>
      <c r="AB417" s="100">
        <f ca="1">IF(T417&lt;&gt;"",IF(ABS($F417)=ABS(T417),5*$Q417,-1*$Q417),0)</f>
        <v>0</v>
      </c>
      <c r="AC417" s="100">
        <f ca="1">IF(U417&lt;&gt;"",IF(ABS($F417)=ABS(U417),5*$Q417,-1*$Q417),0)</f>
        <v>0</v>
      </c>
      <c r="AD417" s="100">
        <f ca="1">IF(V417&lt;&gt;"",IF(ABS($F417)=ABS(V417),5*$Q417,-1*$Q417),0)</f>
        <v>0</v>
      </c>
      <c r="AE417" s="100">
        <f ca="1">IF(W417&lt;&gt;"",IF(ABS($F417)=ABS(W417),5*$Q417,-1*$Q417),0)</f>
        <v>0</v>
      </c>
      <c r="AF417" s="100">
        <f ca="1">IF(X417&lt;&gt;"",IF(ABS($F417)=ABS(X417),5*$Q417,-1*$Q417),0)</f>
        <v>0</v>
      </c>
      <c r="AG417" s="98">
        <f ca="1">IF(A417&lt;&gt;"",IF(OR($AJ416&lt;&gt;0,$AK416&lt;&gt;0),"0",SUM(AA417:AF417)),0)</f>
        <v>0</v>
      </c>
      <c r="AH417" s="11">
        <f ca="1">IF(A417&lt;&gt;"",IF(OR(AJ416&lt;&gt;0,AK416&lt;&gt;0),0,AG417),0)</f>
        <v>0</v>
      </c>
      <c r="AI417" s="79">
        <f ca="1">IF(A417&lt;&gt;"",AH417+AI416,0)</f>
        <v>2</v>
      </c>
      <c r="AJ417" s="43">
        <f t="shared" ca="1" si="264"/>
        <v>0</v>
      </c>
      <c r="AK417" s="43">
        <f t="shared" ca="1" si="265"/>
        <v>0</v>
      </c>
      <c r="AL417" s="80">
        <f t="shared" ca="1" si="246"/>
        <v>2</v>
      </c>
      <c r="AM417" s="24"/>
      <c r="AN417" s="24"/>
      <c r="AO417" s="24"/>
      <c r="AP417" s="24"/>
      <c r="AQ417" s="24"/>
      <c r="AR417" s="24"/>
      <c r="AS417" s="24"/>
      <c r="BA417" s="6"/>
      <c r="BH417" s="123">
        <f t="shared" ca="1" si="248"/>
        <v>35</v>
      </c>
    </row>
    <row r="418" spans="1:60">
      <c r="A418" s="123">
        <f t="shared" ca="1" si="247"/>
        <v>20</v>
      </c>
      <c r="B418" s="98" t="str">
        <f ca="1">IF(A418="","",IF(COUNTBLANK(AN419:AS419)=6,"DB",AN419&amp;AO419&amp;AP419&amp;AQ419&amp;AR419&amp;AS419))</f>
        <v>DB</v>
      </c>
      <c r="C418" s="97" t="str">
        <f t="shared" ca="1" si="239"/>
        <v/>
      </c>
      <c r="D418" s="102">
        <f t="shared" ca="1" si="240"/>
        <v>0</v>
      </c>
      <c r="E418" s="82" t="str">
        <f t="shared" ca="1" si="241"/>
        <v>1,</v>
      </c>
      <c r="F418" s="73">
        <f t="shared" ca="1" si="242"/>
        <v>4</v>
      </c>
      <c r="G418" s="98">
        <f t="shared" ca="1" si="250"/>
        <v>23</v>
      </c>
      <c r="H418" s="98">
        <f t="shared" ca="1" si="251"/>
        <v>3</v>
      </c>
      <c r="I418" s="98">
        <f t="shared" ca="1" si="252"/>
        <v>2</v>
      </c>
      <c r="J418" s="98">
        <f t="shared" ca="1" si="253"/>
        <v>0</v>
      </c>
      <c r="K418" s="98">
        <f t="shared" ca="1" si="254"/>
        <v>1</v>
      </c>
      <c r="L418" s="98">
        <f t="shared" ca="1" si="255"/>
        <v>9</v>
      </c>
      <c r="M418" s="74" t="str">
        <f t="shared" ca="1" si="256"/>
        <v/>
      </c>
      <c r="N418" s="74">
        <f t="shared" si="249"/>
        <v>414</v>
      </c>
      <c r="O418" s="74">
        <f t="shared" ca="1" si="243"/>
        <v>0</v>
      </c>
      <c r="P418" s="74">
        <f t="shared" ca="1" si="244"/>
        <v>0</v>
      </c>
      <c r="Q418" s="101">
        <f t="shared" ca="1" si="257"/>
        <v>1</v>
      </c>
      <c r="R418" s="101">
        <f t="shared" ca="1" si="245"/>
        <v>1</v>
      </c>
      <c r="S418" s="91" t="str">
        <f t="shared" ca="1" si="258"/>
        <v/>
      </c>
      <c r="T418" s="91" t="str">
        <f t="shared" ca="1" si="259"/>
        <v/>
      </c>
      <c r="U418" s="91" t="str">
        <f t="shared" ca="1" si="260"/>
        <v/>
      </c>
      <c r="V418" s="91" t="str">
        <f t="shared" ca="1" si="261"/>
        <v/>
      </c>
      <c r="W418" s="91" t="str">
        <f t="shared" ca="1" si="262"/>
        <v/>
      </c>
      <c r="X418" s="91" t="str">
        <f t="shared" ca="1" si="263"/>
        <v/>
      </c>
      <c r="Y418" s="75"/>
      <c r="Z418" s="100">
        <f ca="1">IF(Y418="W",0,IF(AND(A418&lt;&gt;0,A417&lt;&gt;0,Y417="L",Y418="L"),1,0))</f>
        <v>0</v>
      </c>
      <c r="AA418" s="100">
        <f ca="1">IF(S418&lt;&gt;"",IF(ABS($F418)=ABS(S418),5*$Q418,-1*$Q418),0)</f>
        <v>0</v>
      </c>
      <c r="AB418" s="100">
        <f ca="1">IF(T418&lt;&gt;"",IF(ABS($F418)=ABS(T418),5*$Q418,-1*$Q418),0)</f>
        <v>0</v>
      </c>
      <c r="AC418" s="100">
        <f ca="1">IF(U418&lt;&gt;"",IF(ABS($F418)=ABS(U418),5*$Q418,-1*$Q418),0)</f>
        <v>0</v>
      </c>
      <c r="AD418" s="100">
        <f ca="1">IF(V418&lt;&gt;"",IF(ABS($F418)=ABS(V418),5*$Q418,-1*$Q418),0)</f>
        <v>0</v>
      </c>
      <c r="AE418" s="100">
        <f ca="1">IF(W418&lt;&gt;"",IF(ABS($F418)=ABS(W418),5*$Q418,-1*$Q418),0)</f>
        <v>0</v>
      </c>
      <c r="AF418" s="100">
        <f ca="1">IF(X418&lt;&gt;"",IF(ABS($F418)=ABS(X418),5*$Q418,-1*$Q418),0)</f>
        <v>0</v>
      </c>
      <c r="AG418" s="98">
        <f ca="1">IF(A418&lt;&gt;"",IF(OR($AJ417&lt;&gt;0,$AK417&lt;&gt;0),"0",SUM(AA418:AF418)),0)</f>
        <v>0</v>
      </c>
      <c r="AH418" s="11">
        <f ca="1">IF(A418&lt;&gt;"",IF(OR(AJ417&lt;&gt;0,AK417&lt;&gt;0),0,AG418),0)</f>
        <v>0</v>
      </c>
      <c r="AI418" s="79">
        <f ca="1">IF(A418&lt;&gt;"",AH418+AI417,0)</f>
        <v>2</v>
      </c>
      <c r="AJ418" s="43">
        <f t="shared" ca="1" si="264"/>
        <v>0</v>
      </c>
      <c r="AK418" s="43">
        <f t="shared" ca="1" si="265"/>
        <v>0</v>
      </c>
      <c r="AL418" s="80">
        <f t="shared" ca="1" si="246"/>
        <v>2</v>
      </c>
      <c r="AM418" s="24"/>
      <c r="AN418" s="24"/>
      <c r="AO418" s="24"/>
      <c r="AP418" s="24"/>
      <c r="AQ418" s="24"/>
      <c r="AR418" s="24"/>
      <c r="AS418" s="24"/>
      <c r="BA418" s="6"/>
      <c r="BH418" s="123">
        <f t="shared" ca="1" si="248"/>
        <v>0</v>
      </c>
    </row>
    <row r="419" spans="1:60">
      <c r="A419" s="123">
        <f t="shared" ca="1" si="247"/>
        <v>22</v>
      </c>
      <c r="B419" s="98" t="str">
        <f ca="1">IF(A419="","",IF(COUNTBLANK(AN420:AS420)=6,"DB",AN420&amp;AO420&amp;AP420&amp;AQ420&amp;AR420&amp;AS420))</f>
        <v>DB</v>
      </c>
      <c r="C419" s="97" t="str">
        <f t="shared" ca="1" si="239"/>
        <v/>
      </c>
      <c r="D419" s="102">
        <f t="shared" ca="1" si="240"/>
        <v>0</v>
      </c>
      <c r="E419" s="82" t="str">
        <f t="shared" ca="1" si="241"/>
        <v>1,</v>
      </c>
      <c r="F419" s="73">
        <f t="shared" ca="1" si="242"/>
        <v>4</v>
      </c>
      <c r="G419" s="98">
        <f t="shared" ca="1" si="250"/>
        <v>24</v>
      </c>
      <c r="H419" s="98">
        <f t="shared" ca="1" si="251"/>
        <v>4</v>
      </c>
      <c r="I419" s="98">
        <f t="shared" ca="1" si="252"/>
        <v>3</v>
      </c>
      <c r="J419" s="98">
        <f t="shared" ca="1" si="253"/>
        <v>0</v>
      </c>
      <c r="K419" s="98">
        <f t="shared" ca="1" si="254"/>
        <v>2</v>
      </c>
      <c r="L419" s="98">
        <f t="shared" ca="1" si="255"/>
        <v>10</v>
      </c>
      <c r="M419" s="74" t="str">
        <f t="shared" ca="1" si="256"/>
        <v/>
      </c>
      <c r="N419" s="74">
        <f t="shared" si="249"/>
        <v>415</v>
      </c>
      <c r="O419" s="74">
        <f t="shared" ca="1" si="243"/>
        <v>0</v>
      </c>
      <c r="P419" s="74">
        <f t="shared" ca="1" si="244"/>
        <v>0</v>
      </c>
      <c r="Q419" s="101">
        <f t="shared" ca="1" si="257"/>
        <v>1</v>
      </c>
      <c r="R419" s="101">
        <f t="shared" ca="1" si="245"/>
        <v>1</v>
      </c>
      <c r="S419" s="91" t="str">
        <f t="shared" ca="1" si="258"/>
        <v/>
      </c>
      <c r="T419" s="91" t="str">
        <f t="shared" ca="1" si="259"/>
        <v/>
      </c>
      <c r="U419" s="91" t="str">
        <f t="shared" ca="1" si="260"/>
        <v/>
      </c>
      <c r="V419" s="91" t="str">
        <f t="shared" ca="1" si="261"/>
        <v/>
      </c>
      <c r="W419" s="91" t="str">
        <f t="shared" ca="1" si="262"/>
        <v/>
      </c>
      <c r="X419" s="91" t="str">
        <f t="shared" ca="1" si="263"/>
        <v/>
      </c>
      <c r="Y419" s="75"/>
      <c r="Z419" s="100">
        <f ca="1">IF(Y419="W",0,IF(AND(A419&lt;&gt;0,A418&lt;&gt;0,Y418="L",Y419="L"),1,0))</f>
        <v>0</v>
      </c>
      <c r="AA419" s="100">
        <f ca="1">IF(S419&lt;&gt;"",IF(ABS($F419)=ABS(S419),5*$Q419,-1*$Q419),0)</f>
        <v>0</v>
      </c>
      <c r="AB419" s="100">
        <f ca="1">IF(T419&lt;&gt;"",IF(ABS($F419)=ABS(T419),5*$Q419,-1*$Q419),0)</f>
        <v>0</v>
      </c>
      <c r="AC419" s="100">
        <f ca="1">IF(U419&lt;&gt;"",IF(ABS($F419)=ABS(U419),5*$Q419,-1*$Q419),0)</f>
        <v>0</v>
      </c>
      <c r="AD419" s="100">
        <f ca="1">IF(V419&lt;&gt;"",IF(ABS($F419)=ABS(V419),5*$Q419,-1*$Q419),0)</f>
        <v>0</v>
      </c>
      <c r="AE419" s="100">
        <f ca="1">IF(W419&lt;&gt;"",IF(ABS($F419)=ABS(W419),5*$Q419,-1*$Q419),0)</f>
        <v>0</v>
      </c>
      <c r="AF419" s="100">
        <f ca="1">IF(X419&lt;&gt;"",IF(ABS($F419)=ABS(X419),5*$Q419,-1*$Q419),0)</f>
        <v>0</v>
      </c>
      <c r="AG419" s="98">
        <f ca="1">IF(A419&lt;&gt;"",IF(OR($AJ418&lt;&gt;0,$AK418&lt;&gt;0),"0",SUM(AA419:AF419)),0)</f>
        <v>0</v>
      </c>
      <c r="AH419" s="11">
        <f ca="1">IF(A419&lt;&gt;"",IF(OR(AJ418&lt;&gt;0,AK418&lt;&gt;0),0,AG419),0)</f>
        <v>0</v>
      </c>
      <c r="AI419" s="79">
        <f ca="1">IF(A419&lt;&gt;"",AH419+AI418,0)</f>
        <v>2</v>
      </c>
      <c r="AJ419" s="43">
        <f t="shared" ca="1" si="264"/>
        <v>0</v>
      </c>
      <c r="AK419" s="43">
        <f t="shared" ca="1" si="265"/>
        <v>0</v>
      </c>
      <c r="AL419" s="80">
        <f t="shared" ca="1" si="246"/>
        <v>2</v>
      </c>
      <c r="AM419" s="24"/>
      <c r="AN419" s="24"/>
      <c r="AO419" s="24"/>
      <c r="AP419" s="24"/>
      <c r="AQ419" s="24"/>
      <c r="AR419" s="24"/>
      <c r="AS419" s="24"/>
      <c r="BA419" s="6"/>
      <c r="BH419" s="123">
        <f t="shared" ca="1" si="248"/>
        <v>19</v>
      </c>
    </row>
    <row r="420" spans="1:60">
      <c r="A420" s="123">
        <f t="shared" ca="1" si="247"/>
        <v>6</v>
      </c>
      <c r="B420" s="98" t="str">
        <f ca="1">IF(A420="","",IF(COUNTBLANK(AN421:AS421)=6,"DB",AN421&amp;AO421&amp;AP421&amp;AQ421&amp;AR421&amp;AS421))</f>
        <v>DB</v>
      </c>
      <c r="C420" s="97" t="str">
        <f t="shared" ca="1" si="239"/>
        <v/>
      </c>
      <c r="D420" s="102">
        <f t="shared" ca="1" si="240"/>
        <v>0</v>
      </c>
      <c r="E420" s="82" t="str">
        <f t="shared" ca="1" si="241"/>
        <v>1,</v>
      </c>
      <c r="F420" s="73">
        <f t="shared" ca="1" si="242"/>
        <v>1</v>
      </c>
      <c r="G420" s="98">
        <f t="shared" ca="1" si="250"/>
        <v>0</v>
      </c>
      <c r="H420" s="98">
        <f t="shared" ca="1" si="251"/>
        <v>5</v>
      </c>
      <c r="I420" s="98">
        <f t="shared" ca="1" si="252"/>
        <v>4</v>
      </c>
      <c r="J420" s="98">
        <f t="shared" ca="1" si="253"/>
        <v>1</v>
      </c>
      <c r="K420" s="98">
        <f t="shared" ca="1" si="254"/>
        <v>3</v>
      </c>
      <c r="L420" s="98">
        <f t="shared" ca="1" si="255"/>
        <v>11</v>
      </c>
      <c r="M420" s="74" t="str">
        <f t="shared" ca="1" si="256"/>
        <v/>
      </c>
      <c r="N420" s="74">
        <f t="shared" si="249"/>
        <v>416</v>
      </c>
      <c r="O420" s="74">
        <f t="shared" ca="1" si="243"/>
        <v>0</v>
      </c>
      <c r="P420" s="74">
        <f t="shared" ca="1" si="244"/>
        <v>0</v>
      </c>
      <c r="Q420" s="101">
        <f t="shared" ca="1" si="257"/>
        <v>1</v>
      </c>
      <c r="R420" s="101">
        <f t="shared" ca="1" si="245"/>
        <v>1</v>
      </c>
      <c r="S420" s="91" t="str">
        <f t="shared" ca="1" si="258"/>
        <v/>
      </c>
      <c r="T420" s="91" t="str">
        <f t="shared" ca="1" si="259"/>
        <v/>
      </c>
      <c r="U420" s="91" t="str">
        <f t="shared" ca="1" si="260"/>
        <v/>
      </c>
      <c r="V420" s="91" t="str">
        <f t="shared" ca="1" si="261"/>
        <v/>
      </c>
      <c r="W420" s="91" t="str">
        <f t="shared" ca="1" si="262"/>
        <v/>
      </c>
      <c r="X420" s="91" t="str">
        <f t="shared" ca="1" si="263"/>
        <v/>
      </c>
      <c r="Y420" s="75"/>
      <c r="Z420" s="100">
        <f ca="1">IF(Y420="W",0,IF(AND(A420&lt;&gt;0,A419&lt;&gt;0,Y419="L",Y420="L"),1,0))</f>
        <v>0</v>
      </c>
      <c r="AA420" s="100">
        <f ca="1">IF(S420&lt;&gt;"",IF(ABS($F420)=ABS(S420),5*$Q420,-1*$Q420),0)</f>
        <v>0</v>
      </c>
      <c r="AB420" s="100">
        <f ca="1">IF(T420&lt;&gt;"",IF(ABS($F420)=ABS(T420),5*$Q420,-1*$Q420),0)</f>
        <v>0</v>
      </c>
      <c r="AC420" s="100">
        <f ca="1">IF(U420&lt;&gt;"",IF(ABS($F420)=ABS(U420),5*$Q420,-1*$Q420),0)</f>
        <v>0</v>
      </c>
      <c r="AD420" s="100">
        <f ca="1">IF(V420&lt;&gt;"",IF(ABS($F420)=ABS(V420),5*$Q420,-1*$Q420),0)</f>
        <v>0</v>
      </c>
      <c r="AE420" s="100">
        <f ca="1">IF(W420&lt;&gt;"",IF(ABS($F420)=ABS(W420),5*$Q420,-1*$Q420),0)</f>
        <v>0</v>
      </c>
      <c r="AF420" s="100">
        <f ca="1">IF(X420&lt;&gt;"",IF(ABS($F420)=ABS(X420),5*$Q420,-1*$Q420),0)</f>
        <v>0</v>
      </c>
      <c r="AG420" s="98">
        <f ca="1">IF(A420&lt;&gt;"",IF(OR($AJ419&lt;&gt;0,$AK419&lt;&gt;0),"0",SUM(AA420:AF420)),0)</f>
        <v>0</v>
      </c>
      <c r="AH420" s="11">
        <f ca="1">IF(A420&lt;&gt;"",IF(OR(AJ419&lt;&gt;0,AK419&lt;&gt;0),0,AG420),0)</f>
        <v>0</v>
      </c>
      <c r="AI420" s="79">
        <f ca="1">IF(A420&lt;&gt;"",AH420+AI419,0)</f>
        <v>2</v>
      </c>
      <c r="AJ420" s="43">
        <f t="shared" ca="1" si="264"/>
        <v>0</v>
      </c>
      <c r="AK420" s="43">
        <f t="shared" ca="1" si="265"/>
        <v>0</v>
      </c>
      <c r="AL420" s="80">
        <f t="shared" ca="1" si="246"/>
        <v>2</v>
      </c>
      <c r="AM420" s="24"/>
      <c r="AN420" s="24"/>
      <c r="AO420" s="24"/>
      <c r="AP420" s="24"/>
      <c r="AQ420" s="24"/>
      <c r="AR420" s="24"/>
      <c r="AS420" s="24"/>
      <c r="BA420" s="6"/>
      <c r="BH420" s="123">
        <f t="shared" ca="1" si="248"/>
        <v>32</v>
      </c>
    </row>
    <row r="421" spans="1:60">
      <c r="A421" s="123">
        <f t="shared" ca="1" si="247"/>
        <v>14</v>
      </c>
      <c r="B421" s="98" t="str">
        <f ca="1">IF(A421="","",IF(COUNTBLANK(AN422:AS422)=6,"DB",AN422&amp;AO422&amp;AP422&amp;AQ422&amp;AR422&amp;AS422))</f>
        <v>DB</v>
      </c>
      <c r="C421" s="97" t="str">
        <f t="shared" ca="1" si="239"/>
        <v/>
      </c>
      <c r="D421" s="102">
        <f t="shared" ca="1" si="240"/>
        <v>0</v>
      </c>
      <c r="E421" s="82" t="str">
        <f t="shared" ca="1" si="241"/>
        <v>1,</v>
      </c>
      <c r="F421" s="73">
        <f t="shared" ca="1" si="242"/>
        <v>3</v>
      </c>
      <c r="G421" s="98">
        <f t="shared" ca="1" si="250"/>
        <v>1</v>
      </c>
      <c r="H421" s="98">
        <f t="shared" ca="1" si="251"/>
        <v>6</v>
      </c>
      <c r="I421" s="98">
        <f t="shared" ca="1" si="252"/>
        <v>0</v>
      </c>
      <c r="J421" s="98">
        <f t="shared" ca="1" si="253"/>
        <v>2</v>
      </c>
      <c r="K421" s="98">
        <f t="shared" ca="1" si="254"/>
        <v>4</v>
      </c>
      <c r="L421" s="98">
        <f t="shared" ca="1" si="255"/>
        <v>12</v>
      </c>
      <c r="M421" s="74" t="str">
        <f t="shared" ca="1" si="256"/>
        <v/>
      </c>
      <c r="N421" s="74">
        <f t="shared" si="249"/>
        <v>417</v>
      </c>
      <c r="O421" s="74">
        <f t="shared" ca="1" si="243"/>
        <v>0</v>
      </c>
      <c r="P421" s="74">
        <f t="shared" ca="1" si="244"/>
        <v>0</v>
      </c>
      <c r="Q421" s="101">
        <f t="shared" ca="1" si="257"/>
        <v>1</v>
      </c>
      <c r="R421" s="101">
        <f t="shared" ca="1" si="245"/>
        <v>1</v>
      </c>
      <c r="S421" s="91" t="str">
        <f t="shared" ca="1" si="258"/>
        <v/>
      </c>
      <c r="T421" s="91" t="str">
        <f t="shared" ca="1" si="259"/>
        <v/>
      </c>
      <c r="U421" s="91" t="str">
        <f t="shared" ca="1" si="260"/>
        <v/>
      </c>
      <c r="V421" s="91" t="str">
        <f t="shared" ca="1" si="261"/>
        <v/>
      </c>
      <c r="W421" s="91" t="str">
        <f t="shared" ca="1" si="262"/>
        <v/>
      </c>
      <c r="X421" s="91" t="str">
        <f t="shared" ca="1" si="263"/>
        <v/>
      </c>
      <c r="Y421" s="75"/>
      <c r="Z421" s="100">
        <f ca="1">IF(Y421="W",0,IF(AND(A421&lt;&gt;0,A420&lt;&gt;0,Y420="L",Y421="L"),1,0))</f>
        <v>0</v>
      </c>
      <c r="AA421" s="100">
        <f ca="1">IF(S421&lt;&gt;"",IF(ABS($F421)=ABS(S421),5*$Q421,-1*$Q421),0)</f>
        <v>0</v>
      </c>
      <c r="AB421" s="100">
        <f ca="1">IF(T421&lt;&gt;"",IF(ABS($F421)=ABS(T421),5*$Q421,-1*$Q421),0)</f>
        <v>0</v>
      </c>
      <c r="AC421" s="100">
        <f ca="1">IF(U421&lt;&gt;"",IF(ABS($F421)=ABS(U421),5*$Q421,-1*$Q421),0)</f>
        <v>0</v>
      </c>
      <c r="AD421" s="100">
        <f ca="1">IF(V421&lt;&gt;"",IF(ABS($F421)=ABS(V421),5*$Q421,-1*$Q421),0)</f>
        <v>0</v>
      </c>
      <c r="AE421" s="100">
        <f ca="1">IF(W421&lt;&gt;"",IF(ABS($F421)=ABS(W421),5*$Q421,-1*$Q421),0)</f>
        <v>0</v>
      </c>
      <c r="AF421" s="100">
        <f ca="1">IF(X421&lt;&gt;"",IF(ABS($F421)=ABS(X421),5*$Q421,-1*$Q421),0)</f>
        <v>0</v>
      </c>
      <c r="AG421" s="98">
        <f ca="1">IF(A421&lt;&gt;"",IF(OR($AJ420&lt;&gt;0,$AK420&lt;&gt;0),"0",SUM(AA421:AF421)),0)</f>
        <v>0</v>
      </c>
      <c r="AH421" s="11">
        <f ca="1">IF(A421&lt;&gt;"",IF(OR(AJ420&lt;&gt;0,AK420&lt;&gt;0),0,AG421),0)</f>
        <v>0</v>
      </c>
      <c r="AI421" s="79">
        <f ca="1">IF(A421&lt;&gt;"",AH421+AI420,0)</f>
        <v>2</v>
      </c>
      <c r="AJ421" s="43">
        <f t="shared" ca="1" si="264"/>
        <v>0</v>
      </c>
      <c r="AK421" s="43">
        <f t="shared" ca="1" si="265"/>
        <v>0</v>
      </c>
      <c r="AL421" s="80">
        <f t="shared" ca="1" si="246"/>
        <v>2</v>
      </c>
      <c r="AM421" s="24"/>
      <c r="AN421" s="24"/>
      <c r="AO421" s="24"/>
      <c r="AP421" s="24"/>
      <c r="AQ421" s="24"/>
      <c r="AR421" s="24"/>
      <c r="AS421" s="24"/>
      <c r="BA421" s="6"/>
      <c r="BH421" s="123">
        <f t="shared" ca="1" si="248"/>
        <v>2</v>
      </c>
    </row>
    <row r="422" spans="1:60">
      <c r="A422" s="123">
        <f t="shared" ca="1" si="247"/>
        <v>32</v>
      </c>
      <c r="B422" s="98" t="str">
        <f ca="1">IF(A422="","",IF(COUNTBLANK(AN423:AS423)=6,"DB",AN423&amp;AO423&amp;AP423&amp;AQ423&amp;AR423&amp;AS423))</f>
        <v>DB</v>
      </c>
      <c r="C422" s="97" t="str">
        <f t="shared" ca="1" si="239"/>
        <v/>
      </c>
      <c r="D422" s="102">
        <f t="shared" ca="1" si="240"/>
        <v>0</v>
      </c>
      <c r="E422" s="82" t="str">
        <f t="shared" ca="1" si="241"/>
        <v>1,</v>
      </c>
      <c r="F422" s="73">
        <f t="shared" ca="1" si="242"/>
        <v>6</v>
      </c>
      <c r="G422" s="98">
        <f t="shared" ca="1" si="250"/>
        <v>2</v>
      </c>
      <c r="H422" s="98">
        <f t="shared" ca="1" si="251"/>
        <v>7</v>
      </c>
      <c r="I422" s="98">
        <f t="shared" ca="1" si="252"/>
        <v>1</v>
      </c>
      <c r="J422" s="98">
        <f t="shared" ca="1" si="253"/>
        <v>3</v>
      </c>
      <c r="K422" s="98">
        <f t="shared" ca="1" si="254"/>
        <v>5</v>
      </c>
      <c r="L422" s="98">
        <f t="shared" ca="1" si="255"/>
        <v>0</v>
      </c>
      <c r="M422" s="74" t="str">
        <f t="shared" ca="1" si="256"/>
        <v/>
      </c>
      <c r="N422" s="74">
        <f t="shared" si="249"/>
        <v>418</v>
      </c>
      <c r="O422" s="74">
        <f t="shared" ca="1" si="243"/>
        <v>0</v>
      </c>
      <c r="P422" s="74">
        <f t="shared" ca="1" si="244"/>
        <v>0</v>
      </c>
      <c r="Q422" s="101">
        <f t="shared" ca="1" si="257"/>
        <v>1</v>
      </c>
      <c r="R422" s="101">
        <f t="shared" ca="1" si="245"/>
        <v>1</v>
      </c>
      <c r="S422" s="91" t="str">
        <f t="shared" ca="1" si="258"/>
        <v/>
      </c>
      <c r="T422" s="91" t="str">
        <f t="shared" ca="1" si="259"/>
        <v/>
      </c>
      <c r="U422" s="91" t="str">
        <f t="shared" ca="1" si="260"/>
        <v/>
      </c>
      <c r="V422" s="91" t="str">
        <f t="shared" ca="1" si="261"/>
        <v/>
      </c>
      <c r="W422" s="91" t="str">
        <f t="shared" ca="1" si="262"/>
        <v/>
      </c>
      <c r="X422" s="91" t="str">
        <f t="shared" ca="1" si="263"/>
        <v/>
      </c>
      <c r="Y422" s="75"/>
      <c r="Z422" s="100">
        <f ca="1">IF(Y422="W",0,IF(AND(A422&lt;&gt;0,A421&lt;&gt;0,Y421="L",Y422="L"),1,0))</f>
        <v>0</v>
      </c>
      <c r="AA422" s="100">
        <f ca="1">IF(S422&lt;&gt;"",IF(ABS($F422)=ABS(S422),5*$Q422,-1*$Q422),0)</f>
        <v>0</v>
      </c>
      <c r="AB422" s="100">
        <f ca="1">IF(T422&lt;&gt;"",IF(ABS($F422)=ABS(T422),5*$Q422,-1*$Q422),0)</f>
        <v>0</v>
      </c>
      <c r="AC422" s="100">
        <f ca="1">IF(U422&lt;&gt;"",IF(ABS($F422)=ABS(U422),5*$Q422,-1*$Q422),0)</f>
        <v>0</v>
      </c>
      <c r="AD422" s="100">
        <f ca="1">IF(V422&lt;&gt;"",IF(ABS($F422)=ABS(V422),5*$Q422,-1*$Q422),0)</f>
        <v>0</v>
      </c>
      <c r="AE422" s="100">
        <f ca="1">IF(W422&lt;&gt;"",IF(ABS($F422)=ABS(W422),5*$Q422,-1*$Q422),0)</f>
        <v>0</v>
      </c>
      <c r="AF422" s="100">
        <f ca="1">IF(X422&lt;&gt;"",IF(ABS($F422)=ABS(X422),5*$Q422,-1*$Q422),0)</f>
        <v>0</v>
      </c>
      <c r="AG422" s="98">
        <f ca="1">IF(A422&lt;&gt;"",IF(OR($AJ421&lt;&gt;0,$AK421&lt;&gt;0),"0",SUM(AA422:AF422)),0)</f>
        <v>0</v>
      </c>
      <c r="AH422" s="11">
        <f ca="1">IF(A422&lt;&gt;"",IF(OR(AJ421&lt;&gt;0,AK421&lt;&gt;0),0,AG422),0)</f>
        <v>0</v>
      </c>
      <c r="AI422" s="79">
        <f ca="1">IF(A422&lt;&gt;"",AH422+AI421,0)</f>
        <v>2</v>
      </c>
      <c r="AJ422" s="43">
        <f t="shared" ca="1" si="264"/>
        <v>0</v>
      </c>
      <c r="AK422" s="43">
        <f t="shared" ca="1" si="265"/>
        <v>0</v>
      </c>
      <c r="AL422" s="80">
        <f t="shared" ca="1" si="246"/>
        <v>2</v>
      </c>
      <c r="AM422" s="24"/>
      <c r="AN422" s="24"/>
      <c r="AO422" s="24"/>
      <c r="AP422" s="24"/>
      <c r="AQ422" s="24"/>
      <c r="AR422" s="24"/>
      <c r="AS422" s="24"/>
      <c r="BA422" s="6"/>
      <c r="BH422" s="123">
        <f t="shared" ca="1" si="248"/>
        <v>30</v>
      </c>
    </row>
    <row r="423" spans="1:60">
      <c r="A423" s="123">
        <f t="shared" ca="1" si="247"/>
        <v>15</v>
      </c>
      <c r="B423" s="98" t="str">
        <f ca="1">IF(A423="","",IF(COUNTBLANK(AN424:AS424)=6,"DB",AN424&amp;AO424&amp;AP424&amp;AQ424&amp;AR424&amp;AS424))</f>
        <v>DB</v>
      </c>
      <c r="C423" s="97" t="str">
        <f t="shared" ca="1" si="239"/>
        <v/>
      </c>
      <c r="D423" s="102">
        <f t="shared" ca="1" si="240"/>
        <v>0</v>
      </c>
      <c r="E423" s="82" t="str">
        <f t="shared" ca="1" si="241"/>
        <v>1,</v>
      </c>
      <c r="F423" s="73">
        <f t="shared" ca="1" si="242"/>
        <v>3</v>
      </c>
      <c r="G423" s="98">
        <f t="shared" ca="1" si="250"/>
        <v>3</v>
      </c>
      <c r="H423" s="98">
        <f t="shared" ca="1" si="251"/>
        <v>8</v>
      </c>
      <c r="I423" s="98">
        <f t="shared" ca="1" si="252"/>
        <v>0</v>
      </c>
      <c r="J423" s="98">
        <f t="shared" ca="1" si="253"/>
        <v>4</v>
      </c>
      <c r="K423" s="98">
        <f t="shared" ca="1" si="254"/>
        <v>6</v>
      </c>
      <c r="L423" s="98">
        <f t="shared" ca="1" si="255"/>
        <v>1</v>
      </c>
      <c r="M423" s="74" t="str">
        <f t="shared" ca="1" si="256"/>
        <v/>
      </c>
      <c r="N423" s="74">
        <f t="shared" si="249"/>
        <v>419</v>
      </c>
      <c r="O423" s="74">
        <f t="shared" ca="1" si="243"/>
        <v>0</v>
      </c>
      <c r="P423" s="74">
        <f t="shared" ca="1" si="244"/>
        <v>0</v>
      </c>
      <c r="Q423" s="101">
        <f t="shared" ca="1" si="257"/>
        <v>1</v>
      </c>
      <c r="R423" s="101">
        <f t="shared" ca="1" si="245"/>
        <v>1</v>
      </c>
      <c r="S423" s="91" t="str">
        <f t="shared" ca="1" si="258"/>
        <v/>
      </c>
      <c r="T423" s="91" t="str">
        <f t="shared" ca="1" si="259"/>
        <v/>
      </c>
      <c r="U423" s="91" t="str">
        <f t="shared" ca="1" si="260"/>
        <v/>
      </c>
      <c r="V423" s="91" t="str">
        <f t="shared" ca="1" si="261"/>
        <v/>
      </c>
      <c r="W423" s="91" t="str">
        <f t="shared" ca="1" si="262"/>
        <v/>
      </c>
      <c r="X423" s="91" t="str">
        <f t="shared" ca="1" si="263"/>
        <v/>
      </c>
      <c r="Y423" s="75"/>
      <c r="Z423" s="100">
        <f ca="1">IF(Y423="W",0,IF(AND(A423&lt;&gt;0,A422&lt;&gt;0,Y422="L",Y423="L"),1,0))</f>
        <v>0</v>
      </c>
      <c r="AA423" s="100">
        <f ca="1">IF(S423&lt;&gt;"",IF(ABS($F423)=ABS(S423),5*$Q423,-1*$Q423),0)</f>
        <v>0</v>
      </c>
      <c r="AB423" s="100">
        <f ca="1">IF(T423&lt;&gt;"",IF(ABS($F423)=ABS(T423),5*$Q423,-1*$Q423),0)</f>
        <v>0</v>
      </c>
      <c r="AC423" s="100">
        <f ca="1">IF(U423&lt;&gt;"",IF(ABS($F423)=ABS(U423),5*$Q423,-1*$Q423),0)</f>
        <v>0</v>
      </c>
      <c r="AD423" s="100">
        <f ca="1">IF(V423&lt;&gt;"",IF(ABS($F423)=ABS(V423),5*$Q423,-1*$Q423),0)</f>
        <v>0</v>
      </c>
      <c r="AE423" s="100">
        <f ca="1">IF(W423&lt;&gt;"",IF(ABS($F423)=ABS(W423),5*$Q423,-1*$Q423),0)</f>
        <v>0</v>
      </c>
      <c r="AF423" s="100">
        <f ca="1">IF(X423&lt;&gt;"",IF(ABS($F423)=ABS(X423),5*$Q423,-1*$Q423),0)</f>
        <v>0</v>
      </c>
      <c r="AG423" s="98">
        <f ca="1">IF(A423&lt;&gt;"",IF(OR($AJ422&lt;&gt;0,$AK422&lt;&gt;0),"0",SUM(AA423:AF423)),0)</f>
        <v>0</v>
      </c>
      <c r="AH423" s="11">
        <f ca="1">IF(A423&lt;&gt;"",IF(OR(AJ422&lt;&gt;0,AK422&lt;&gt;0),0,AG423),0)</f>
        <v>0</v>
      </c>
      <c r="AI423" s="79">
        <f ca="1">IF(A423&lt;&gt;"",AH423+AI422,0)</f>
        <v>2</v>
      </c>
      <c r="AJ423" s="43">
        <f t="shared" ca="1" si="264"/>
        <v>0</v>
      </c>
      <c r="AK423" s="43">
        <f t="shared" ca="1" si="265"/>
        <v>0</v>
      </c>
      <c r="AL423" s="80">
        <f t="shared" ca="1" si="246"/>
        <v>2</v>
      </c>
      <c r="AM423" s="24"/>
      <c r="AN423" s="24"/>
      <c r="AO423" s="24"/>
      <c r="AP423" s="24"/>
      <c r="AQ423" s="24"/>
      <c r="AR423" s="24"/>
      <c r="AS423" s="24"/>
      <c r="BA423" s="6"/>
      <c r="BH423" s="123">
        <f t="shared" ca="1" si="248"/>
        <v>18</v>
      </c>
    </row>
    <row r="424" spans="1:60">
      <c r="A424" s="123">
        <f t="shared" ca="1" si="247"/>
        <v>34</v>
      </c>
      <c r="B424" s="98" t="str">
        <f ca="1">IF(A424="","",IF(COUNTBLANK(AN425:AS425)=6,"DB",AN425&amp;AO425&amp;AP425&amp;AQ425&amp;AR425&amp;AS425))</f>
        <v>DB</v>
      </c>
      <c r="C424" s="97" t="str">
        <f t="shared" ca="1" si="239"/>
        <v/>
      </c>
      <c r="D424" s="102">
        <f t="shared" ca="1" si="240"/>
        <v>0</v>
      </c>
      <c r="E424" s="82" t="str">
        <f t="shared" ca="1" si="241"/>
        <v>1,</v>
      </c>
      <c r="F424" s="73">
        <f t="shared" ca="1" si="242"/>
        <v>6</v>
      </c>
      <c r="G424" s="98">
        <f t="shared" ca="1" si="250"/>
        <v>4</v>
      </c>
      <c r="H424" s="98">
        <f t="shared" ca="1" si="251"/>
        <v>9</v>
      </c>
      <c r="I424" s="98">
        <f t="shared" ca="1" si="252"/>
        <v>1</v>
      </c>
      <c r="J424" s="98">
        <f t="shared" ca="1" si="253"/>
        <v>5</v>
      </c>
      <c r="K424" s="98">
        <f t="shared" ca="1" si="254"/>
        <v>7</v>
      </c>
      <c r="L424" s="98">
        <f t="shared" ca="1" si="255"/>
        <v>0</v>
      </c>
      <c r="M424" s="74" t="str">
        <f t="shared" ca="1" si="256"/>
        <v/>
      </c>
      <c r="N424" s="74">
        <f t="shared" si="249"/>
        <v>420</v>
      </c>
      <c r="O424" s="74">
        <f t="shared" ca="1" si="243"/>
        <v>0</v>
      </c>
      <c r="P424" s="74">
        <f t="shared" ca="1" si="244"/>
        <v>0</v>
      </c>
      <c r="Q424" s="101">
        <f t="shared" ca="1" si="257"/>
        <v>1</v>
      </c>
      <c r="R424" s="101">
        <f t="shared" ca="1" si="245"/>
        <v>1</v>
      </c>
      <c r="S424" s="91" t="str">
        <f t="shared" ca="1" si="258"/>
        <v/>
      </c>
      <c r="T424" s="91" t="str">
        <f t="shared" ca="1" si="259"/>
        <v/>
      </c>
      <c r="U424" s="91" t="str">
        <f t="shared" ca="1" si="260"/>
        <v/>
      </c>
      <c r="V424" s="91" t="str">
        <f t="shared" ca="1" si="261"/>
        <v/>
      </c>
      <c r="W424" s="91" t="str">
        <f t="shared" ca="1" si="262"/>
        <v/>
      </c>
      <c r="X424" s="91" t="str">
        <f t="shared" ca="1" si="263"/>
        <v/>
      </c>
      <c r="Y424" s="75"/>
      <c r="Z424" s="100">
        <f ca="1">IF(Y424="W",0,IF(AND(A424&lt;&gt;0,A423&lt;&gt;0,Y423="L",Y424="L"),1,0))</f>
        <v>0</v>
      </c>
      <c r="AA424" s="100">
        <f ca="1">IF(S424&lt;&gt;"",IF(ABS($F424)=ABS(S424),5*$Q424,-1*$Q424),0)</f>
        <v>0</v>
      </c>
      <c r="AB424" s="100">
        <f ca="1">IF(T424&lt;&gt;"",IF(ABS($F424)=ABS(T424),5*$Q424,-1*$Q424),0)</f>
        <v>0</v>
      </c>
      <c r="AC424" s="100">
        <f ca="1">IF(U424&lt;&gt;"",IF(ABS($F424)=ABS(U424),5*$Q424,-1*$Q424),0)</f>
        <v>0</v>
      </c>
      <c r="AD424" s="100">
        <f ca="1">IF(V424&lt;&gt;"",IF(ABS($F424)=ABS(V424),5*$Q424,-1*$Q424),0)</f>
        <v>0</v>
      </c>
      <c r="AE424" s="100">
        <f ca="1">IF(W424&lt;&gt;"",IF(ABS($F424)=ABS(W424),5*$Q424,-1*$Q424),0)</f>
        <v>0</v>
      </c>
      <c r="AF424" s="100">
        <f ca="1">IF(X424&lt;&gt;"",IF(ABS($F424)=ABS(X424),5*$Q424,-1*$Q424),0)</f>
        <v>0</v>
      </c>
      <c r="AG424" s="98">
        <f ca="1">IF(A424&lt;&gt;"",IF(OR($AJ423&lt;&gt;0,$AK423&lt;&gt;0),"0",SUM(AA424:AF424)),0)</f>
        <v>0</v>
      </c>
      <c r="AH424" s="11">
        <f ca="1">IF(A424&lt;&gt;"",IF(OR(AJ423&lt;&gt;0,AK423&lt;&gt;0),0,AG424),0)</f>
        <v>0</v>
      </c>
      <c r="AI424" s="79">
        <f ca="1">IF(A424&lt;&gt;"",AH424+AI423,0)</f>
        <v>2</v>
      </c>
      <c r="AJ424" s="43">
        <f t="shared" ca="1" si="264"/>
        <v>0</v>
      </c>
      <c r="AK424" s="43">
        <f t="shared" ca="1" si="265"/>
        <v>0</v>
      </c>
      <c r="AL424" s="80">
        <f t="shared" ca="1" si="246"/>
        <v>2</v>
      </c>
      <c r="AM424" s="24"/>
      <c r="AN424" s="24"/>
      <c r="AO424" s="24"/>
      <c r="AP424" s="24"/>
      <c r="AQ424" s="24"/>
      <c r="AR424" s="24"/>
      <c r="AS424" s="24"/>
      <c r="BA424" s="6"/>
      <c r="BH424" s="123">
        <f t="shared" ca="1" si="248"/>
        <v>23</v>
      </c>
    </row>
    <row r="425" spans="1:60">
      <c r="A425" s="123">
        <f t="shared" ca="1" si="247"/>
        <v>3</v>
      </c>
      <c r="B425" s="98" t="str">
        <f ca="1">IF(A425="","",IF(COUNTBLANK(AN426:AS426)=6,"DB",AN426&amp;AO426&amp;AP426&amp;AQ426&amp;AR426&amp;AS426))</f>
        <v>DB</v>
      </c>
      <c r="C425" s="97" t="str">
        <f t="shared" ca="1" si="239"/>
        <v/>
      </c>
      <c r="D425" s="102">
        <f t="shared" ca="1" si="240"/>
        <v>0</v>
      </c>
      <c r="E425" s="82" t="str">
        <f t="shared" ca="1" si="241"/>
        <v>1,</v>
      </c>
      <c r="F425" s="73">
        <f t="shared" ca="1" si="242"/>
        <v>1</v>
      </c>
      <c r="G425" s="98">
        <f t="shared" ca="1" si="250"/>
        <v>0</v>
      </c>
      <c r="H425" s="98">
        <f t="shared" ca="1" si="251"/>
        <v>10</v>
      </c>
      <c r="I425" s="98">
        <f t="shared" ca="1" si="252"/>
        <v>2</v>
      </c>
      <c r="J425" s="98">
        <f t="shared" ca="1" si="253"/>
        <v>6</v>
      </c>
      <c r="K425" s="98">
        <f t="shared" ca="1" si="254"/>
        <v>8</v>
      </c>
      <c r="L425" s="98">
        <f t="shared" ca="1" si="255"/>
        <v>1</v>
      </c>
      <c r="M425" s="74" t="str">
        <f t="shared" ca="1" si="256"/>
        <v/>
      </c>
      <c r="N425" s="74">
        <f t="shared" si="249"/>
        <v>421</v>
      </c>
      <c r="O425" s="74">
        <f t="shared" ca="1" si="243"/>
        <v>0</v>
      </c>
      <c r="P425" s="74">
        <f t="shared" ca="1" si="244"/>
        <v>0</v>
      </c>
      <c r="Q425" s="101">
        <f t="shared" ca="1" si="257"/>
        <v>1</v>
      </c>
      <c r="R425" s="101">
        <f t="shared" ca="1" si="245"/>
        <v>1</v>
      </c>
      <c r="S425" s="91" t="str">
        <f t="shared" ca="1" si="258"/>
        <v/>
      </c>
      <c r="T425" s="91" t="str">
        <f t="shared" ca="1" si="259"/>
        <v/>
      </c>
      <c r="U425" s="91" t="str">
        <f t="shared" ca="1" si="260"/>
        <v/>
      </c>
      <c r="V425" s="91" t="str">
        <f t="shared" ca="1" si="261"/>
        <v/>
      </c>
      <c r="W425" s="91" t="str">
        <f t="shared" ca="1" si="262"/>
        <v/>
      </c>
      <c r="X425" s="91" t="str">
        <f t="shared" ca="1" si="263"/>
        <v/>
      </c>
      <c r="Y425" s="75"/>
      <c r="Z425" s="100">
        <f ca="1">IF(Y425="W",0,IF(AND(A425&lt;&gt;0,A424&lt;&gt;0,Y424="L",Y425="L"),1,0))</f>
        <v>0</v>
      </c>
      <c r="AA425" s="100">
        <f ca="1">IF(S425&lt;&gt;"",IF(ABS($F425)=ABS(S425),5*$Q425,-1*$Q425),0)</f>
        <v>0</v>
      </c>
      <c r="AB425" s="100">
        <f ca="1">IF(T425&lt;&gt;"",IF(ABS($F425)=ABS(T425),5*$Q425,-1*$Q425),0)</f>
        <v>0</v>
      </c>
      <c r="AC425" s="100">
        <f ca="1">IF(U425&lt;&gt;"",IF(ABS($F425)=ABS(U425),5*$Q425,-1*$Q425),0)</f>
        <v>0</v>
      </c>
      <c r="AD425" s="100">
        <f ca="1">IF(V425&lt;&gt;"",IF(ABS($F425)=ABS(V425),5*$Q425,-1*$Q425),0)</f>
        <v>0</v>
      </c>
      <c r="AE425" s="100">
        <f ca="1">IF(W425&lt;&gt;"",IF(ABS($F425)=ABS(W425),5*$Q425,-1*$Q425),0)</f>
        <v>0</v>
      </c>
      <c r="AF425" s="100">
        <f ca="1">IF(X425&lt;&gt;"",IF(ABS($F425)=ABS(X425),5*$Q425,-1*$Q425),0)</f>
        <v>0</v>
      </c>
      <c r="AG425" s="98">
        <f ca="1">IF(A425&lt;&gt;"",IF(OR($AJ424&lt;&gt;0,$AK424&lt;&gt;0),"0",SUM(AA425:AF425)),0)</f>
        <v>0</v>
      </c>
      <c r="AH425" s="11">
        <f ca="1">IF(A425&lt;&gt;"",IF(OR(AJ424&lt;&gt;0,AK424&lt;&gt;0),0,AG425),0)</f>
        <v>0</v>
      </c>
      <c r="AI425" s="79">
        <f ca="1">IF(A425&lt;&gt;"",AH425+AI424,0)</f>
        <v>2</v>
      </c>
      <c r="AJ425" s="43">
        <f t="shared" ca="1" si="264"/>
        <v>0</v>
      </c>
      <c r="AK425" s="43">
        <f t="shared" ca="1" si="265"/>
        <v>0</v>
      </c>
      <c r="AL425" s="80">
        <f t="shared" ca="1" si="246"/>
        <v>2</v>
      </c>
      <c r="AM425" s="24"/>
      <c r="AN425" s="24"/>
      <c r="AO425" s="24"/>
      <c r="AP425" s="24"/>
      <c r="AQ425" s="24"/>
      <c r="AR425" s="24"/>
      <c r="AS425" s="24"/>
      <c r="BA425" s="6"/>
      <c r="BH425" s="123">
        <f t="shared" ca="1" si="248"/>
        <v>28</v>
      </c>
    </row>
    <row r="426" spans="1:60">
      <c r="A426" s="123">
        <f t="shared" ca="1" si="247"/>
        <v>21</v>
      </c>
      <c r="B426" s="98" t="str">
        <f ca="1">IF(A426="","",IF(COUNTBLANK(AN427:AS427)=6,"DB",AN427&amp;AO427&amp;AP427&amp;AQ427&amp;AR427&amp;AS427))</f>
        <v>DB</v>
      </c>
      <c r="C426" s="97" t="str">
        <f t="shared" ref="C426:C489" ca="1" si="266">IF(AND(AJ426=0,AK426=0),"",IF(AJ426="Profit Target","profit target",IF(AK426="Stop Loss","stop loss","")))</f>
        <v/>
      </c>
      <c r="D426" s="102">
        <f t="shared" ref="D426:D489" ca="1" si="267">AH426</f>
        <v>0</v>
      </c>
      <c r="E426" s="82" t="str">
        <f t="shared" ref="E426:E489" ca="1" si="268">Q427&amp;","</f>
        <v>1,</v>
      </c>
      <c r="F426" s="73">
        <f t="shared" ref="F426:F489" ca="1" si="269">VLOOKUP(A426,$AX$107:$BF$144,7,0)</f>
        <v>4</v>
      </c>
      <c r="G426" s="98">
        <f t="shared" ca="1" si="250"/>
        <v>1</v>
      </c>
      <c r="H426" s="98">
        <f t="shared" ca="1" si="251"/>
        <v>11</v>
      </c>
      <c r="I426" s="98">
        <f t="shared" ca="1" si="252"/>
        <v>3</v>
      </c>
      <c r="J426" s="98">
        <f t="shared" ca="1" si="253"/>
        <v>0</v>
      </c>
      <c r="K426" s="98">
        <f t="shared" ca="1" si="254"/>
        <v>9</v>
      </c>
      <c r="L426" s="98">
        <f t="shared" ca="1" si="255"/>
        <v>2</v>
      </c>
      <c r="M426" s="74" t="str">
        <f t="shared" ca="1" si="256"/>
        <v/>
      </c>
      <c r="N426" s="74">
        <f t="shared" si="249"/>
        <v>422</v>
      </c>
      <c r="O426" s="74">
        <f t="shared" ref="O426:O489" ca="1" si="270">IF(COUNTBLANK(S426:X426)&lt;&gt;6,O425+1,0)</f>
        <v>0</v>
      </c>
      <c r="P426" s="74">
        <f t="shared" ref="P426:P489" ca="1" si="271">IF(M425&lt;&gt;2,0,P425+1)</f>
        <v>0</v>
      </c>
      <c r="Q426" s="101">
        <f t="shared" ca="1" si="257"/>
        <v>1</v>
      </c>
      <c r="R426" s="101">
        <f t="shared" ref="R426:R489" ca="1" si="272">IF($AG426&lt;0,R425+1,IF(AG426&gt;0,1,1))</f>
        <v>1</v>
      </c>
      <c r="S426" s="91" t="str">
        <f t="shared" ca="1" si="258"/>
        <v/>
      </c>
      <c r="T426" s="91" t="str">
        <f t="shared" ca="1" si="259"/>
        <v/>
      </c>
      <c r="U426" s="91" t="str">
        <f t="shared" ca="1" si="260"/>
        <v/>
      </c>
      <c r="V426" s="91" t="str">
        <f t="shared" ca="1" si="261"/>
        <v/>
      </c>
      <c r="W426" s="91" t="str">
        <f t="shared" ca="1" si="262"/>
        <v/>
      </c>
      <c r="X426" s="91" t="str">
        <f t="shared" ca="1" si="263"/>
        <v/>
      </c>
      <c r="Y426" s="75"/>
      <c r="Z426" s="100">
        <f ca="1">IF(Y426="W",0,IF(AND(A426&lt;&gt;0,A425&lt;&gt;0,Y425="L",Y426="L"),1,0))</f>
        <v>0</v>
      </c>
      <c r="AA426" s="100">
        <f ca="1">IF(S426&lt;&gt;"",IF(ABS($F426)=ABS(S426),5*$Q426,-1*$Q426),0)</f>
        <v>0</v>
      </c>
      <c r="AB426" s="100">
        <f ca="1">IF(T426&lt;&gt;"",IF(ABS($F426)=ABS(T426),5*$Q426,-1*$Q426),0)</f>
        <v>0</v>
      </c>
      <c r="AC426" s="100">
        <f ca="1">IF(U426&lt;&gt;"",IF(ABS($F426)=ABS(U426),5*$Q426,-1*$Q426),0)</f>
        <v>0</v>
      </c>
      <c r="AD426" s="100">
        <f ca="1">IF(V426&lt;&gt;"",IF(ABS($F426)=ABS(V426),5*$Q426,-1*$Q426),0)</f>
        <v>0</v>
      </c>
      <c r="AE426" s="100">
        <f ca="1">IF(W426&lt;&gt;"",IF(ABS($F426)=ABS(W426),5*$Q426,-1*$Q426),0)</f>
        <v>0</v>
      </c>
      <c r="AF426" s="100">
        <f ca="1">IF(X426&lt;&gt;"",IF(ABS($F426)=ABS(X426),5*$Q426,-1*$Q426),0)</f>
        <v>0</v>
      </c>
      <c r="AG426" s="98">
        <f ca="1">IF(A426&lt;&gt;"",IF(OR($AJ425&lt;&gt;0,$AK425&lt;&gt;0),"0",SUM(AA426:AF426)),0)</f>
        <v>0</v>
      </c>
      <c r="AH426" s="11">
        <f ca="1">IF(A426&lt;&gt;"",IF(OR(AJ425&lt;&gt;0,AK425&lt;&gt;0),0,AG426),0)</f>
        <v>0</v>
      </c>
      <c r="AI426" s="79">
        <f ca="1">IF(A426&lt;&gt;"",AH426+AI425,0)</f>
        <v>2</v>
      </c>
      <c r="AJ426" s="43">
        <f t="shared" ca="1" si="264"/>
        <v>0</v>
      </c>
      <c r="AK426" s="43">
        <f t="shared" ca="1" si="265"/>
        <v>0</v>
      </c>
      <c r="AL426" s="80">
        <f t="shared" ref="AL426:AL489" ca="1" si="273">IF(AI426&gt;AL425,AI426,AL425)</f>
        <v>2</v>
      </c>
      <c r="AM426" s="24"/>
      <c r="AN426" s="24"/>
      <c r="AO426" s="24"/>
      <c r="AP426" s="24"/>
      <c r="AQ426" s="24"/>
      <c r="AR426" s="24"/>
      <c r="AS426" s="24"/>
      <c r="BA426" s="6"/>
      <c r="BH426" s="123">
        <f t="shared" ca="1" si="248"/>
        <v>1</v>
      </c>
    </row>
    <row r="427" spans="1:60">
      <c r="A427" s="123">
        <f t="shared" ca="1" si="247"/>
        <v>27</v>
      </c>
      <c r="B427" s="98" t="str">
        <f ca="1">IF(A427="","",IF(COUNTBLANK(AN428:AS428)=6,"DB",AN428&amp;AO428&amp;AP428&amp;AQ428&amp;AR428&amp;AS428))</f>
        <v>DB</v>
      </c>
      <c r="C427" s="97" t="str">
        <f t="shared" ca="1" si="266"/>
        <v/>
      </c>
      <c r="D427" s="102">
        <f t="shared" ca="1" si="267"/>
        <v>0</v>
      </c>
      <c r="E427" s="82" t="str">
        <f t="shared" ca="1" si="268"/>
        <v>1,</v>
      </c>
      <c r="F427" s="73">
        <f t="shared" ca="1" si="269"/>
        <v>5</v>
      </c>
      <c r="G427" s="98">
        <f t="shared" ca="1" si="250"/>
        <v>2</v>
      </c>
      <c r="H427" s="98">
        <f t="shared" ca="1" si="251"/>
        <v>12</v>
      </c>
      <c r="I427" s="98">
        <f t="shared" ca="1" si="252"/>
        <v>4</v>
      </c>
      <c r="J427" s="98">
        <f t="shared" ca="1" si="253"/>
        <v>1</v>
      </c>
      <c r="K427" s="98">
        <f t="shared" ca="1" si="254"/>
        <v>0</v>
      </c>
      <c r="L427" s="98">
        <f t="shared" ca="1" si="255"/>
        <v>3</v>
      </c>
      <c r="M427" s="74" t="str">
        <f t="shared" ca="1" si="256"/>
        <v/>
      </c>
      <c r="N427" s="74">
        <f t="shared" si="249"/>
        <v>423</v>
      </c>
      <c r="O427" s="74">
        <f t="shared" ca="1" si="270"/>
        <v>0</v>
      </c>
      <c r="P427" s="74">
        <f t="shared" ca="1" si="271"/>
        <v>0</v>
      </c>
      <c r="Q427" s="101">
        <f t="shared" ca="1" si="257"/>
        <v>1</v>
      </c>
      <c r="R427" s="101">
        <f t="shared" ca="1" si="272"/>
        <v>1</v>
      </c>
      <c r="S427" s="91" t="str">
        <f t="shared" ca="1" si="258"/>
        <v/>
      </c>
      <c r="T427" s="91" t="str">
        <f t="shared" ca="1" si="259"/>
        <v/>
      </c>
      <c r="U427" s="91" t="str">
        <f t="shared" ca="1" si="260"/>
        <v/>
      </c>
      <c r="V427" s="91" t="str">
        <f t="shared" ca="1" si="261"/>
        <v/>
      </c>
      <c r="W427" s="91" t="str">
        <f t="shared" ca="1" si="262"/>
        <v/>
      </c>
      <c r="X427" s="91" t="str">
        <f t="shared" ca="1" si="263"/>
        <v/>
      </c>
      <c r="Y427" s="75"/>
      <c r="Z427" s="100">
        <f ca="1">IF(Y427="W",0,IF(AND(A427&lt;&gt;0,A426&lt;&gt;0,Y426="L",Y427="L"),1,0))</f>
        <v>0</v>
      </c>
      <c r="AA427" s="100">
        <f ca="1">IF(S427&lt;&gt;"",IF(ABS($F427)=ABS(S427),5*$Q427,-1*$Q427),0)</f>
        <v>0</v>
      </c>
      <c r="AB427" s="100">
        <f ca="1">IF(T427&lt;&gt;"",IF(ABS($F427)=ABS(T427),5*$Q427,-1*$Q427),0)</f>
        <v>0</v>
      </c>
      <c r="AC427" s="100">
        <f ca="1">IF(U427&lt;&gt;"",IF(ABS($F427)=ABS(U427),5*$Q427,-1*$Q427),0)</f>
        <v>0</v>
      </c>
      <c r="AD427" s="100">
        <f ca="1">IF(V427&lt;&gt;"",IF(ABS($F427)=ABS(V427),5*$Q427,-1*$Q427),0)</f>
        <v>0</v>
      </c>
      <c r="AE427" s="100">
        <f ca="1">IF(W427&lt;&gt;"",IF(ABS($F427)=ABS(W427),5*$Q427,-1*$Q427),0)</f>
        <v>0</v>
      </c>
      <c r="AF427" s="100">
        <f ca="1">IF(X427&lt;&gt;"",IF(ABS($F427)=ABS(X427),5*$Q427,-1*$Q427),0)</f>
        <v>0</v>
      </c>
      <c r="AG427" s="98">
        <f ca="1">IF(A427&lt;&gt;"",IF(OR($AJ426&lt;&gt;0,$AK426&lt;&gt;0),"0",SUM(AA427:AF427)),0)</f>
        <v>0</v>
      </c>
      <c r="AH427" s="11">
        <f ca="1">IF(A427&lt;&gt;"",IF(OR(AJ426&lt;&gt;0,AK426&lt;&gt;0),0,AG427),0)</f>
        <v>0</v>
      </c>
      <c r="AI427" s="79">
        <f ca="1">IF(A427&lt;&gt;"",AH427+AI426,0)</f>
        <v>2</v>
      </c>
      <c r="AJ427" s="43">
        <f t="shared" ca="1" si="264"/>
        <v>0</v>
      </c>
      <c r="AK427" s="43">
        <f t="shared" ca="1" si="265"/>
        <v>0</v>
      </c>
      <c r="AL427" s="80">
        <f t="shared" ca="1" si="273"/>
        <v>2</v>
      </c>
      <c r="AM427" s="24"/>
      <c r="AN427" s="24"/>
      <c r="AO427" s="24"/>
      <c r="AP427" s="24"/>
      <c r="AQ427" s="24"/>
      <c r="AR427" s="24"/>
      <c r="AS427" s="24"/>
      <c r="BA427" s="6"/>
      <c r="BH427" s="123">
        <f t="shared" ca="1" si="248"/>
        <v>12</v>
      </c>
    </row>
    <row r="428" spans="1:60">
      <c r="A428" s="123">
        <f t="shared" ca="1" si="247"/>
        <v>9</v>
      </c>
      <c r="B428" s="98" t="str">
        <f ca="1">IF(A428="","",IF(COUNTBLANK(AN429:AS429)=6,"DB",AN429&amp;AO429&amp;AP429&amp;AQ429&amp;AR429&amp;AS429))</f>
        <v>DB</v>
      </c>
      <c r="C428" s="97" t="str">
        <f t="shared" ca="1" si="266"/>
        <v/>
      </c>
      <c r="D428" s="102">
        <f t="shared" ca="1" si="267"/>
        <v>0</v>
      </c>
      <c r="E428" s="82" t="str">
        <f t="shared" ca="1" si="268"/>
        <v>1,</v>
      </c>
      <c r="F428" s="73">
        <f t="shared" ca="1" si="269"/>
        <v>2</v>
      </c>
      <c r="G428" s="98">
        <f t="shared" ca="1" si="250"/>
        <v>3</v>
      </c>
      <c r="H428" s="98">
        <f t="shared" ca="1" si="251"/>
        <v>0</v>
      </c>
      <c r="I428" s="98">
        <f t="shared" ca="1" si="252"/>
        <v>5</v>
      </c>
      <c r="J428" s="98">
        <f t="shared" ca="1" si="253"/>
        <v>2</v>
      </c>
      <c r="K428" s="98">
        <f t="shared" ca="1" si="254"/>
        <v>1</v>
      </c>
      <c r="L428" s="98">
        <f t="shared" ca="1" si="255"/>
        <v>4</v>
      </c>
      <c r="M428" s="74" t="str">
        <f t="shared" ca="1" si="256"/>
        <v/>
      </c>
      <c r="N428" s="74">
        <f t="shared" si="249"/>
        <v>424</v>
      </c>
      <c r="O428" s="74">
        <f t="shared" ca="1" si="270"/>
        <v>0</v>
      </c>
      <c r="P428" s="74">
        <f t="shared" ca="1" si="271"/>
        <v>0</v>
      </c>
      <c r="Q428" s="101">
        <f t="shared" ca="1" si="257"/>
        <v>1</v>
      </c>
      <c r="R428" s="101">
        <f t="shared" ca="1" si="272"/>
        <v>1</v>
      </c>
      <c r="S428" s="91" t="str">
        <f t="shared" ca="1" si="258"/>
        <v/>
      </c>
      <c r="T428" s="91" t="str">
        <f t="shared" ca="1" si="259"/>
        <v/>
      </c>
      <c r="U428" s="91" t="str">
        <f t="shared" ca="1" si="260"/>
        <v/>
      </c>
      <c r="V428" s="91" t="str">
        <f t="shared" ca="1" si="261"/>
        <v/>
      </c>
      <c r="W428" s="91" t="str">
        <f t="shared" ca="1" si="262"/>
        <v/>
      </c>
      <c r="X428" s="91" t="str">
        <f t="shared" ca="1" si="263"/>
        <v/>
      </c>
      <c r="Y428" s="75"/>
      <c r="Z428" s="100">
        <f ca="1">IF(Y428="W",0,IF(AND(A428&lt;&gt;0,A427&lt;&gt;0,Y427="L",Y428="L"),1,0))</f>
        <v>0</v>
      </c>
      <c r="AA428" s="100">
        <f ca="1">IF(S428&lt;&gt;"",IF(ABS($F428)=ABS(S428),5*$Q428,-1*$Q428),0)</f>
        <v>0</v>
      </c>
      <c r="AB428" s="100">
        <f ca="1">IF(T428&lt;&gt;"",IF(ABS($F428)=ABS(T428),5*$Q428,-1*$Q428),0)</f>
        <v>0</v>
      </c>
      <c r="AC428" s="100">
        <f ca="1">IF(U428&lt;&gt;"",IF(ABS($F428)=ABS(U428),5*$Q428,-1*$Q428),0)</f>
        <v>0</v>
      </c>
      <c r="AD428" s="100">
        <f ca="1">IF(V428&lt;&gt;"",IF(ABS($F428)=ABS(V428),5*$Q428,-1*$Q428),0)</f>
        <v>0</v>
      </c>
      <c r="AE428" s="100">
        <f ca="1">IF(W428&lt;&gt;"",IF(ABS($F428)=ABS(W428),5*$Q428,-1*$Q428),0)</f>
        <v>0</v>
      </c>
      <c r="AF428" s="100">
        <f ca="1">IF(X428&lt;&gt;"",IF(ABS($F428)=ABS(X428),5*$Q428,-1*$Q428),0)</f>
        <v>0</v>
      </c>
      <c r="AG428" s="98">
        <f ca="1">IF(A428&lt;&gt;"",IF(OR($AJ427&lt;&gt;0,$AK427&lt;&gt;0),"0",SUM(AA428:AF428)),0)</f>
        <v>0</v>
      </c>
      <c r="AH428" s="11">
        <f ca="1">IF(A428&lt;&gt;"",IF(OR(AJ427&lt;&gt;0,AK427&lt;&gt;0),0,AG428),0)</f>
        <v>0</v>
      </c>
      <c r="AI428" s="79">
        <f ca="1">IF(A428&lt;&gt;"",AH428+AI427,0)</f>
        <v>2</v>
      </c>
      <c r="AJ428" s="43">
        <f t="shared" ca="1" si="264"/>
        <v>0</v>
      </c>
      <c r="AK428" s="43">
        <f t="shared" ca="1" si="265"/>
        <v>0</v>
      </c>
      <c r="AL428" s="80">
        <f t="shared" ca="1" si="273"/>
        <v>2</v>
      </c>
      <c r="AM428" s="24"/>
      <c r="AN428" s="24"/>
      <c r="AO428" s="24"/>
      <c r="AP428" s="24"/>
      <c r="AQ428" s="24"/>
      <c r="AR428" s="24"/>
      <c r="AS428" s="24"/>
      <c r="BA428" s="6"/>
      <c r="BH428" s="123">
        <f t="shared" ca="1" si="248"/>
        <v>22</v>
      </c>
    </row>
    <row r="429" spans="1:60">
      <c r="A429" s="123">
        <f t="shared" ca="1" si="247"/>
        <v>0</v>
      </c>
      <c r="B429" s="98" t="str">
        <f ca="1">IF(A429="","",IF(COUNTBLANK(AN430:AS430)=6,"DB",AN430&amp;AO430&amp;AP430&amp;AQ430&amp;AR430&amp;AS430))</f>
        <v>DB</v>
      </c>
      <c r="C429" s="97" t="str">
        <f t="shared" ca="1" si="266"/>
        <v/>
      </c>
      <c r="D429" s="102">
        <f t="shared" ca="1" si="267"/>
        <v>0</v>
      </c>
      <c r="E429" s="82" t="str">
        <f t="shared" ca="1" si="268"/>
        <v>1,</v>
      </c>
      <c r="F429" s="73">
        <f t="shared" ca="1" si="269"/>
        <v>0</v>
      </c>
      <c r="G429" s="98">
        <f t="shared" ca="1" si="250"/>
        <v>4</v>
      </c>
      <c r="H429" s="98">
        <f t="shared" ca="1" si="251"/>
        <v>1</v>
      </c>
      <c r="I429" s="98">
        <f t="shared" ca="1" si="252"/>
        <v>6</v>
      </c>
      <c r="J429" s="98">
        <f t="shared" ca="1" si="253"/>
        <v>3</v>
      </c>
      <c r="K429" s="98">
        <f t="shared" ca="1" si="254"/>
        <v>2</v>
      </c>
      <c r="L429" s="98">
        <f t="shared" ca="1" si="255"/>
        <v>5</v>
      </c>
      <c r="M429" s="74" t="str">
        <f t="shared" ca="1" si="256"/>
        <v/>
      </c>
      <c r="N429" s="74">
        <f t="shared" si="249"/>
        <v>425</v>
      </c>
      <c r="O429" s="74">
        <f t="shared" ca="1" si="270"/>
        <v>0</v>
      </c>
      <c r="P429" s="74">
        <f t="shared" ca="1" si="271"/>
        <v>0</v>
      </c>
      <c r="Q429" s="101">
        <f t="shared" ca="1" si="257"/>
        <v>1</v>
      </c>
      <c r="R429" s="101">
        <f t="shared" ca="1" si="272"/>
        <v>1</v>
      </c>
      <c r="S429" s="91" t="str">
        <f t="shared" ca="1" si="258"/>
        <v/>
      </c>
      <c r="T429" s="91" t="str">
        <f t="shared" ca="1" si="259"/>
        <v/>
      </c>
      <c r="U429" s="91" t="str">
        <f t="shared" ca="1" si="260"/>
        <v/>
      </c>
      <c r="V429" s="91" t="str">
        <f t="shared" ca="1" si="261"/>
        <v/>
      </c>
      <c r="W429" s="91" t="str">
        <f t="shared" ca="1" si="262"/>
        <v/>
      </c>
      <c r="X429" s="91" t="str">
        <f t="shared" ca="1" si="263"/>
        <v/>
      </c>
      <c r="Y429" s="75"/>
      <c r="Z429" s="100">
        <f ca="1">IF(Y429="W",0,IF(AND(A429&lt;&gt;0,A428&lt;&gt;0,Y428="L",Y429="L"),1,0))</f>
        <v>0</v>
      </c>
      <c r="AA429" s="100">
        <f ca="1">IF(S429&lt;&gt;"",IF(ABS($F429)=ABS(S429),5*$Q429,-1*$Q429),0)</f>
        <v>0</v>
      </c>
      <c r="AB429" s="100">
        <f ca="1">IF(T429&lt;&gt;"",IF(ABS($F429)=ABS(T429),5*$Q429,-1*$Q429),0)</f>
        <v>0</v>
      </c>
      <c r="AC429" s="100">
        <f ca="1">IF(U429&lt;&gt;"",IF(ABS($F429)=ABS(U429),5*$Q429,-1*$Q429),0)</f>
        <v>0</v>
      </c>
      <c r="AD429" s="100">
        <f ca="1">IF(V429&lt;&gt;"",IF(ABS($F429)=ABS(V429),5*$Q429,-1*$Q429),0)</f>
        <v>0</v>
      </c>
      <c r="AE429" s="100">
        <f ca="1">IF(W429&lt;&gt;"",IF(ABS($F429)=ABS(W429),5*$Q429,-1*$Q429),0)</f>
        <v>0</v>
      </c>
      <c r="AF429" s="100">
        <f ca="1">IF(X429&lt;&gt;"",IF(ABS($F429)=ABS(X429),5*$Q429,-1*$Q429),0)</f>
        <v>0</v>
      </c>
      <c r="AG429" s="98">
        <f ca="1">IF(A429&lt;&gt;"",IF(OR($AJ428&lt;&gt;0,$AK428&lt;&gt;0),"0",SUM(AA429:AF429)),0)</f>
        <v>0</v>
      </c>
      <c r="AH429" s="11">
        <f ca="1">IF(A429&lt;&gt;"",IF(OR(AJ428&lt;&gt;0,AK428&lt;&gt;0),0,AG429),0)</f>
        <v>0</v>
      </c>
      <c r="AI429" s="79">
        <f ca="1">IF(A429&lt;&gt;"",AH429+AI428,0)</f>
        <v>2</v>
      </c>
      <c r="AJ429" s="43">
        <f t="shared" ca="1" si="264"/>
        <v>0</v>
      </c>
      <c r="AK429" s="43">
        <f t="shared" ca="1" si="265"/>
        <v>0</v>
      </c>
      <c r="AL429" s="80">
        <f t="shared" ca="1" si="273"/>
        <v>2</v>
      </c>
      <c r="AM429" s="24"/>
      <c r="AN429" s="24"/>
      <c r="AO429" s="24"/>
      <c r="AP429" s="24"/>
      <c r="AQ429" s="24"/>
      <c r="AR429" s="24"/>
      <c r="AS429" s="24"/>
      <c r="BA429" s="6"/>
      <c r="BH429" s="123">
        <f t="shared" ca="1" si="248"/>
        <v>31</v>
      </c>
    </row>
    <row r="430" spans="1:60">
      <c r="A430" s="123">
        <f t="shared" ca="1" si="247"/>
        <v>25</v>
      </c>
      <c r="B430" s="98" t="str">
        <f ca="1">IF(A430="","",IF(COUNTBLANK(AN431:AS431)=6,"DB",AN431&amp;AO431&amp;AP431&amp;AQ431&amp;AR431&amp;AS431))</f>
        <v>DB</v>
      </c>
      <c r="C430" s="97" t="str">
        <f t="shared" ca="1" si="266"/>
        <v/>
      </c>
      <c r="D430" s="102">
        <f t="shared" ca="1" si="267"/>
        <v>0</v>
      </c>
      <c r="E430" s="82" t="str">
        <f t="shared" ca="1" si="268"/>
        <v>1,</v>
      </c>
      <c r="F430" s="73">
        <f t="shared" ca="1" si="269"/>
        <v>5</v>
      </c>
      <c r="G430" s="98">
        <f t="shared" ca="1" si="250"/>
        <v>5</v>
      </c>
      <c r="H430" s="98">
        <f t="shared" ca="1" si="251"/>
        <v>2</v>
      </c>
      <c r="I430" s="98">
        <f t="shared" ca="1" si="252"/>
        <v>7</v>
      </c>
      <c r="J430" s="98">
        <f t="shared" ca="1" si="253"/>
        <v>4</v>
      </c>
      <c r="K430" s="98">
        <f t="shared" ca="1" si="254"/>
        <v>0</v>
      </c>
      <c r="L430" s="98">
        <f t="shared" ca="1" si="255"/>
        <v>6</v>
      </c>
      <c r="M430" s="74" t="str">
        <f t="shared" ca="1" si="256"/>
        <v/>
      </c>
      <c r="N430" s="74">
        <f t="shared" si="249"/>
        <v>426</v>
      </c>
      <c r="O430" s="74">
        <f t="shared" ca="1" si="270"/>
        <v>0</v>
      </c>
      <c r="P430" s="74">
        <f t="shared" ca="1" si="271"/>
        <v>0</v>
      </c>
      <c r="Q430" s="101">
        <f t="shared" ca="1" si="257"/>
        <v>1</v>
      </c>
      <c r="R430" s="101">
        <f t="shared" ca="1" si="272"/>
        <v>1</v>
      </c>
      <c r="S430" s="91" t="str">
        <f t="shared" ca="1" si="258"/>
        <v/>
      </c>
      <c r="T430" s="91" t="str">
        <f t="shared" ca="1" si="259"/>
        <v/>
      </c>
      <c r="U430" s="91" t="str">
        <f t="shared" ca="1" si="260"/>
        <v/>
      </c>
      <c r="V430" s="91" t="str">
        <f t="shared" ca="1" si="261"/>
        <v/>
      </c>
      <c r="W430" s="91" t="str">
        <f t="shared" ca="1" si="262"/>
        <v/>
      </c>
      <c r="X430" s="91" t="str">
        <f t="shared" ca="1" si="263"/>
        <v/>
      </c>
      <c r="Y430" s="75"/>
      <c r="Z430" s="100">
        <f ca="1">IF(Y430="W",0,IF(AND(A430&lt;&gt;0,A429&lt;&gt;0,Y429="L",Y430="L"),1,0))</f>
        <v>0</v>
      </c>
      <c r="AA430" s="100">
        <f ca="1">IF(S430&lt;&gt;"",IF(ABS($F430)=ABS(S430),5*$Q430,-1*$Q430),0)</f>
        <v>0</v>
      </c>
      <c r="AB430" s="100">
        <f ca="1">IF(T430&lt;&gt;"",IF(ABS($F430)=ABS(T430),5*$Q430,-1*$Q430),0)</f>
        <v>0</v>
      </c>
      <c r="AC430" s="100">
        <f ca="1">IF(U430&lt;&gt;"",IF(ABS($F430)=ABS(U430),5*$Q430,-1*$Q430),0)</f>
        <v>0</v>
      </c>
      <c r="AD430" s="100">
        <f ca="1">IF(V430&lt;&gt;"",IF(ABS($F430)=ABS(V430),5*$Q430,-1*$Q430),0)</f>
        <v>0</v>
      </c>
      <c r="AE430" s="100">
        <f ca="1">IF(W430&lt;&gt;"",IF(ABS($F430)=ABS(W430),5*$Q430,-1*$Q430),0)</f>
        <v>0</v>
      </c>
      <c r="AF430" s="100">
        <f ca="1">IF(X430&lt;&gt;"",IF(ABS($F430)=ABS(X430),5*$Q430,-1*$Q430),0)</f>
        <v>0</v>
      </c>
      <c r="AG430" s="98">
        <f ca="1">IF(A430&lt;&gt;"",IF(OR($AJ429&lt;&gt;0,$AK429&lt;&gt;0),"0",SUM(AA430:AF430)),0)</f>
        <v>0</v>
      </c>
      <c r="AH430" s="11">
        <f ca="1">IF(A430&lt;&gt;"",IF(OR(AJ429&lt;&gt;0,AK429&lt;&gt;0),0,AG430),0)</f>
        <v>0</v>
      </c>
      <c r="AI430" s="79">
        <f ca="1">IF(A430&lt;&gt;"",AH430+AI429,0)</f>
        <v>2</v>
      </c>
      <c r="AJ430" s="43">
        <f t="shared" ca="1" si="264"/>
        <v>0</v>
      </c>
      <c r="AK430" s="43">
        <f t="shared" ca="1" si="265"/>
        <v>0</v>
      </c>
      <c r="AL430" s="80">
        <f t="shared" ca="1" si="273"/>
        <v>2</v>
      </c>
      <c r="AM430" s="24"/>
      <c r="AN430" s="24"/>
      <c r="AO430" s="24"/>
      <c r="AP430" s="24"/>
      <c r="AQ430" s="24"/>
      <c r="AR430" s="24"/>
      <c r="AS430" s="24"/>
      <c r="BA430" s="6"/>
      <c r="BH430" s="123">
        <f t="shared" ca="1" si="248"/>
        <v>9</v>
      </c>
    </row>
    <row r="431" spans="1:60">
      <c r="A431" s="123">
        <f t="shared" ca="1" si="247"/>
        <v>11</v>
      </c>
      <c r="B431" s="98" t="str">
        <f ca="1">IF(A431="","",IF(COUNTBLANK(AN432:AS432)=6,"DB",AN432&amp;AO432&amp;AP432&amp;AQ432&amp;AR432&amp;AS432))</f>
        <v>DB</v>
      </c>
      <c r="C431" s="97" t="str">
        <f t="shared" ca="1" si="266"/>
        <v/>
      </c>
      <c r="D431" s="102">
        <f t="shared" ca="1" si="267"/>
        <v>0</v>
      </c>
      <c r="E431" s="82" t="str">
        <f t="shared" ca="1" si="268"/>
        <v>1,</v>
      </c>
      <c r="F431" s="73">
        <f t="shared" ca="1" si="269"/>
        <v>2</v>
      </c>
      <c r="G431" s="98">
        <f t="shared" ca="1" si="250"/>
        <v>6</v>
      </c>
      <c r="H431" s="98">
        <f t="shared" ca="1" si="251"/>
        <v>0</v>
      </c>
      <c r="I431" s="98">
        <f t="shared" ca="1" si="252"/>
        <v>8</v>
      </c>
      <c r="J431" s="98">
        <f t="shared" ca="1" si="253"/>
        <v>5</v>
      </c>
      <c r="K431" s="98">
        <f t="shared" ca="1" si="254"/>
        <v>1</v>
      </c>
      <c r="L431" s="98">
        <f t="shared" ca="1" si="255"/>
        <v>7</v>
      </c>
      <c r="M431" s="74" t="str">
        <f t="shared" ca="1" si="256"/>
        <v/>
      </c>
      <c r="N431" s="74">
        <f t="shared" si="249"/>
        <v>427</v>
      </c>
      <c r="O431" s="74">
        <f t="shared" ca="1" si="270"/>
        <v>0</v>
      </c>
      <c r="P431" s="74">
        <f t="shared" ca="1" si="271"/>
        <v>0</v>
      </c>
      <c r="Q431" s="101">
        <f t="shared" ca="1" si="257"/>
        <v>1</v>
      </c>
      <c r="R431" s="101">
        <f t="shared" ca="1" si="272"/>
        <v>1</v>
      </c>
      <c r="S431" s="91" t="str">
        <f t="shared" ca="1" si="258"/>
        <v/>
      </c>
      <c r="T431" s="91" t="str">
        <f t="shared" ca="1" si="259"/>
        <v/>
      </c>
      <c r="U431" s="91" t="str">
        <f t="shared" ca="1" si="260"/>
        <v/>
      </c>
      <c r="V431" s="91" t="str">
        <f t="shared" ca="1" si="261"/>
        <v/>
      </c>
      <c r="W431" s="91" t="str">
        <f t="shared" ca="1" si="262"/>
        <v/>
      </c>
      <c r="X431" s="91" t="str">
        <f t="shared" ca="1" si="263"/>
        <v/>
      </c>
      <c r="Y431" s="75"/>
      <c r="Z431" s="100">
        <f ca="1">IF(Y431="W",0,IF(AND(A431&lt;&gt;0,A430&lt;&gt;0,Y430="L",Y431="L"),1,0))</f>
        <v>0</v>
      </c>
      <c r="AA431" s="100">
        <f ca="1">IF(S431&lt;&gt;"",IF(ABS($F431)=ABS(S431),5*$Q431,-1*$Q431),0)</f>
        <v>0</v>
      </c>
      <c r="AB431" s="100">
        <f ca="1">IF(T431&lt;&gt;"",IF(ABS($F431)=ABS(T431),5*$Q431,-1*$Q431),0)</f>
        <v>0</v>
      </c>
      <c r="AC431" s="100">
        <f ca="1">IF(U431&lt;&gt;"",IF(ABS($F431)=ABS(U431),5*$Q431,-1*$Q431),0)</f>
        <v>0</v>
      </c>
      <c r="AD431" s="100">
        <f ca="1">IF(V431&lt;&gt;"",IF(ABS($F431)=ABS(V431),5*$Q431,-1*$Q431),0)</f>
        <v>0</v>
      </c>
      <c r="AE431" s="100">
        <f ca="1">IF(W431&lt;&gt;"",IF(ABS($F431)=ABS(W431),5*$Q431,-1*$Q431),0)</f>
        <v>0</v>
      </c>
      <c r="AF431" s="100">
        <f ca="1">IF(X431&lt;&gt;"",IF(ABS($F431)=ABS(X431),5*$Q431,-1*$Q431),0)</f>
        <v>0</v>
      </c>
      <c r="AG431" s="98">
        <f ca="1">IF(A431&lt;&gt;"",IF(OR($AJ430&lt;&gt;0,$AK430&lt;&gt;0),"0",SUM(AA431:AF431)),0)</f>
        <v>0</v>
      </c>
      <c r="AH431" s="11">
        <f ca="1">IF(A431&lt;&gt;"",IF(OR(AJ430&lt;&gt;0,AK430&lt;&gt;0),0,AG431),0)</f>
        <v>0</v>
      </c>
      <c r="AI431" s="79">
        <f ca="1">IF(A431&lt;&gt;"",AH431+AI430,0)</f>
        <v>2</v>
      </c>
      <c r="AJ431" s="43">
        <f t="shared" ca="1" si="264"/>
        <v>0</v>
      </c>
      <c r="AK431" s="43">
        <f t="shared" ca="1" si="265"/>
        <v>0</v>
      </c>
      <c r="AL431" s="80">
        <f t="shared" ca="1" si="273"/>
        <v>2</v>
      </c>
      <c r="AM431" s="24"/>
      <c r="AN431" s="24"/>
      <c r="AO431" s="24"/>
      <c r="AP431" s="24"/>
      <c r="AQ431" s="24"/>
      <c r="AR431" s="24"/>
      <c r="AS431" s="24"/>
      <c r="BA431" s="6"/>
      <c r="BH431" s="123">
        <f t="shared" ca="1" si="248"/>
        <v>11</v>
      </c>
    </row>
    <row r="432" spans="1:60">
      <c r="A432" s="123">
        <f t="shared" ca="1" si="247"/>
        <v>9</v>
      </c>
      <c r="B432" s="98" t="str">
        <f ca="1">IF(A432="","",IF(COUNTBLANK(AN433:AS433)=6,"DB",AN433&amp;AO433&amp;AP433&amp;AQ433&amp;AR433&amp;AS433))</f>
        <v>DB</v>
      </c>
      <c r="C432" s="97" t="str">
        <f t="shared" ca="1" si="266"/>
        <v/>
      </c>
      <c r="D432" s="102">
        <f t="shared" ca="1" si="267"/>
        <v>0</v>
      </c>
      <c r="E432" s="82" t="str">
        <f t="shared" ca="1" si="268"/>
        <v>1,</v>
      </c>
      <c r="F432" s="73">
        <f t="shared" ca="1" si="269"/>
        <v>2</v>
      </c>
      <c r="G432" s="98">
        <f t="shared" ca="1" si="250"/>
        <v>7</v>
      </c>
      <c r="H432" s="98">
        <f t="shared" ca="1" si="251"/>
        <v>0</v>
      </c>
      <c r="I432" s="98">
        <f t="shared" ca="1" si="252"/>
        <v>9</v>
      </c>
      <c r="J432" s="98">
        <f t="shared" ca="1" si="253"/>
        <v>6</v>
      </c>
      <c r="K432" s="98">
        <f t="shared" ca="1" si="254"/>
        <v>2</v>
      </c>
      <c r="L432" s="98">
        <f t="shared" ca="1" si="255"/>
        <v>8</v>
      </c>
      <c r="M432" s="74" t="str">
        <f t="shared" ca="1" si="256"/>
        <v/>
      </c>
      <c r="N432" s="74">
        <f t="shared" si="249"/>
        <v>428</v>
      </c>
      <c r="O432" s="74">
        <f t="shared" ca="1" si="270"/>
        <v>0</v>
      </c>
      <c r="P432" s="74">
        <f t="shared" ca="1" si="271"/>
        <v>0</v>
      </c>
      <c r="Q432" s="101">
        <f t="shared" ca="1" si="257"/>
        <v>1</v>
      </c>
      <c r="R432" s="101">
        <f t="shared" ca="1" si="272"/>
        <v>1</v>
      </c>
      <c r="S432" s="91" t="str">
        <f t="shared" ca="1" si="258"/>
        <v/>
      </c>
      <c r="T432" s="91" t="str">
        <f t="shared" ca="1" si="259"/>
        <v/>
      </c>
      <c r="U432" s="91" t="str">
        <f t="shared" ca="1" si="260"/>
        <v/>
      </c>
      <c r="V432" s="91" t="str">
        <f t="shared" ca="1" si="261"/>
        <v/>
      </c>
      <c r="W432" s="91" t="str">
        <f t="shared" ca="1" si="262"/>
        <v/>
      </c>
      <c r="X432" s="91" t="str">
        <f t="shared" ca="1" si="263"/>
        <v/>
      </c>
      <c r="Y432" s="75"/>
      <c r="Z432" s="100">
        <f ca="1">IF(Y432="W",0,IF(AND(A432&lt;&gt;0,A431&lt;&gt;0,Y431="L",Y432="L"),1,0))</f>
        <v>0</v>
      </c>
      <c r="AA432" s="100">
        <f ca="1">IF(S432&lt;&gt;"",IF(ABS($F432)=ABS(S432),5*$Q432,-1*$Q432),0)</f>
        <v>0</v>
      </c>
      <c r="AB432" s="100">
        <f ca="1">IF(T432&lt;&gt;"",IF(ABS($F432)=ABS(T432),5*$Q432,-1*$Q432),0)</f>
        <v>0</v>
      </c>
      <c r="AC432" s="100">
        <f ca="1">IF(U432&lt;&gt;"",IF(ABS($F432)=ABS(U432),5*$Q432,-1*$Q432),0)</f>
        <v>0</v>
      </c>
      <c r="AD432" s="100">
        <f ca="1">IF(V432&lt;&gt;"",IF(ABS($F432)=ABS(V432),5*$Q432,-1*$Q432),0)</f>
        <v>0</v>
      </c>
      <c r="AE432" s="100">
        <f ca="1">IF(W432&lt;&gt;"",IF(ABS($F432)=ABS(W432),5*$Q432,-1*$Q432),0)</f>
        <v>0</v>
      </c>
      <c r="AF432" s="100">
        <f ca="1">IF(X432&lt;&gt;"",IF(ABS($F432)=ABS(X432),5*$Q432,-1*$Q432),0)</f>
        <v>0</v>
      </c>
      <c r="AG432" s="98">
        <f ca="1">IF(A432&lt;&gt;"",IF(OR($AJ431&lt;&gt;0,$AK431&lt;&gt;0),"0",SUM(AA432:AF432)),0)</f>
        <v>0</v>
      </c>
      <c r="AH432" s="11">
        <f ca="1">IF(A432&lt;&gt;"",IF(OR(AJ431&lt;&gt;0,AK431&lt;&gt;0),0,AG432),0)</f>
        <v>0</v>
      </c>
      <c r="AI432" s="79">
        <f ca="1">IF(A432&lt;&gt;"",AH432+AI431,0)</f>
        <v>2</v>
      </c>
      <c r="AJ432" s="43">
        <f t="shared" ca="1" si="264"/>
        <v>0</v>
      </c>
      <c r="AK432" s="43">
        <f t="shared" ca="1" si="265"/>
        <v>0</v>
      </c>
      <c r="AL432" s="80">
        <f t="shared" ca="1" si="273"/>
        <v>2</v>
      </c>
      <c r="AM432" s="24"/>
      <c r="AN432" s="24"/>
      <c r="AO432" s="24"/>
      <c r="AP432" s="24"/>
      <c r="AQ432" s="24"/>
      <c r="AR432" s="24"/>
      <c r="AS432" s="24"/>
      <c r="BA432" s="6"/>
      <c r="BH432" s="123">
        <f t="shared" ca="1" si="248"/>
        <v>23</v>
      </c>
    </row>
    <row r="433" spans="1:60">
      <c r="A433" s="123">
        <f t="shared" ca="1" si="247"/>
        <v>6</v>
      </c>
      <c r="B433" s="98" t="str">
        <f ca="1">IF(A433="","",IF(COUNTBLANK(AN434:AS434)=6,"DB",AN434&amp;AO434&amp;AP434&amp;AQ434&amp;AR434&amp;AS434))</f>
        <v>DB</v>
      </c>
      <c r="C433" s="97" t="str">
        <f t="shared" ca="1" si="266"/>
        <v/>
      </c>
      <c r="D433" s="102">
        <f t="shared" ca="1" si="267"/>
        <v>0</v>
      </c>
      <c r="E433" s="82" t="str">
        <f t="shared" ca="1" si="268"/>
        <v>1,</v>
      </c>
      <c r="F433" s="73">
        <f t="shared" ca="1" si="269"/>
        <v>1</v>
      </c>
      <c r="G433" s="98">
        <f t="shared" ca="1" si="250"/>
        <v>0</v>
      </c>
      <c r="H433" s="98">
        <f t="shared" ca="1" si="251"/>
        <v>1</v>
      </c>
      <c r="I433" s="98">
        <f t="shared" ca="1" si="252"/>
        <v>10</v>
      </c>
      <c r="J433" s="98">
        <f t="shared" ca="1" si="253"/>
        <v>7</v>
      </c>
      <c r="K433" s="98">
        <f t="shared" ca="1" si="254"/>
        <v>3</v>
      </c>
      <c r="L433" s="98">
        <f t="shared" ca="1" si="255"/>
        <v>9</v>
      </c>
      <c r="M433" s="74" t="str">
        <f t="shared" ca="1" si="256"/>
        <v/>
      </c>
      <c r="N433" s="74">
        <f t="shared" si="249"/>
        <v>429</v>
      </c>
      <c r="O433" s="74">
        <f t="shared" ca="1" si="270"/>
        <v>0</v>
      </c>
      <c r="P433" s="74">
        <f t="shared" ca="1" si="271"/>
        <v>0</v>
      </c>
      <c r="Q433" s="101">
        <f t="shared" ca="1" si="257"/>
        <v>1</v>
      </c>
      <c r="R433" s="101">
        <f t="shared" ca="1" si="272"/>
        <v>1</v>
      </c>
      <c r="S433" s="91" t="str">
        <f t="shared" ca="1" si="258"/>
        <v/>
      </c>
      <c r="T433" s="91" t="str">
        <f t="shared" ca="1" si="259"/>
        <v/>
      </c>
      <c r="U433" s="91" t="str">
        <f t="shared" ca="1" si="260"/>
        <v/>
      </c>
      <c r="V433" s="91" t="str">
        <f t="shared" ca="1" si="261"/>
        <v/>
      </c>
      <c r="W433" s="91" t="str">
        <f t="shared" ca="1" si="262"/>
        <v/>
      </c>
      <c r="X433" s="91" t="str">
        <f t="shared" ca="1" si="263"/>
        <v/>
      </c>
      <c r="Y433" s="75"/>
      <c r="Z433" s="100">
        <f ca="1">IF(Y433="W",0,IF(AND(A433&lt;&gt;0,A432&lt;&gt;0,Y432="L",Y433="L"),1,0))</f>
        <v>0</v>
      </c>
      <c r="AA433" s="100">
        <f ca="1">IF(S433&lt;&gt;"",IF(ABS($F433)=ABS(S433),5*$Q433,-1*$Q433),0)</f>
        <v>0</v>
      </c>
      <c r="AB433" s="100">
        <f ca="1">IF(T433&lt;&gt;"",IF(ABS($F433)=ABS(T433),5*$Q433,-1*$Q433),0)</f>
        <v>0</v>
      </c>
      <c r="AC433" s="100">
        <f ca="1">IF(U433&lt;&gt;"",IF(ABS($F433)=ABS(U433),5*$Q433,-1*$Q433),0)</f>
        <v>0</v>
      </c>
      <c r="AD433" s="100">
        <f ca="1">IF(V433&lt;&gt;"",IF(ABS($F433)=ABS(V433),5*$Q433,-1*$Q433),0)</f>
        <v>0</v>
      </c>
      <c r="AE433" s="100">
        <f ca="1">IF(W433&lt;&gt;"",IF(ABS($F433)=ABS(W433),5*$Q433,-1*$Q433),0)</f>
        <v>0</v>
      </c>
      <c r="AF433" s="100">
        <f ca="1">IF(X433&lt;&gt;"",IF(ABS($F433)=ABS(X433),5*$Q433,-1*$Q433),0)</f>
        <v>0</v>
      </c>
      <c r="AG433" s="98">
        <f ca="1">IF(A433&lt;&gt;"",IF(OR($AJ432&lt;&gt;0,$AK432&lt;&gt;0),"0",SUM(AA433:AF433)),0)</f>
        <v>0</v>
      </c>
      <c r="AH433" s="11">
        <f ca="1">IF(A433&lt;&gt;"",IF(OR(AJ432&lt;&gt;0,AK432&lt;&gt;0),0,AG433),0)</f>
        <v>0</v>
      </c>
      <c r="AI433" s="79">
        <f ca="1">IF(A433&lt;&gt;"",AH433+AI432,0)</f>
        <v>2</v>
      </c>
      <c r="AJ433" s="43">
        <f t="shared" ca="1" si="264"/>
        <v>0</v>
      </c>
      <c r="AK433" s="43">
        <f t="shared" ca="1" si="265"/>
        <v>0</v>
      </c>
      <c r="AL433" s="80">
        <f t="shared" ca="1" si="273"/>
        <v>2</v>
      </c>
      <c r="AM433" s="24"/>
      <c r="AN433" s="24"/>
      <c r="AO433" s="24"/>
      <c r="AP433" s="24"/>
      <c r="AQ433" s="24"/>
      <c r="AR433" s="24"/>
      <c r="AS433" s="24"/>
      <c r="BA433" s="6"/>
      <c r="BH433" s="123">
        <f t="shared" ca="1" si="248"/>
        <v>21</v>
      </c>
    </row>
    <row r="434" spans="1:60">
      <c r="A434" s="123">
        <f t="shared" ca="1" si="247"/>
        <v>0</v>
      </c>
      <c r="B434" s="98" t="str">
        <f ca="1">IF(A434="","",IF(COUNTBLANK(AN435:AS435)=6,"DB",AN435&amp;AO435&amp;AP435&amp;AQ435&amp;AR435&amp;AS435))</f>
        <v>DB</v>
      </c>
      <c r="C434" s="97" t="str">
        <f t="shared" ca="1" si="266"/>
        <v/>
      </c>
      <c r="D434" s="102">
        <f t="shared" ca="1" si="267"/>
        <v>0</v>
      </c>
      <c r="E434" s="82" t="str">
        <f t="shared" ca="1" si="268"/>
        <v>1,</v>
      </c>
      <c r="F434" s="73">
        <f t="shared" ca="1" si="269"/>
        <v>0</v>
      </c>
      <c r="G434" s="98">
        <f t="shared" ca="1" si="250"/>
        <v>1</v>
      </c>
      <c r="H434" s="98">
        <f t="shared" ca="1" si="251"/>
        <v>2</v>
      </c>
      <c r="I434" s="98">
        <f t="shared" ca="1" si="252"/>
        <v>11</v>
      </c>
      <c r="J434" s="98">
        <f t="shared" ca="1" si="253"/>
        <v>8</v>
      </c>
      <c r="K434" s="98">
        <f t="shared" ca="1" si="254"/>
        <v>4</v>
      </c>
      <c r="L434" s="98">
        <f t="shared" ca="1" si="255"/>
        <v>10</v>
      </c>
      <c r="M434" s="74" t="str">
        <f t="shared" ca="1" si="256"/>
        <v/>
      </c>
      <c r="N434" s="74">
        <f t="shared" si="249"/>
        <v>430</v>
      </c>
      <c r="O434" s="74">
        <f t="shared" ca="1" si="270"/>
        <v>0</v>
      </c>
      <c r="P434" s="74">
        <f t="shared" ca="1" si="271"/>
        <v>0</v>
      </c>
      <c r="Q434" s="101">
        <f t="shared" ca="1" si="257"/>
        <v>1</v>
      </c>
      <c r="R434" s="101">
        <f t="shared" ca="1" si="272"/>
        <v>1</v>
      </c>
      <c r="S434" s="91" t="str">
        <f t="shared" ca="1" si="258"/>
        <v/>
      </c>
      <c r="T434" s="91" t="str">
        <f t="shared" ca="1" si="259"/>
        <v/>
      </c>
      <c r="U434" s="91" t="str">
        <f t="shared" ca="1" si="260"/>
        <v/>
      </c>
      <c r="V434" s="91" t="str">
        <f t="shared" ca="1" si="261"/>
        <v/>
      </c>
      <c r="W434" s="91" t="str">
        <f t="shared" ca="1" si="262"/>
        <v/>
      </c>
      <c r="X434" s="91" t="str">
        <f t="shared" ca="1" si="263"/>
        <v/>
      </c>
      <c r="Y434" s="75"/>
      <c r="Z434" s="100">
        <f ca="1">IF(Y434="W",0,IF(AND(A434&lt;&gt;0,A433&lt;&gt;0,Y433="L",Y434="L"),1,0))</f>
        <v>0</v>
      </c>
      <c r="AA434" s="100">
        <f ca="1">IF(S434&lt;&gt;"",IF(ABS($F434)=ABS(S434),5*$Q434,-1*$Q434),0)</f>
        <v>0</v>
      </c>
      <c r="AB434" s="100">
        <f ca="1">IF(T434&lt;&gt;"",IF(ABS($F434)=ABS(T434),5*$Q434,-1*$Q434),0)</f>
        <v>0</v>
      </c>
      <c r="AC434" s="100">
        <f ca="1">IF(U434&lt;&gt;"",IF(ABS($F434)=ABS(U434),5*$Q434,-1*$Q434),0)</f>
        <v>0</v>
      </c>
      <c r="AD434" s="100">
        <f ca="1">IF(V434&lt;&gt;"",IF(ABS($F434)=ABS(V434),5*$Q434,-1*$Q434),0)</f>
        <v>0</v>
      </c>
      <c r="AE434" s="100">
        <f ca="1">IF(W434&lt;&gt;"",IF(ABS($F434)=ABS(W434),5*$Q434,-1*$Q434),0)</f>
        <v>0</v>
      </c>
      <c r="AF434" s="100">
        <f ca="1">IF(X434&lt;&gt;"",IF(ABS($F434)=ABS(X434),5*$Q434,-1*$Q434),0)</f>
        <v>0</v>
      </c>
      <c r="AG434" s="98">
        <f ca="1">IF(A434&lt;&gt;"",IF(OR($AJ433&lt;&gt;0,$AK433&lt;&gt;0),"0",SUM(AA434:AF434)),0)</f>
        <v>0</v>
      </c>
      <c r="AH434" s="11">
        <f ca="1">IF(A434&lt;&gt;"",IF(OR(AJ433&lt;&gt;0,AK433&lt;&gt;0),0,AG434),0)</f>
        <v>0</v>
      </c>
      <c r="AI434" s="79">
        <f ca="1">IF(A434&lt;&gt;"",AH434+AI433,0)</f>
        <v>2</v>
      </c>
      <c r="AJ434" s="43">
        <f t="shared" ca="1" si="264"/>
        <v>0</v>
      </c>
      <c r="AK434" s="43">
        <f t="shared" ca="1" si="265"/>
        <v>0</v>
      </c>
      <c r="AL434" s="80">
        <f t="shared" ca="1" si="273"/>
        <v>2</v>
      </c>
      <c r="AM434" s="24"/>
      <c r="AN434" s="24"/>
      <c r="AO434" s="24"/>
      <c r="AP434" s="24"/>
      <c r="AQ434" s="24"/>
      <c r="AR434" s="24"/>
      <c r="AS434" s="24"/>
      <c r="BA434" s="6"/>
      <c r="BH434" s="123">
        <f t="shared" ca="1" si="248"/>
        <v>22</v>
      </c>
    </row>
    <row r="435" spans="1:60">
      <c r="A435" s="123">
        <f t="shared" ca="1" si="247"/>
        <v>25</v>
      </c>
      <c r="B435" s="98" t="str">
        <f ca="1">IF(A435="","",IF(COUNTBLANK(AN436:AS436)=6,"DB",AN436&amp;AO436&amp;AP436&amp;AQ436&amp;AR436&amp;AS436))</f>
        <v>DB</v>
      </c>
      <c r="C435" s="97" t="str">
        <f t="shared" ca="1" si="266"/>
        <v/>
      </c>
      <c r="D435" s="102">
        <f t="shared" ca="1" si="267"/>
        <v>0</v>
      </c>
      <c r="E435" s="82" t="str">
        <f t="shared" ca="1" si="268"/>
        <v>1,</v>
      </c>
      <c r="F435" s="73">
        <f t="shared" ca="1" si="269"/>
        <v>5</v>
      </c>
      <c r="G435" s="98">
        <f t="shared" ca="1" si="250"/>
        <v>2</v>
      </c>
      <c r="H435" s="98">
        <f t="shared" ca="1" si="251"/>
        <v>3</v>
      </c>
      <c r="I435" s="98">
        <f t="shared" ca="1" si="252"/>
        <v>12</v>
      </c>
      <c r="J435" s="98">
        <f t="shared" ca="1" si="253"/>
        <v>9</v>
      </c>
      <c r="K435" s="98">
        <f t="shared" ca="1" si="254"/>
        <v>0</v>
      </c>
      <c r="L435" s="98">
        <f t="shared" ca="1" si="255"/>
        <v>11</v>
      </c>
      <c r="M435" s="74" t="str">
        <f t="shared" ca="1" si="256"/>
        <v/>
      </c>
      <c r="N435" s="74">
        <f t="shared" si="249"/>
        <v>431</v>
      </c>
      <c r="O435" s="74">
        <f t="shared" ca="1" si="270"/>
        <v>0</v>
      </c>
      <c r="P435" s="74">
        <f t="shared" ca="1" si="271"/>
        <v>0</v>
      </c>
      <c r="Q435" s="101">
        <f t="shared" ca="1" si="257"/>
        <v>1</v>
      </c>
      <c r="R435" s="101">
        <f t="shared" ca="1" si="272"/>
        <v>1</v>
      </c>
      <c r="S435" s="91" t="str">
        <f t="shared" ca="1" si="258"/>
        <v/>
      </c>
      <c r="T435" s="91" t="str">
        <f t="shared" ca="1" si="259"/>
        <v/>
      </c>
      <c r="U435" s="91" t="str">
        <f t="shared" ca="1" si="260"/>
        <v/>
      </c>
      <c r="V435" s="91" t="str">
        <f t="shared" ca="1" si="261"/>
        <v/>
      </c>
      <c r="W435" s="91" t="str">
        <f t="shared" ca="1" si="262"/>
        <v/>
      </c>
      <c r="X435" s="91" t="str">
        <f t="shared" ca="1" si="263"/>
        <v/>
      </c>
      <c r="Y435" s="75"/>
      <c r="Z435" s="100">
        <f ca="1">IF(Y435="W",0,IF(AND(A435&lt;&gt;0,A434&lt;&gt;0,Y434="L",Y435="L"),1,0))</f>
        <v>0</v>
      </c>
      <c r="AA435" s="100">
        <f ca="1">IF(S435&lt;&gt;"",IF(ABS($F435)=ABS(S435),5*$Q435,-1*$Q435),0)</f>
        <v>0</v>
      </c>
      <c r="AB435" s="100">
        <f ca="1">IF(T435&lt;&gt;"",IF(ABS($F435)=ABS(T435),5*$Q435,-1*$Q435),0)</f>
        <v>0</v>
      </c>
      <c r="AC435" s="100">
        <f ca="1">IF(U435&lt;&gt;"",IF(ABS($F435)=ABS(U435),5*$Q435,-1*$Q435),0)</f>
        <v>0</v>
      </c>
      <c r="AD435" s="100">
        <f ca="1">IF(V435&lt;&gt;"",IF(ABS($F435)=ABS(V435),5*$Q435,-1*$Q435),0)</f>
        <v>0</v>
      </c>
      <c r="AE435" s="100">
        <f ca="1">IF(W435&lt;&gt;"",IF(ABS($F435)=ABS(W435),5*$Q435,-1*$Q435),0)</f>
        <v>0</v>
      </c>
      <c r="AF435" s="100">
        <f ca="1">IF(X435&lt;&gt;"",IF(ABS($F435)=ABS(X435),5*$Q435,-1*$Q435),0)</f>
        <v>0</v>
      </c>
      <c r="AG435" s="98">
        <f ca="1">IF(A435&lt;&gt;"",IF(OR($AJ434&lt;&gt;0,$AK434&lt;&gt;0),"0",SUM(AA435:AF435)),0)</f>
        <v>0</v>
      </c>
      <c r="AH435" s="11">
        <f ca="1">IF(A435&lt;&gt;"",IF(OR(AJ434&lt;&gt;0,AK434&lt;&gt;0),0,AG435),0)</f>
        <v>0</v>
      </c>
      <c r="AI435" s="79">
        <f ca="1">IF(A435&lt;&gt;"",AH435+AI434,0)</f>
        <v>2</v>
      </c>
      <c r="AJ435" s="43">
        <f t="shared" ca="1" si="264"/>
        <v>0</v>
      </c>
      <c r="AK435" s="43">
        <f t="shared" ca="1" si="265"/>
        <v>0</v>
      </c>
      <c r="AL435" s="80">
        <f t="shared" ca="1" si="273"/>
        <v>2</v>
      </c>
      <c r="AM435" s="24"/>
      <c r="AN435" s="24"/>
      <c r="AO435" s="24"/>
      <c r="AP435" s="24"/>
      <c r="AQ435" s="24"/>
      <c r="AR435" s="24"/>
      <c r="AS435" s="24"/>
      <c r="BA435" s="6"/>
      <c r="BH435" s="123">
        <f t="shared" ca="1" si="248"/>
        <v>1</v>
      </c>
    </row>
    <row r="436" spans="1:60">
      <c r="A436" s="123">
        <f t="shared" ca="1" si="247"/>
        <v>20</v>
      </c>
      <c r="B436" s="98" t="str">
        <f ca="1">IF(A436="","",IF(COUNTBLANK(AN437:AS437)=6,"DB",AN437&amp;AO437&amp;AP437&amp;AQ437&amp;AR437&amp;AS437))</f>
        <v>DB</v>
      </c>
      <c r="C436" s="97" t="str">
        <f t="shared" ca="1" si="266"/>
        <v/>
      </c>
      <c r="D436" s="102">
        <f t="shared" ca="1" si="267"/>
        <v>0</v>
      </c>
      <c r="E436" s="82" t="str">
        <f t="shared" ca="1" si="268"/>
        <v>1,</v>
      </c>
      <c r="F436" s="73">
        <f t="shared" ca="1" si="269"/>
        <v>4</v>
      </c>
      <c r="G436" s="98">
        <f t="shared" ca="1" si="250"/>
        <v>3</v>
      </c>
      <c r="H436" s="98">
        <f t="shared" ca="1" si="251"/>
        <v>4</v>
      </c>
      <c r="I436" s="98">
        <f t="shared" ca="1" si="252"/>
        <v>13</v>
      </c>
      <c r="J436" s="98">
        <f t="shared" ca="1" si="253"/>
        <v>0</v>
      </c>
      <c r="K436" s="98">
        <f t="shared" ca="1" si="254"/>
        <v>1</v>
      </c>
      <c r="L436" s="98">
        <f t="shared" ca="1" si="255"/>
        <v>12</v>
      </c>
      <c r="M436" s="74" t="str">
        <f t="shared" ca="1" si="256"/>
        <v/>
      </c>
      <c r="N436" s="74">
        <f t="shared" si="249"/>
        <v>432</v>
      </c>
      <c r="O436" s="74">
        <f t="shared" ca="1" si="270"/>
        <v>0</v>
      </c>
      <c r="P436" s="74">
        <f t="shared" ca="1" si="271"/>
        <v>0</v>
      </c>
      <c r="Q436" s="101">
        <f t="shared" ca="1" si="257"/>
        <v>1</v>
      </c>
      <c r="R436" s="101">
        <f t="shared" ca="1" si="272"/>
        <v>1</v>
      </c>
      <c r="S436" s="91" t="str">
        <f t="shared" ca="1" si="258"/>
        <v/>
      </c>
      <c r="T436" s="91" t="str">
        <f t="shared" ca="1" si="259"/>
        <v/>
      </c>
      <c r="U436" s="91" t="str">
        <f t="shared" ca="1" si="260"/>
        <v/>
      </c>
      <c r="V436" s="91" t="str">
        <f t="shared" ca="1" si="261"/>
        <v/>
      </c>
      <c r="W436" s="91" t="str">
        <f t="shared" ca="1" si="262"/>
        <v/>
      </c>
      <c r="X436" s="91" t="str">
        <f t="shared" ca="1" si="263"/>
        <v/>
      </c>
      <c r="Y436" s="75"/>
      <c r="Z436" s="100">
        <f ca="1">IF(Y436="W",0,IF(AND(A436&lt;&gt;0,A435&lt;&gt;0,Y435="L",Y436="L"),1,0))</f>
        <v>0</v>
      </c>
      <c r="AA436" s="100">
        <f ca="1">IF(S436&lt;&gt;"",IF(ABS($F436)=ABS(S436),5*$Q436,-1*$Q436),0)</f>
        <v>0</v>
      </c>
      <c r="AB436" s="100">
        <f ca="1">IF(T436&lt;&gt;"",IF(ABS($F436)=ABS(T436),5*$Q436,-1*$Q436),0)</f>
        <v>0</v>
      </c>
      <c r="AC436" s="100">
        <f ca="1">IF(U436&lt;&gt;"",IF(ABS($F436)=ABS(U436),5*$Q436,-1*$Q436),0)</f>
        <v>0</v>
      </c>
      <c r="AD436" s="100">
        <f ca="1">IF(V436&lt;&gt;"",IF(ABS($F436)=ABS(V436),5*$Q436,-1*$Q436),0)</f>
        <v>0</v>
      </c>
      <c r="AE436" s="100">
        <f ca="1">IF(W436&lt;&gt;"",IF(ABS($F436)=ABS(W436),5*$Q436,-1*$Q436),0)</f>
        <v>0</v>
      </c>
      <c r="AF436" s="100">
        <f ca="1">IF(X436&lt;&gt;"",IF(ABS($F436)=ABS(X436),5*$Q436,-1*$Q436),0)</f>
        <v>0</v>
      </c>
      <c r="AG436" s="98">
        <f ca="1">IF(A436&lt;&gt;"",IF(OR($AJ435&lt;&gt;0,$AK435&lt;&gt;0),"0",SUM(AA436:AF436)),0)</f>
        <v>0</v>
      </c>
      <c r="AH436" s="11">
        <f ca="1">IF(A436&lt;&gt;"",IF(OR(AJ435&lt;&gt;0,AK435&lt;&gt;0),0,AG436),0)</f>
        <v>0</v>
      </c>
      <c r="AI436" s="79">
        <f ca="1">IF(A436&lt;&gt;"",AH436+AI435,0)</f>
        <v>2</v>
      </c>
      <c r="AJ436" s="43">
        <f t="shared" ca="1" si="264"/>
        <v>0</v>
      </c>
      <c r="AK436" s="43">
        <f t="shared" ca="1" si="265"/>
        <v>0</v>
      </c>
      <c r="AL436" s="80">
        <f t="shared" ca="1" si="273"/>
        <v>2</v>
      </c>
      <c r="AM436" s="24"/>
      <c r="AN436" s="24"/>
      <c r="AO436" s="24"/>
      <c r="AP436" s="24"/>
      <c r="AQ436" s="24"/>
      <c r="AR436" s="24"/>
      <c r="AS436" s="24"/>
      <c r="BA436" s="6"/>
      <c r="BH436" s="123">
        <f t="shared" ca="1" si="248"/>
        <v>5</v>
      </c>
    </row>
    <row r="437" spans="1:60">
      <c r="A437" s="123">
        <f t="shared" ca="1" si="247"/>
        <v>25</v>
      </c>
      <c r="B437" s="98" t="str">
        <f ca="1">IF(A437="","",IF(COUNTBLANK(AN438:AS438)=6,"DB",AN438&amp;AO438&amp;AP438&amp;AQ438&amp;AR438&amp;AS438))</f>
        <v>DB</v>
      </c>
      <c r="C437" s="97" t="str">
        <f t="shared" ca="1" si="266"/>
        <v/>
      </c>
      <c r="D437" s="102">
        <f t="shared" ca="1" si="267"/>
        <v>0</v>
      </c>
      <c r="E437" s="82" t="str">
        <f t="shared" ca="1" si="268"/>
        <v>1,</v>
      </c>
      <c r="F437" s="73">
        <f t="shared" ca="1" si="269"/>
        <v>5</v>
      </c>
      <c r="G437" s="98">
        <f t="shared" ca="1" si="250"/>
        <v>4</v>
      </c>
      <c r="H437" s="98">
        <f t="shared" ca="1" si="251"/>
        <v>5</v>
      </c>
      <c r="I437" s="98">
        <f t="shared" ca="1" si="252"/>
        <v>14</v>
      </c>
      <c r="J437" s="98">
        <f t="shared" ca="1" si="253"/>
        <v>1</v>
      </c>
      <c r="K437" s="98">
        <f t="shared" ca="1" si="254"/>
        <v>0</v>
      </c>
      <c r="L437" s="98">
        <f t="shared" ca="1" si="255"/>
        <v>13</v>
      </c>
      <c r="M437" s="74" t="str">
        <f t="shared" ca="1" si="256"/>
        <v/>
      </c>
      <c r="N437" s="74">
        <f t="shared" si="249"/>
        <v>433</v>
      </c>
      <c r="O437" s="74">
        <f t="shared" ca="1" si="270"/>
        <v>0</v>
      </c>
      <c r="P437" s="74">
        <f t="shared" ca="1" si="271"/>
        <v>0</v>
      </c>
      <c r="Q437" s="101">
        <f t="shared" ca="1" si="257"/>
        <v>1</v>
      </c>
      <c r="R437" s="101">
        <f t="shared" ca="1" si="272"/>
        <v>1</v>
      </c>
      <c r="S437" s="91" t="str">
        <f t="shared" ca="1" si="258"/>
        <v/>
      </c>
      <c r="T437" s="91" t="str">
        <f t="shared" ca="1" si="259"/>
        <v/>
      </c>
      <c r="U437" s="91" t="str">
        <f t="shared" ca="1" si="260"/>
        <v/>
      </c>
      <c r="V437" s="91" t="str">
        <f t="shared" ca="1" si="261"/>
        <v/>
      </c>
      <c r="W437" s="91" t="str">
        <f t="shared" ca="1" si="262"/>
        <v/>
      </c>
      <c r="X437" s="91" t="str">
        <f t="shared" ca="1" si="263"/>
        <v/>
      </c>
      <c r="Y437" s="75"/>
      <c r="Z437" s="100">
        <f ca="1">IF(Y437="W",0,IF(AND(A437&lt;&gt;0,A436&lt;&gt;0,Y436="L",Y437="L"),1,0))</f>
        <v>0</v>
      </c>
      <c r="AA437" s="100">
        <f ca="1">IF(S437&lt;&gt;"",IF(ABS($F437)=ABS(S437),5*$Q437,-1*$Q437),0)</f>
        <v>0</v>
      </c>
      <c r="AB437" s="100">
        <f ca="1">IF(T437&lt;&gt;"",IF(ABS($F437)=ABS(T437),5*$Q437,-1*$Q437),0)</f>
        <v>0</v>
      </c>
      <c r="AC437" s="100">
        <f ca="1">IF(U437&lt;&gt;"",IF(ABS($F437)=ABS(U437),5*$Q437,-1*$Q437),0)</f>
        <v>0</v>
      </c>
      <c r="AD437" s="100">
        <f ca="1">IF(V437&lt;&gt;"",IF(ABS($F437)=ABS(V437),5*$Q437,-1*$Q437),0)</f>
        <v>0</v>
      </c>
      <c r="AE437" s="100">
        <f ca="1">IF(W437&lt;&gt;"",IF(ABS($F437)=ABS(W437),5*$Q437,-1*$Q437),0)</f>
        <v>0</v>
      </c>
      <c r="AF437" s="100">
        <f ca="1">IF(X437&lt;&gt;"",IF(ABS($F437)=ABS(X437),5*$Q437,-1*$Q437),0)</f>
        <v>0</v>
      </c>
      <c r="AG437" s="98">
        <f ca="1">IF(A437&lt;&gt;"",IF(OR($AJ436&lt;&gt;0,$AK436&lt;&gt;0),"0",SUM(AA437:AF437)),0)</f>
        <v>0</v>
      </c>
      <c r="AH437" s="11">
        <f ca="1">IF(A437&lt;&gt;"",IF(OR(AJ436&lt;&gt;0,AK436&lt;&gt;0),0,AG437),0)</f>
        <v>0</v>
      </c>
      <c r="AI437" s="79">
        <f ca="1">IF(A437&lt;&gt;"",AH437+AI436,0)</f>
        <v>2</v>
      </c>
      <c r="AJ437" s="43">
        <f t="shared" ca="1" si="264"/>
        <v>0</v>
      </c>
      <c r="AK437" s="43">
        <f t="shared" ca="1" si="265"/>
        <v>0</v>
      </c>
      <c r="AL437" s="80">
        <f t="shared" ca="1" si="273"/>
        <v>2</v>
      </c>
      <c r="AM437" s="24"/>
      <c r="AN437" s="24"/>
      <c r="AO437" s="24"/>
      <c r="AP437" s="24"/>
      <c r="AQ437" s="24"/>
      <c r="AR437" s="24"/>
      <c r="AS437" s="24"/>
      <c r="BA437" s="6"/>
      <c r="BH437" s="123">
        <f t="shared" ca="1" si="248"/>
        <v>27</v>
      </c>
    </row>
    <row r="438" spans="1:60">
      <c r="A438" s="123">
        <f t="shared" ca="1" si="247"/>
        <v>17</v>
      </c>
      <c r="B438" s="98" t="str">
        <f ca="1">IF(A438="","",IF(COUNTBLANK(AN439:AS439)=6,"DB",AN439&amp;AO439&amp;AP439&amp;AQ439&amp;AR439&amp;AS439))</f>
        <v>DB</v>
      </c>
      <c r="C438" s="97" t="str">
        <f t="shared" ca="1" si="266"/>
        <v/>
      </c>
      <c r="D438" s="102">
        <f t="shared" ca="1" si="267"/>
        <v>0</v>
      </c>
      <c r="E438" s="82" t="str">
        <f t="shared" ca="1" si="268"/>
        <v>1,</v>
      </c>
      <c r="F438" s="73">
        <f t="shared" ca="1" si="269"/>
        <v>3</v>
      </c>
      <c r="G438" s="98">
        <f t="shared" ca="1" si="250"/>
        <v>5</v>
      </c>
      <c r="H438" s="98">
        <f t="shared" ca="1" si="251"/>
        <v>6</v>
      </c>
      <c r="I438" s="98">
        <f t="shared" ca="1" si="252"/>
        <v>0</v>
      </c>
      <c r="J438" s="98">
        <f t="shared" ca="1" si="253"/>
        <v>2</v>
      </c>
      <c r="K438" s="98">
        <f t="shared" ca="1" si="254"/>
        <v>1</v>
      </c>
      <c r="L438" s="98">
        <f t="shared" ca="1" si="255"/>
        <v>14</v>
      </c>
      <c r="M438" s="74" t="str">
        <f t="shared" ca="1" si="256"/>
        <v/>
      </c>
      <c r="N438" s="74">
        <f t="shared" si="249"/>
        <v>434</v>
      </c>
      <c r="O438" s="74">
        <f t="shared" ca="1" si="270"/>
        <v>0</v>
      </c>
      <c r="P438" s="74">
        <f t="shared" ca="1" si="271"/>
        <v>0</v>
      </c>
      <c r="Q438" s="101">
        <f t="shared" ca="1" si="257"/>
        <v>1</v>
      </c>
      <c r="R438" s="101">
        <f t="shared" ca="1" si="272"/>
        <v>1</v>
      </c>
      <c r="S438" s="91" t="str">
        <f t="shared" ca="1" si="258"/>
        <v/>
      </c>
      <c r="T438" s="91" t="str">
        <f t="shared" ca="1" si="259"/>
        <v/>
      </c>
      <c r="U438" s="91" t="str">
        <f t="shared" ca="1" si="260"/>
        <v/>
      </c>
      <c r="V438" s="91" t="str">
        <f t="shared" ca="1" si="261"/>
        <v/>
      </c>
      <c r="W438" s="91" t="str">
        <f t="shared" ca="1" si="262"/>
        <v/>
      </c>
      <c r="X438" s="91" t="str">
        <f t="shared" ca="1" si="263"/>
        <v/>
      </c>
      <c r="Y438" s="75"/>
      <c r="Z438" s="100">
        <f ca="1">IF(Y438="W",0,IF(AND(A438&lt;&gt;0,A437&lt;&gt;0,Y437="L",Y438="L"),1,0))</f>
        <v>0</v>
      </c>
      <c r="AA438" s="100">
        <f ca="1">IF(S438&lt;&gt;"",IF(ABS($F438)=ABS(S438),5*$Q438,-1*$Q438),0)</f>
        <v>0</v>
      </c>
      <c r="AB438" s="100">
        <f ca="1">IF(T438&lt;&gt;"",IF(ABS($F438)=ABS(T438),5*$Q438,-1*$Q438),0)</f>
        <v>0</v>
      </c>
      <c r="AC438" s="100">
        <f ca="1">IF(U438&lt;&gt;"",IF(ABS($F438)=ABS(U438),5*$Q438,-1*$Q438),0)</f>
        <v>0</v>
      </c>
      <c r="AD438" s="100">
        <f ca="1">IF(V438&lt;&gt;"",IF(ABS($F438)=ABS(V438),5*$Q438,-1*$Q438),0)</f>
        <v>0</v>
      </c>
      <c r="AE438" s="100">
        <f ca="1">IF(W438&lt;&gt;"",IF(ABS($F438)=ABS(W438),5*$Q438,-1*$Q438),0)</f>
        <v>0</v>
      </c>
      <c r="AF438" s="100">
        <f ca="1">IF(X438&lt;&gt;"",IF(ABS($F438)=ABS(X438),5*$Q438,-1*$Q438),0)</f>
        <v>0</v>
      </c>
      <c r="AG438" s="98">
        <f ca="1">IF(A438&lt;&gt;"",IF(OR($AJ437&lt;&gt;0,$AK437&lt;&gt;0),"0",SUM(AA438:AF438)),0)</f>
        <v>0</v>
      </c>
      <c r="AH438" s="11">
        <f ca="1">IF(A438&lt;&gt;"",IF(OR(AJ437&lt;&gt;0,AK437&lt;&gt;0),0,AG438),0)</f>
        <v>0</v>
      </c>
      <c r="AI438" s="79">
        <f ca="1">IF(A438&lt;&gt;"",AH438+AI437,0)</f>
        <v>2</v>
      </c>
      <c r="AJ438" s="43">
        <f t="shared" ca="1" si="264"/>
        <v>0</v>
      </c>
      <c r="AK438" s="43">
        <f t="shared" ca="1" si="265"/>
        <v>0</v>
      </c>
      <c r="AL438" s="80">
        <f t="shared" ca="1" si="273"/>
        <v>2</v>
      </c>
      <c r="AM438" s="24"/>
      <c r="AN438" s="24"/>
      <c r="AO438" s="24"/>
      <c r="AP438" s="24"/>
      <c r="AQ438" s="24"/>
      <c r="AR438" s="24"/>
      <c r="AS438" s="24"/>
      <c r="BA438" s="6"/>
      <c r="BH438" s="123">
        <f t="shared" ca="1" si="248"/>
        <v>31</v>
      </c>
    </row>
    <row r="439" spans="1:60">
      <c r="A439" s="123">
        <f t="shared" ca="1" si="247"/>
        <v>7</v>
      </c>
      <c r="B439" s="98" t="str">
        <f ca="1">IF(A439="","",IF(COUNTBLANK(AN440:AS440)=6,"DB",AN440&amp;AO440&amp;AP440&amp;AQ440&amp;AR440&amp;AS440))</f>
        <v>DB</v>
      </c>
      <c r="C439" s="97" t="str">
        <f t="shared" ca="1" si="266"/>
        <v/>
      </c>
      <c r="D439" s="102">
        <f t="shared" ca="1" si="267"/>
        <v>0</v>
      </c>
      <c r="E439" s="82" t="str">
        <f t="shared" ca="1" si="268"/>
        <v>1,</v>
      </c>
      <c r="F439" s="73">
        <f t="shared" ca="1" si="269"/>
        <v>2</v>
      </c>
      <c r="G439" s="98">
        <f t="shared" ca="1" si="250"/>
        <v>6</v>
      </c>
      <c r="H439" s="98">
        <f t="shared" ca="1" si="251"/>
        <v>0</v>
      </c>
      <c r="I439" s="98">
        <f t="shared" ca="1" si="252"/>
        <v>1</v>
      </c>
      <c r="J439" s="98">
        <f t="shared" ca="1" si="253"/>
        <v>3</v>
      </c>
      <c r="K439" s="98">
        <f t="shared" ca="1" si="254"/>
        <v>2</v>
      </c>
      <c r="L439" s="98">
        <f t="shared" ca="1" si="255"/>
        <v>15</v>
      </c>
      <c r="M439" s="74" t="str">
        <f t="shared" ca="1" si="256"/>
        <v/>
      </c>
      <c r="N439" s="74">
        <f t="shared" si="249"/>
        <v>435</v>
      </c>
      <c r="O439" s="74">
        <f t="shared" ca="1" si="270"/>
        <v>0</v>
      </c>
      <c r="P439" s="74">
        <f t="shared" ca="1" si="271"/>
        <v>0</v>
      </c>
      <c r="Q439" s="101">
        <f t="shared" ca="1" si="257"/>
        <v>1</v>
      </c>
      <c r="R439" s="101">
        <f t="shared" ca="1" si="272"/>
        <v>1</v>
      </c>
      <c r="S439" s="91" t="str">
        <f t="shared" ca="1" si="258"/>
        <v/>
      </c>
      <c r="T439" s="91" t="str">
        <f t="shared" ca="1" si="259"/>
        <v/>
      </c>
      <c r="U439" s="91" t="str">
        <f t="shared" ca="1" si="260"/>
        <v/>
      </c>
      <c r="V439" s="91" t="str">
        <f t="shared" ca="1" si="261"/>
        <v/>
      </c>
      <c r="W439" s="91" t="str">
        <f t="shared" ca="1" si="262"/>
        <v/>
      </c>
      <c r="X439" s="91" t="str">
        <f t="shared" ca="1" si="263"/>
        <v/>
      </c>
      <c r="Y439" s="75"/>
      <c r="Z439" s="100">
        <f ca="1">IF(Y439="W",0,IF(AND(A439&lt;&gt;0,A438&lt;&gt;0,Y438="L",Y439="L"),1,0))</f>
        <v>0</v>
      </c>
      <c r="AA439" s="100">
        <f ca="1">IF(S439&lt;&gt;"",IF(ABS($F439)=ABS(S439),5*$Q439,-1*$Q439),0)</f>
        <v>0</v>
      </c>
      <c r="AB439" s="100">
        <f ca="1">IF(T439&lt;&gt;"",IF(ABS($F439)=ABS(T439),5*$Q439,-1*$Q439),0)</f>
        <v>0</v>
      </c>
      <c r="AC439" s="100">
        <f ca="1">IF(U439&lt;&gt;"",IF(ABS($F439)=ABS(U439),5*$Q439,-1*$Q439),0)</f>
        <v>0</v>
      </c>
      <c r="AD439" s="100">
        <f ca="1">IF(V439&lt;&gt;"",IF(ABS($F439)=ABS(V439),5*$Q439,-1*$Q439),0)</f>
        <v>0</v>
      </c>
      <c r="AE439" s="100">
        <f ca="1">IF(W439&lt;&gt;"",IF(ABS($F439)=ABS(W439),5*$Q439,-1*$Q439),0)</f>
        <v>0</v>
      </c>
      <c r="AF439" s="100">
        <f ca="1">IF(X439&lt;&gt;"",IF(ABS($F439)=ABS(X439),5*$Q439,-1*$Q439),0)</f>
        <v>0</v>
      </c>
      <c r="AG439" s="98">
        <f ca="1">IF(A439&lt;&gt;"",IF(OR($AJ438&lt;&gt;0,$AK438&lt;&gt;0),"0",SUM(AA439:AF439)),0)</f>
        <v>0</v>
      </c>
      <c r="AH439" s="11">
        <f ca="1">IF(A439&lt;&gt;"",IF(OR(AJ438&lt;&gt;0,AK438&lt;&gt;0),0,AG439),0)</f>
        <v>0</v>
      </c>
      <c r="AI439" s="79">
        <f ca="1">IF(A439&lt;&gt;"",AH439+AI438,0)</f>
        <v>2</v>
      </c>
      <c r="AJ439" s="43">
        <f t="shared" ca="1" si="264"/>
        <v>0</v>
      </c>
      <c r="AK439" s="43">
        <f t="shared" ca="1" si="265"/>
        <v>0</v>
      </c>
      <c r="AL439" s="80">
        <f t="shared" ca="1" si="273"/>
        <v>2</v>
      </c>
      <c r="AM439" s="24"/>
      <c r="AN439" s="24"/>
      <c r="AO439" s="24"/>
      <c r="AP439" s="24"/>
      <c r="AQ439" s="24"/>
      <c r="AR439" s="24"/>
      <c r="AS439" s="24"/>
      <c r="BA439" s="6"/>
      <c r="BH439" s="123">
        <f t="shared" ca="1" si="248"/>
        <v>17</v>
      </c>
    </row>
    <row r="440" spans="1:60">
      <c r="A440" s="123">
        <f t="shared" ca="1" si="247"/>
        <v>19</v>
      </c>
      <c r="B440" s="98" t="str">
        <f ca="1">IF(A440="","",IF(COUNTBLANK(AN441:AS441)=6,"DB",AN441&amp;AO441&amp;AP441&amp;AQ441&amp;AR441&amp;AS441))</f>
        <v>DB</v>
      </c>
      <c r="C440" s="97" t="str">
        <f t="shared" ca="1" si="266"/>
        <v/>
      </c>
      <c r="D440" s="102">
        <f t="shared" ca="1" si="267"/>
        <v>0</v>
      </c>
      <c r="E440" s="82" t="str">
        <f t="shared" ca="1" si="268"/>
        <v>1,</v>
      </c>
      <c r="F440" s="73">
        <f t="shared" ca="1" si="269"/>
        <v>4</v>
      </c>
      <c r="G440" s="98">
        <f t="shared" ca="1" si="250"/>
        <v>7</v>
      </c>
      <c r="H440" s="98">
        <f t="shared" ca="1" si="251"/>
        <v>1</v>
      </c>
      <c r="I440" s="98">
        <f t="shared" ca="1" si="252"/>
        <v>2</v>
      </c>
      <c r="J440" s="98">
        <f t="shared" ca="1" si="253"/>
        <v>0</v>
      </c>
      <c r="K440" s="98">
        <f t="shared" ca="1" si="254"/>
        <v>3</v>
      </c>
      <c r="L440" s="98">
        <f t="shared" ca="1" si="255"/>
        <v>16</v>
      </c>
      <c r="M440" s="74" t="str">
        <f t="shared" ca="1" si="256"/>
        <v/>
      </c>
      <c r="N440" s="74">
        <f t="shared" si="249"/>
        <v>436</v>
      </c>
      <c r="O440" s="74">
        <f t="shared" ca="1" si="270"/>
        <v>0</v>
      </c>
      <c r="P440" s="74">
        <f t="shared" ca="1" si="271"/>
        <v>0</v>
      </c>
      <c r="Q440" s="101">
        <f t="shared" ca="1" si="257"/>
        <v>1</v>
      </c>
      <c r="R440" s="101">
        <f t="shared" ca="1" si="272"/>
        <v>1</v>
      </c>
      <c r="S440" s="91" t="str">
        <f t="shared" ca="1" si="258"/>
        <v/>
      </c>
      <c r="T440" s="91" t="str">
        <f t="shared" ca="1" si="259"/>
        <v/>
      </c>
      <c r="U440" s="91" t="str">
        <f t="shared" ca="1" si="260"/>
        <v/>
      </c>
      <c r="V440" s="91" t="str">
        <f t="shared" ca="1" si="261"/>
        <v/>
      </c>
      <c r="W440" s="91" t="str">
        <f t="shared" ca="1" si="262"/>
        <v/>
      </c>
      <c r="X440" s="91" t="str">
        <f t="shared" ca="1" si="263"/>
        <v/>
      </c>
      <c r="Y440" s="75"/>
      <c r="Z440" s="100">
        <f ca="1">IF(Y440="W",0,IF(AND(A440&lt;&gt;0,A439&lt;&gt;0,Y439="L",Y440="L"),1,0))</f>
        <v>0</v>
      </c>
      <c r="AA440" s="100">
        <f ca="1">IF(S440&lt;&gt;"",IF(ABS($F440)=ABS(S440),5*$Q440,-1*$Q440),0)</f>
        <v>0</v>
      </c>
      <c r="AB440" s="100">
        <f ca="1">IF(T440&lt;&gt;"",IF(ABS($F440)=ABS(T440),5*$Q440,-1*$Q440),0)</f>
        <v>0</v>
      </c>
      <c r="AC440" s="100">
        <f ca="1">IF(U440&lt;&gt;"",IF(ABS($F440)=ABS(U440),5*$Q440,-1*$Q440),0)</f>
        <v>0</v>
      </c>
      <c r="AD440" s="100">
        <f ca="1">IF(V440&lt;&gt;"",IF(ABS($F440)=ABS(V440),5*$Q440,-1*$Q440),0)</f>
        <v>0</v>
      </c>
      <c r="AE440" s="100">
        <f ca="1">IF(W440&lt;&gt;"",IF(ABS($F440)=ABS(W440),5*$Q440,-1*$Q440),0)</f>
        <v>0</v>
      </c>
      <c r="AF440" s="100">
        <f ca="1">IF(X440&lt;&gt;"",IF(ABS($F440)=ABS(X440),5*$Q440,-1*$Q440),0)</f>
        <v>0</v>
      </c>
      <c r="AG440" s="98">
        <f ca="1">IF(A440&lt;&gt;"",IF(OR($AJ439&lt;&gt;0,$AK439&lt;&gt;0),"0",SUM(AA440:AF440)),0)</f>
        <v>0</v>
      </c>
      <c r="AH440" s="11">
        <f ca="1">IF(A440&lt;&gt;"",IF(OR(AJ439&lt;&gt;0,AK439&lt;&gt;0),0,AG440),0)</f>
        <v>0</v>
      </c>
      <c r="AI440" s="79">
        <f ca="1">IF(A440&lt;&gt;"",AH440+AI439,0)</f>
        <v>2</v>
      </c>
      <c r="AJ440" s="43">
        <f t="shared" ca="1" si="264"/>
        <v>0</v>
      </c>
      <c r="AK440" s="43">
        <f t="shared" ca="1" si="265"/>
        <v>0</v>
      </c>
      <c r="AL440" s="80">
        <f t="shared" ca="1" si="273"/>
        <v>2</v>
      </c>
      <c r="AM440" s="24"/>
      <c r="AN440" s="24"/>
      <c r="AO440" s="24"/>
      <c r="AP440" s="24"/>
      <c r="AQ440" s="24"/>
      <c r="AR440" s="24"/>
      <c r="AS440" s="24"/>
      <c r="BA440" s="6"/>
      <c r="BH440" s="123">
        <f t="shared" ca="1" si="248"/>
        <v>15</v>
      </c>
    </row>
    <row r="441" spans="1:60">
      <c r="A441" s="123">
        <f t="shared" ca="1" si="247"/>
        <v>9</v>
      </c>
      <c r="B441" s="98" t="str">
        <f ca="1">IF(A441="","",IF(COUNTBLANK(AN442:AS442)=6,"DB",AN442&amp;AO442&amp;AP442&amp;AQ442&amp;AR442&amp;AS442))</f>
        <v>DB</v>
      </c>
      <c r="C441" s="97" t="str">
        <f t="shared" ca="1" si="266"/>
        <v/>
      </c>
      <c r="D441" s="102">
        <f t="shared" ca="1" si="267"/>
        <v>0</v>
      </c>
      <c r="E441" s="82" t="str">
        <f t="shared" ca="1" si="268"/>
        <v>1,</v>
      </c>
      <c r="F441" s="73">
        <f t="shared" ca="1" si="269"/>
        <v>2</v>
      </c>
      <c r="G441" s="98">
        <f t="shared" ca="1" si="250"/>
        <v>8</v>
      </c>
      <c r="H441" s="98">
        <f t="shared" ca="1" si="251"/>
        <v>0</v>
      </c>
      <c r="I441" s="98">
        <f t="shared" ca="1" si="252"/>
        <v>3</v>
      </c>
      <c r="J441" s="98">
        <f t="shared" ca="1" si="253"/>
        <v>1</v>
      </c>
      <c r="K441" s="98">
        <f t="shared" ca="1" si="254"/>
        <v>4</v>
      </c>
      <c r="L441" s="98">
        <f t="shared" ca="1" si="255"/>
        <v>17</v>
      </c>
      <c r="M441" s="74" t="str">
        <f t="shared" ca="1" si="256"/>
        <v/>
      </c>
      <c r="N441" s="74">
        <f t="shared" si="249"/>
        <v>437</v>
      </c>
      <c r="O441" s="74">
        <f t="shared" ca="1" si="270"/>
        <v>0</v>
      </c>
      <c r="P441" s="74">
        <f t="shared" ca="1" si="271"/>
        <v>0</v>
      </c>
      <c r="Q441" s="101">
        <f t="shared" ca="1" si="257"/>
        <v>1</v>
      </c>
      <c r="R441" s="101">
        <f t="shared" ca="1" si="272"/>
        <v>1</v>
      </c>
      <c r="S441" s="91" t="str">
        <f t="shared" ca="1" si="258"/>
        <v/>
      </c>
      <c r="T441" s="91" t="str">
        <f t="shared" ca="1" si="259"/>
        <v/>
      </c>
      <c r="U441" s="91" t="str">
        <f t="shared" ca="1" si="260"/>
        <v/>
      </c>
      <c r="V441" s="91" t="str">
        <f t="shared" ca="1" si="261"/>
        <v/>
      </c>
      <c r="W441" s="91" t="str">
        <f t="shared" ca="1" si="262"/>
        <v/>
      </c>
      <c r="X441" s="91" t="str">
        <f t="shared" ca="1" si="263"/>
        <v/>
      </c>
      <c r="Y441" s="75"/>
      <c r="Z441" s="100">
        <f ca="1">IF(Y441="W",0,IF(AND(A441&lt;&gt;0,A440&lt;&gt;0,Y440="L",Y441="L"),1,0))</f>
        <v>0</v>
      </c>
      <c r="AA441" s="100">
        <f ca="1">IF(S441&lt;&gt;"",IF(ABS($F441)=ABS(S441),5*$Q441,-1*$Q441),0)</f>
        <v>0</v>
      </c>
      <c r="AB441" s="100">
        <f ca="1">IF(T441&lt;&gt;"",IF(ABS($F441)=ABS(T441),5*$Q441,-1*$Q441),0)</f>
        <v>0</v>
      </c>
      <c r="AC441" s="100">
        <f ca="1">IF(U441&lt;&gt;"",IF(ABS($F441)=ABS(U441),5*$Q441,-1*$Q441),0)</f>
        <v>0</v>
      </c>
      <c r="AD441" s="100">
        <f ca="1">IF(V441&lt;&gt;"",IF(ABS($F441)=ABS(V441),5*$Q441,-1*$Q441),0)</f>
        <v>0</v>
      </c>
      <c r="AE441" s="100">
        <f ca="1">IF(W441&lt;&gt;"",IF(ABS($F441)=ABS(W441),5*$Q441,-1*$Q441),0)</f>
        <v>0</v>
      </c>
      <c r="AF441" s="100">
        <f ca="1">IF(X441&lt;&gt;"",IF(ABS($F441)=ABS(X441),5*$Q441,-1*$Q441),0)</f>
        <v>0</v>
      </c>
      <c r="AG441" s="98">
        <f ca="1">IF(A441&lt;&gt;"",IF(OR($AJ440&lt;&gt;0,$AK440&lt;&gt;0),"0",SUM(AA441:AF441)),0)</f>
        <v>0</v>
      </c>
      <c r="AH441" s="11">
        <f ca="1">IF(A441&lt;&gt;"",IF(OR(AJ440&lt;&gt;0,AK440&lt;&gt;0),0,AG441),0)</f>
        <v>0</v>
      </c>
      <c r="AI441" s="79">
        <f ca="1">IF(A441&lt;&gt;"",AH441+AI440,0)</f>
        <v>2</v>
      </c>
      <c r="AJ441" s="43">
        <f t="shared" ca="1" si="264"/>
        <v>0</v>
      </c>
      <c r="AK441" s="43">
        <f t="shared" ca="1" si="265"/>
        <v>0</v>
      </c>
      <c r="AL441" s="80">
        <f t="shared" ca="1" si="273"/>
        <v>2</v>
      </c>
      <c r="AM441" s="24"/>
      <c r="AN441" s="24"/>
      <c r="AO441" s="24"/>
      <c r="AP441" s="24"/>
      <c r="AQ441" s="24"/>
      <c r="AR441" s="24"/>
      <c r="AS441" s="24"/>
      <c r="BA441" s="6"/>
      <c r="BH441" s="123">
        <f t="shared" ca="1" si="248"/>
        <v>33</v>
      </c>
    </row>
    <row r="442" spans="1:60">
      <c r="A442" s="123">
        <f t="shared" ca="1" si="247"/>
        <v>26</v>
      </c>
      <c r="B442" s="98" t="str">
        <f ca="1">IF(A442="","",IF(COUNTBLANK(AN443:AS443)=6,"DB",AN443&amp;AO443&amp;AP443&amp;AQ443&amp;AR443&amp;AS443))</f>
        <v>DB</v>
      </c>
      <c r="C442" s="97" t="str">
        <f t="shared" ca="1" si="266"/>
        <v/>
      </c>
      <c r="D442" s="102">
        <f t="shared" ca="1" si="267"/>
        <v>0</v>
      </c>
      <c r="E442" s="82" t="str">
        <f t="shared" ca="1" si="268"/>
        <v>1,</v>
      </c>
      <c r="F442" s="73">
        <f t="shared" ca="1" si="269"/>
        <v>5</v>
      </c>
      <c r="G442" s="98">
        <f t="shared" ca="1" si="250"/>
        <v>9</v>
      </c>
      <c r="H442" s="98">
        <f t="shared" ca="1" si="251"/>
        <v>1</v>
      </c>
      <c r="I442" s="98">
        <f t="shared" ca="1" si="252"/>
        <v>4</v>
      </c>
      <c r="J442" s="98">
        <f t="shared" ca="1" si="253"/>
        <v>2</v>
      </c>
      <c r="K442" s="98">
        <f t="shared" ca="1" si="254"/>
        <v>0</v>
      </c>
      <c r="L442" s="98">
        <f t="shared" ca="1" si="255"/>
        <v>18</v>
      </c>
      <c r="M442" s="74" t="str">
        <f t="shared" ca="1" si="256"/>
        <v/>
      </c>
      <c r="N442" s="74">
        <f t="shared" si="249"/>
        <v>438</v>
      </c>
      <c r="O442" s="74">
        <f t="shared" ca="1" si="270"/>
        <v>0</v>
      </c>
      <c r="P442" s="74">
        <f t="shared" ca="1" si="271"/>
        <v>0</v>
      </c>
      <c r="Q442" s="101">
        <f t="shared" ca="1" si="257"/>
        <v>1</v>
      </c>
      <c r="R442" s="101">
        <f t="shared" ca="1" si="272"/>
        <v>1</v>
      </c>
      <c r="S442" s="91" t="str">
        <f t="shared" ca="1" si="258"/>
        <v/>
      </c>
      <c r="T442" s="91" t="str">
        <f t="shared" ca="1" si="259"/>
        <v/>
      </c>
      <c r="U442" s="91" t="str">
        <f t="shared" ca="1" si="260"/>
        <v/>
      </c>
      <c r="V442" s="91" t="str">
        <f t="shared" ca="1" si="261"/>
        <v/>
      </c>
      <c r="W442" s="91" t="str">
        <f t="shared" ca="1" si="262"/>
        <v/>
      </c>
      <c r="X442" s="91" t="str">
        <f t="shared" ca="1" si="263"/>
        <v/>
      </c>
      <c r="Y442" s="75"/>
      <c r="Z442" s="100">
        <f ca="1">IF(Y442="W",0,IF(AND(A442&lt;&gt;0,A441&lt;&gt;0,Y441="L",Y442="L"),1,0))</f>
        <v>0</v>
      </c>
      <c r="AA442" s="100">
        <f ca="1">IF(S442&lt;&gt;"",IF(ABS($F442)=ABS(S442),5*$Q442,-1*$Q442),0)</f>
        <v>0</v>
      </c>
      <c r="AB442" s="100">
        <f ca="1">IF(T442&lt;&gt;"",IF(ABS($F442)=ABS(T442),5*$Q442,-1*$Q442),0)</f>
        <v>0</v>
      </c>
      <c r="AC442" s="100">
        <f ca="1">IF(U442&lt;&gt;"",IF(ABS($F442)=ABS(U442),5*$Q442,-1*$Q442),0)</f>
        <v>0</v>
      </c>
      <c r="AD442" s="100">
        <f ca="1">IF(V442&lt;&gt;"",IF(ABS($F442)=ABS(V442),5*$Q442,-1*$Q442),0)</f>
        <v>0</v>
      </c>
      <c r="AE442" s="100">
        <f ca="1">IF(W442&lt;&gt;"",IF(ABS($F442)=ABS(W442),5*$Q442,-1*$Q442),0)</f>
        <v>0</v>
      </c>
      <c r="AF442" s="100">
        <f ca="1">IF(X442&lt;&gt;"",IF(ABS($F442)=ABS(X442),5*$Q442,-1*$Q442),0)</f>
        <v>0</v>
      </c>
      <c r="AG442" s="98">
        <f ca="1">IF(A442&lt;&gt;"",IF(OR($AJ441&lt;&gt;0,$AK441&lt;&gt;0),"0",SUM(AA442:AF442)),0)</f>
        <v>0</v>
      </c>
      <c r="AH442" s="11">
        <f ca="1">IF(A442&lt;&gt;"",IF(OR(AJ441&lt;&gt;0,AK441&lt;&gt;0),0,AG442),0)</f>
        <v>0</v>
      </c>
      <c r="AI442" s="79">
        <f ca="1">IF(A442&lt;&gt;"",AH442+AI441,0)</f>
        <v>2</v>
      </c>
      <c r="AJ442" s="43">
        <f t="shared" ca="1" si="264"/>
        <v>0</v>
      </c>
      <c r="AK442" s="43">
        <f t="shared" ca="1" si="265"/>
        <v>0</v>
      </c>
      <c r="AL442" s="80">
        <f t="shared" ca="1" si="273"/>
        <v>2</v>
      </c>
      <c r="AM442" s="24"/>
      <c r="AN442" s="24"/>
      <c r="AO442" s="24"/>
      <c r="AP442" s="24"/>
      <c r="AQ442" s="24"/>
      <c r="AR442" s="24"/>
      <c r="AS442" s="24"/>
      <c r="BA442" s="6"/>
      <c r="BH442" s="123">
        <f t="shared" ca="1" si="248"/>
        <v>28</v>
      </c>
    </row>
    <row r="443" spans="1:60">
      <c r="A443" s="123">
        <f t="shared" ca="1" si="247"/>
        <v>11</v>
      </c>
      <c r="B443" s="98" t="str">
        <f ca="1">IF(A443="","",IF(COUNTBLANK(AN444:AS444)=6,"DB",AN444&amp;AO444&amp;AP444&amp;AQ444&amp;AR444&amp;AS444))</f>
        <v>DB</v>
      </c>
      <c r="C443" s="97" t="str">
        <f t="shared" ca="1" si="266"/>
        <v/>
      </c>
      <c r="D443" s="102">
        <f t="shared" ca="1" si="267"/>
        <v>0</v>
      </c>
      <c r="E443" s="82" t="str">
        <f t="shared" ca="1" si="268"/>
        <v>1,</v>
      </c>
      <c r="F443" s="73">
        <f t="shared" ca="1" si="269"/>
        <v>2</v>
      </c>
      <c r="G443" s="98">
        <f t="shared" ca="1" si="250"/>
        <v>10</v>
      </c>
      <c r="H443" s="98">
        <f t="shared" ca="1" si="251"/>
        <v>0</v>
      </c>
      <c r="I443" s="98">
        <f t="shared" ca="1" si="252"/>
        <v>5</v>
      </c>
      <c r="J443" s="98">
        <f t="shared" ca="1" si="253"/>
        <v>3</v>
      </c>
      <c r="K443" s="98">
        <f t="shared" ca="1" si="254"/>
        <v>1</v>
      </c>
      <c r="L443" s="98">
        <f t="shared" ca="1" si="255"/>
        <v>19</v>
      </c>
      <c r="M443" s="74" t="str">
        <f t="shared" ca="1" si="256"/>
        <v/>
      </c>
      <c r="N443" s="74">
        <f t="shared" si="249"/>
        <v>439</v>
      </c>
      <c r="O443" s="74">
        <f t="shared" ca="1" si="270"/>
        <v>0</v>
      </c>
      <c r="P443" s="74">
        <f t="shared" ca="1" si="271"/>
        <v>0</v>
      </c>
      <c r="Q443" s="101">
        <f t="shared" ca="1" si="257"/>
        <v>1</v>
      </c>
      <c r="R443" s="101">
        <f t="shared" ca="1" si="272"/>
        <v>1</v>
      </c>
      <c r="S443" s="91" t="str">
        <f t="shared" ca="1" si="258"/>
        <v/>
      </c>
      <c r="T443" s="91" t="str">
        <f t="shared" ca="1" si="259"/>
        <v/>
      </c>
      <c r="U443" s="91" t="str">
        <f t="shared" ca="1" si="260"/>
        <v/>
      </c>
      <c r="V443" s="91" t="str">
        <f t="shared" ca="1" si="261"/>
        <v/>
      </c>
      <c r="W443" s="91" t="str">
        <f t="shared" ca="1" si="262"/>
        <v/>
      </c>
      <c r="X443" s="91" t="str">
        <f t="shared" ca="1" si="263"/>
        <v/>
      </c>
      <c r="Y443" s="75"/>
      <c r="Z443" s="100">
        <f ca="1">IF(Y443="W",0,IF(AND(A443&lt;&gt;0,A442&lt;&gt;0,Y442="L",Y443="L"),1,0))</f>
        <v>0</v>
      </c>
      <c r="AA443" s="100">
        <f ca="1">IF(S443&lt;&gt;"",IF(ABS($F443)=ABS(S443),5*$Q443,-1*$Q443),0)</f>
        <v>0</v>
      </c>
      <c r="AB443" s="100">
        <f ca="1">IF(T443&lt;&gt;"",IF(ABS($F443)=ABS(T443),5*$Q443,-1*$Q443),0)</f>
        <v>0</v>
      </c>
      <c r="AC443" s="100">
        <f ca="1">IF(U443&lt;&gt;"",IF(ABS($F443)=ABS(U443),5*$Q443,-1*$Q443),0)</f>
        <v>0</v>
      </c>
      <c r="AD443" s="100">
        <f ca="1">IF(V443&lt;&gt;"",IF(ABS($F443)=ABS(V443),5*$Q443,-1*$Q443),0)</f>
        <v>0</v>
      </c>
      <c r="AE443" s="100">
        <f ca="1">IF(W443&lt;&gt;"",IF(ABS($F443)=ABS(W443),5*$Q443,-1*$Q443),0)</f>
        <v>0</v>
      </c>
      <c r="AF443" s="100">
        <f ca="1">IF(X443&lt;&gt;"",IF(ABS($F443)=ABS(X443),5*$Q443,-1*$Q443),0)</f>
        <v>0</v>
      </c>
      <c r="AG443" s="98">
        <f ca="1">IF(A443&lt;&gt;"",IF(OR($AJ442&lt;&gt;0,$AK442&lt;&gt;0),"0",SUM(AA443:AF443)),0)</f>
        <v>0</v>
      </c>
      <c r="AH443" s="11">
        <f ca="1">IF(A443&lt;&gt;"",IF(OR(AJ442&lt;&gt;0,AK442&lt;&gt;0),0,AG443),0)</f>
        <v>0</v>
      </c>
      <c r="AI443" s="79">
        <f ca="1">IF(A443&lt;&gt;"",AH443+AI442,0)</f>
        <v>2</v>
      </c>
      <c r="AJ443" s="43">
        <f t="shared" ca="1" si="264"/>
        <v>0</v>
      </c>
      <c r="AK443" s="43">
        <f t="shared" ca="1" si="265"/>
        <v>0</v>
      </c>
      <c r="AL443" s="80">
        <f t="shared" ca="1" si="273"/>
        <v>2</v>
      </c>
      <c r="AM443" s="24"/>
      <c r="AN443" s="24"/>
      <c r="AO443" s="24"/>
      <c r="AP443" s="24"/>
      <c r="AQ443" s="24"/>
      <c r="AR443" s="24"/>
      <c r="AS443" s="24"/>
      <c r="BA443" s="6"/>
      <c r="BH443" s="123">
        <f t="shared" ca="1" si="248"/>
        <v>18</v>
      </c>
    </row>
    <row r="444" spans="1:60">
      <c r="A444" s="123">
        <f t="shared" ca="1" si="247"/>
        <v>6</v>
      </c>
      <c r="B444" s="98" t="str">
        <f ca="1">IF(A444="","",IF(COUNTBLANK(AN445:AS445)=6,"DB",AN445&amp;AO445&amp;AP445&amp;AQ445&amp;AR445&amp;AS445))</f>
        <v>DB</v>
      </c>
      <c r="C444" s="97" t="str">
        <f t="shared" ca="1" si="266"/>
        <v/>
      </c>
      <c r="D444" s="102">
        <f t="shared" ca="1" si="267"/>
        <v>0</v>
      </c>
      <c r="E444" s="82" t="str">
        <f t="shared" ca="1" si="268"/>
        <v>1,</v>
      </c>
      <c r="F444" s="73">
        <f t="shared" ca="1" si="269"/>
        <v>1</v>
      </c>
      <c r="G444" s="98">
        <f t="shared" ca="1" si="250"/>
        <v>0</v>
      </c>
      <c r="H444" s="98">
        <f t="shared" ca="1" si="251"/>
        <v>1</v>
      </c>
      <c r="I444" s="98">
        <f t="shared" ca="1" si="252"/>
        <v>6</v>
      </c>
      <c r="J444" s="98">
        <f t="shared" ca="1" si="253"/>
        <v>4</v>
      </c>
      <c r="K444" s="98">
        <f t="shared" ca="1" si="254"/>
        <v>2</v>
      </c>
      <c r="L444" s="98">
        <f t="shared" ca="1" si="255"/>
        <v>20</v>
      </c>
      <c r="M444" s="74" t="str">
        <f t="shared" ca="1" si="256"/>
        <v/>
      </c>
      <c r="N444" s="74">
        <f t="shared" si="249"/>
        <v>440</v>
      </c>
      <c r="O444" s="74">
        <f t="shared" ca="1" si="270"/>
        <v>0</v>
      </c>
      <c r="P444" s="74">
        <f t="shared" ca="1" si="271"/>
        <v>0</v>
      </c>
      <c r="Q444" s="101">
        <f t="shared" ca="1" si="257"/>
        <v>1</v>
      </c>
      <c r="R444" s="101">
        <f t="shared" ca="1" si="272"/>
        <v>1</v>
      </c>
      <c r="S444" s="91" t="str">
        <f t="shared" ca="1" si="258"/>
        <v/>
      </c>
      <c r="T444" s="91" t="str">
        <f t="shared" ca="1" si="259"/>
        <v/>
      </c>
      <c r="U444" s="91" t="str">
        <f t="shared" ca="1" si="260"/>
        <v/>
      </c>
      <c r="V444" s="91" t="str">
        <f t="shared" ca="1" si="261"/>
        <v/>
      </c>
      <c r="W444" s="91" t="str">
        <f t="shared" ca="1" si="262"/>
        <v/>
      </c>
      <c r="X444" s="91" t="str">
        <f t="shared" ca="1" si="263"/>
        <v/>
      </c>
      <c r="Y444" s="75"/>
      <c r="Z444" s="100">
        <f ca="1">IF(Y444="W",0,IF(AND(A444&lt;&gt;0,A443&lt;&gt;0,Y443="L",Y444="L"),1,0))</f>
        <v>0</v>
      </c>
      <c r="AA444" s="100">
        <f ca="1">IF(S444&lt;&gt;"",IF(ABS($F444)=ABS(S444),5*$Q444,-1*$Q444),0)</f>
        <v>0</v>
      </c>
      <c r="AB444" s="100">
        <f ca="1">IF(T444&lt;&gt;"",IF(ABS($F444)=ABS(T444),5*$Q444,-1*$Q444),0)</f>
        <v>0</v>
      </c>
      <c r="AC444" s="100">
        <f ca="1">IF(U444&lt;&gt;"",IF(ABS($F444)=ABS(U444),5*$Q444,-1*$Q444),0)</f>
        <v>0</v>
      </c>
      <c r="AD444" s="100">
        <f ca="1">IF(V444&lt;&gt;"",IF(ABS($F444)=ABS(V444),5*$Q444,-1*$Q444),0)</f>
        <v>0</v>
      </c>
      <c r="AE444" s="100">
        <f ca="1">IF(W444&lt;&gt;"",IF(ABS($F444)=ABS(W444),5*$Q444,-1*$Q444),0)</f>
        <v>0</v>
      </c>
      <c r="AF444" s="100">
        <f ca="1">IF(X444&lt;&gt;"",IF(ABS($F444)=ABS(X444),5*$Q444,-1*$Q444),0)</f>
        <v>0</v>
      </c>
      <c r="AG444" s="98">
        <f ca="1">IF(A444&lt;&gt;"",IF(OR($AJ443&lt;&gt;0,$AK443&lt;&gt;0),"0",SUM(AA444:AF444)),0)</f>
        <v>0</v>
      </c>
      <c r="AH444" s="11">
        <f ca="1">IF(A444&lt;&gt;"",IF(OR(AJ443&lt;&gt;0,AK443&lt;&gt;0),0,AG444),0)</f>
        <v>0</v>
      </c>
      <c r="AI444" s="79">
        <f ca="1">IF(A444&lt;&gt;"",AH444+AI443,0)</f>
        <v>2</v>
      </c>
      <c r="AJ444" s="43">
        <f t="shared" ca="1" si="264"/>
        <v>0</v>
      </c>
      <c r="AK444" s="43">
        <f t="shared" ca="1" si="265"/>
        <v>0</v>
      </c>
      <c r="AL444" s="80">
        <f t="shared" ca="1" si="273"/>
        <v>2</v>
      </c>
      <c r="AM444" s="24"/>
      <c r="AN444" s="24"/>
      <c r="AO444" s="24"/>
      <c r="AP444" s="24"/>
      <c r="AQ444" s="24"/>
      <c r="AR444" s="24"/>
      <c r="AS444" s="24"/>
      <c r="BA444" s="6"/>
      <c r="BH444" s="123">
        <f t="shared" ca="1" si="248"/>
        <v>0</v>
      </c>
    </row>
    <row r="445" spans="1:60">
      <c r="A445" s="123">
        <f t="shared" ca="1" si="247"/>
        <v>23</v>
      </c>
      <c r="B445" s="98" t="str">
        <f ca="1">IF(A445="","",IF(COUNTBLANK(AN446:AS446)=6,"DB",AN446&amp;AO446&amp;AP446&amp;AQ446&amp;AR446&amp;AS446))</f>
        <v>DB</v>
      </c>
      <c r="C445" s="97" t="str">
        <f t="shared" ca="1" si="266"/>
        <v/>
      </c>
      <c r="D445" s="102">
        <f t="shared" ca="1" si="267"/>
        <v>0</v>
      </c>
      <c r="E445" s="82" t="str">
        <f t="shared" ca="1" si="268"/>
        <v>1,</v>
      </c>
      <c r="F445" s="73">
        <f t="shared" ca="1" si="269"/>
        <v>4</v>
      </c>
      <c r="G445" s="98">
        <f t="shared" ca="1" si="250"/>
        <v>1</v>
      </c>
      <c r="H445" s="98">
        <f t="shared" ca="1" si="251"/>
        <v>2</v>
      </c>
      <c r="I445" s="98">
        <f t="shared" ca="1" si="252"/>
        <v>7</v>
      </c>
      <c r="J445" s="98">
        <f t="shared" ca="1" si="253"/>
        <v>0</v>
      </c>
      <c r="K445" s="98">
        <f t="shared" ca="1" si="254"/>
        <v>3</v>
      </c>
      <c r="L445" s="98">
        <f t="shared" ca="1" si="255"/>
        <v>21</v>
      </c>
      <c r="M445" s="74" t="str">
        <f t="shared" ca="1" si="256"/>
        <v/>
      </c>
      <c r="N445" s="74">
        <f t="shared" si="249"/>
        <v>441</v>
      </c>
      <c r="O445" s="74">
        <f t="shared" ca="1" si="270"/>
        <v>0</v>
      </c>
      <c r="P445" s="74">
        <f t="shared" ca="1" si="271"/>
        <v>0</v>
      </c>
      <c r="Q445" s="101">
        <f t="shared" ca="1" si="257"/>
        <v>1</v>
      </c>
      <c r="R445" s="101">
        <f t="shared" ca="1" si="272"/>
        <v>1</v>
      </c>
      <c r="S445" s="91" t="str">
        <f t="shared" ca="1" si="258"/>
        <v/>
      </c>
      <c r="T445" s="91" t="str">
        <f t="shared" ca="1" si="259"/>
        <v/>
      </c>
      <c r="U445" s="91" t="str">
        <f t="shared" ca="1" si="260"/>
        <v/>
      </c>
      <c r="V445" s="91" t="str">
        <f t="shared" ca="1" si="261"/>
        <v/>
      </c>
      <c r="W445" s="91" t="str">
        <f t="shared" ca="1" si="262"/>
        <v/>
      </c>
      <c r="X445" s="91" t="str">
        <f t="shared" ca="1" si="263"/>
        <v/>
      </c>
      <c r="Y445" s="75"/>
      <c r="Z445" s="100">
        <f ca="1">IF(Y445="W",0,IF(AND(A445&lt;&gt;0,A444&lt;&gt;0,Y444="L",Y445="L"),1,0))</f>
        <v>0</v>
      </c>
      <c r="AA445" s="100">
        <f ca="1">IF(S445&lt;&gt;"",IF(ABS($F445)=ABS(S445),5*$Q445,-1*$Q445),0)</f>
        <v>0</v>
      </c>
      <c r="AB445" s="100">
        <f ca="1">IF(T445&lt;&gt;"",IF(ABS($F445)=ABS(T445),5*$Q445,-1*$Q445),0)</f>
        <v>0</v>
      </c>
      <c r="AC445" s="100">
        <f ca="1">IF(U445&lt;&gt;"",IF(ABS($F445)=ABS(U445),5*$Q445,-1*$Q445),0)</f>
        <v>0</v>
      </c>
      <c r="AD445" s="100">
        <f ca="1">IF(V445&lt;&gt;"",IF(ABS($F445)=ABS(V445),5*$Q445,-1*$Q445),0)</f>
        <v>0</v>
      </c>
      <c r="AE445" s="100">
        <f ca="1">IF(W445&lt;&gt;"",IF(ABS($F445)=ABS(W445),5*$Q445,-1*$Q445),0)</f>
        <v>0</v>
      </c>
      <c r="AF445" s="100">
        <f ca="1">IF(X445&lt;&gt;"",IF(ABS($F445)=ABS(X445),5*$Q445,-1*$Q445),0)</f>
        <v>0</v>
      </c>
      <c r="AG445" s="98">
        <f ca="1">IF(A445&lt;&gt;"",IF(OR($AJ444&lt;&gt;0,$AK444&lt;&gt;0),"0",SUM(AA445:AF445)),0)</f>
        <v>0</v>
      </c>
      <c r="AH445" s="11">
        <f ca="1">IF(A445&lt;&gt;"",IF(OR(AJ444&lt;&gt;0,AK444&lt;&gt;0),0,AG445),0)</f>
        <v>0</v>
      </c>
      <c r="AI445" s="79">
        <f ca="1">IF(A445&lt;&gt;"",AH445+AI444,0)</f>
        <v>2</v>
      </c>
      <c r="AJ445" s="43">
        <f t="shared" ca="1" si="264"/>
        <v>0</v>
      </c>
      <c r="AK445" s="43">
        <f t="shared" ca="1" si="265"/>
        <v>0</v>
      </c>
      <c r="AL445" s="80">
        <f t="shared" ca="1" si="273"/>
        <v>2</v>
      </c>
      <c r="AM445" s="24"/>
      <c r="AN445" s="24"/>
      <c r="AO445" s="24"/>
      <c r="AP445" s="24"/>
      <c r="AQ445" s="24"/>
      <c r="AR445" s="24"/>
      <c r="AS445" s="24"/>
      <c r="BA445" s="6"/>
      <c r="BH445" s="123">
        <f t="shared" ca="1" si="248"/>
        <v>31</v>
      </c>
    </row>
    <row r="446" spans="1:60">
      <c r="A446" s="123">
        <f t="shared" ca="1" si="247"/>
        <v>10</v>
      </c>
      <c r="B446" s="98" t="str">
        <f ca="1">IF(A446="","",IF(COUNTBLANK(AN447:AS447)=6,"DB",AN447&amp;AO447&amp;AP447&amp;AQ447&amp;AR447&amp;AS447))</f>
        <v>DB</v>
      </c>
      <c r="C446" s="97" t="str">
        <f t="shared" ca="1" si="266"/>
        <v/>
      </c>
      <c r="D446" s="102">
        <f t="shared" ca="1" si="267"/>
        <v>0</v>
      </c>
      <c r="E446" s="82" t="str">
        <f t="shared" ca="1" si="268"/>
        <v>1,</v>
      </c>
      <c r="F446" s="73">
        <f t="shared" ca="1" si="269"/>
        <v>2</v>
      </c>
      <c r="G446" s="98">
        <f t="shared" ca="1" si="250"/>
        <v>2</v>
      </c>
      <c r="H446" s="98">
        <f t="shared" ca="1" si="251"/>
        <v>0</v>
      </c>
      <c r="I446" s="98">
        <f t="shared" ca="1" si="252"/>
        <v>8</v>
      </c>
      <c r="J446" s="98">
        <f t="shared" ca="1" si="253"/>
        <v>1</v>
      </c>
      <c r="K446" s="98">
        <f t="shared" ca="1" si="254"/>
        <v>4</v>
      </c>
      <c r="L446" s="98">
        <f t="shared" ca="1" si="255"/>
        <v>22</v>
      </c>
      <c r="M446" s="74" t="str">
        <f t="shared" ca="1" si="256"/>
        <v/>
      </c>
      <c r="N446" s="74">
        <f t="shared" si="249"/>
        <v>442</v>
      </c>
      <c r="O446" s="74">
        <f t="shared" ca="1" si="270"/>
        <v>0</v>
      </c>
      <c r="P446" s="74">
        <f t="shared" ca="1" si="271"/>
        <v>0</v>
      </c>
      <c r="Q446" s="101">
        <f t="shared" ca="1" si="257"/>
        <v>1</v>
      </c>
      <c r="R446" s="101">
        <f t="shared" ca="1" si="272"/>
        <v>1</v>
      </c>
      <c r="S446" s="91" t="str">
        <f t="shared" ca="1" si="258"/>
        <v/>
      </c>
      <c r="T446" s="91" t="str">
        <f t="shared" ca="1" si="259"/>
        <v/>
      </c>
      <c r="U446" s="91" t="str">
        <f t="shared" ca="1" si="260"/>
        <v/>
      </c>
      <c r="V446" s="91" t="str">
        <f t="shared" ca="1" si="261"/>
        <v/>
      </c>
      <c r="W446" s="91" t="str">
        <f t="shared" ca="1" si="262"/>
        <v/>
      </c>
      <c r="X446" s="91" t="str">
        <f t="shared" ca="1" si="263"/>
        <v/>
      </c>
      <c r="Y446" s="75"/>
      <c r="Z446" s="100">
        <f ca="1">IF(Y446="W",0,IF(AND(A446&lt;&gt;0,A445&lt;&gt;0,Y445="L",Y446="L"),1,0))</f>
        <v>0</v>
      </c>
      <c r="AA446" s="100">
        <f ca="1">IF(S446&lt;&gt;"",IF(ABS($F446)=ABS(S446),5*$Q446,-1*$Q446),0)</f>
        <v>0</v>
      </c>
      <c r="AB446" s="100">
        <f ca="1">IF(T446&lt;&gt;"",IF(ABS($F446)=ABS(T446),5*$Q446,-1*$Q446),0)</f>
        <v>0</v>
      </c>
      <c r="AC446" s="100">
        <f ca="1">IF(U446&lt;&gt;"",IF(ABS($F446)=ABS(U446),5*$Q446,-1*$Q446),0)</f>
        <v>0</v>
      </c>
      <c r="AD446" s="100">
        <f ca="1">IF(V446&lt;&gt;"",IF(ABS($F446)=ABS(V446),5*$Q446,-1*$Q446),0)</f>
        <v>0</v>
      </c>
      <c r="AE446" s="100">
        <f ca="1">IF(W446&lt;&gt;"",IF(ABS($F446)=ABS(W446),5*$Q446,-1*$Q446),0)</f>
        <v>0</v>
      </c>
      <c r="AF446" s="100">
        <f ca="1">IF(X446&lt;&gt;"",IF(ABS($F446)=ABS(X446),5*$Q446,-1*$Q446),0)</f>
        <v>0</v>
      </c>
      <c r="AG446" s="98">
        <f ca="1">IF(A446&lt;&gt;"",IF(OR($AJ445&lt;&gt;0,$AK445&lt;&gt;0),"0",SUM(AA446:AF446)),0)</f>
        <v>0</v>
      </c>
      <c r="AH446" s="11">
        <f ca="1">IF(A446&lt;&gt;"",IF(OR(AJ445&lt;&gt;0,AK445&lt;&gt;0),0,AG446),0)</f>
        <v>0</v>
      </c>
      <c r="AI446" s="79">
        <f ca="1">IF(A446&lt;&gt;"",AH446+AI445,0)</f>
        <v>2</v>
      </c>
      <c r="AJ446" s="43">
        <f t="shared" ca="1" si="264"/>
        <v>0</v>
      </c>
      <c r="AK446" s="43">
        <f t="shared" ca="1" si="265"/>
        <v>0</v>
      </c>
      <c r="AL446" s="80">
        <f t="shared" ca="1" si="273"/>
        <v>2</v>
      </c>
      <c r="AM446" s="24"/>
      <c r="AN446" s="24"/>
      <c r="AO446" s="24"/>
      <c r="AP446" s="24"/>
      <c r="AQ446" s="24"/>
      <c r="AR446" s="24"/>
      <c r="AS446" s="24"/>
      <c r="BA446" s="6"/>
      <c r="BH446" s="123">
        <f t="shared" ca="1" si="248"/>
        <v>17</v>
      </c>
    </row>
    <row r="447" spans="1:60">
      <c r="A447" s="123">
        <f t="shared" ca="1" si="247"/>
        <v>13</v>
      </c>
      <c r="B447" s="98" t="str">
        <f ca="1">IF(A447="","",IF(COUNTBLANK(AN448:AS448)=6,"DB",AN448&amp;AO448&amp;AP448&amp;AQ448&amp;AR448&amp;AS448))</f>
        <v>DB</v>
      </c>
      <c r="C447" s="97" t="str">
        <f t="shared" ca="1" si="266"/>
        <v/>
      </c>
      <c r="D447" s="102">
        <f t="shared" ca="1" si="267"/>
        <v>0</v>
      </c>
      <c r="E447" s="82" t="str">
        <f t="shared" ca="1" si="268"/>
        <v>1,</v>
      </c>
      <c r="F447" s="73">
        <f t="shared" ca="1" si="269"/>
        <v>3</v>
      </c>
      <c r="G447" s="98">
        <f t="shared" ca="1" si="250"/>
        <v>3</v>
      </c>
      <c r="H447" s="98">
        <f t="shared" ca="1" si="251"/>
        <v>1</v>
      </c>
      <c r="I447" s="98">
        <f t="shared" ca="1" si="252"/>
        <v>0</v>
      </c>
      <c r="J447" s="98">
        <f t="shared" ca="1" si="253"/>
        <v>2</v>
      </c>
      <c r="K447" s="98">
        <f t="shared" ca="1" si="254"/>
        <v>5</v>
      </c>
      <c r="L447" s="98">
        <f t="shared" ca="1" si="255"/>
        <v>23</v>
      </c>
      <c r="M447" s="74" t="str">
        <f t="shared" ca="1" si="256"/>
        <v/>
      </c>
      <c r="N447" s="74">
        <f t="shared" si="249"/>
        <v>443</v>
      </c>
      <c r="O447" s="74">
        <f t="shared" ca="1" si="270"/>
        <v>0</v>
      </c>
      <c r="P447" s="74">
        <f t="shared" ca="1" si="271"/>
        <v>0</v>
      </c>
      <c r="Q447" s="101">
        <f t="shared" ca="1" si="257"/>
        <v>1</v>
      </c>
      <c r="R447" s="101">
        <f t="shared" ca="1" si="272"/>
        <v>1</v>
      </c>
      <c r="S447" s="91" t="str">
        <f t="shared" ca="1" si="258"/>
        <v/>
      </c>
      <c r="T447" s="91" t="str">
        <f t="shared" ca="1" si="259"/>
        <v/>
      </c>
      <c r="U447" s="91" t="str">
        <f t="shared" ca="1" si="260"/>
        <v/>
      </c>
      <c r="V447" s="91" t="str">
        <f t="shared" ca="1" si="261"/>
        <v/>
      </c>
      <c r="W447" s="91" t="str">
        <f t="shared" ca="1" si="262"/>
        <v/>
      </c>
      <c r="X447" s="91" t="str">
        <f t="shared" ca="1" si="263"/>
        <v/>
      </c>
      <c r="Y447" s="75"/>
      <c r="Z447" s="100">
        <f ca="1">IF(Y447="W",0,IF(AND(A447&lt;&gt;0,A446&lt;&gt;0,Y446="L",Y447="L"),1,0))</f>
        <v>0</v>
      </c>
      <c r="AA447" s="100">
        <f ca="1">IF(S447&lt;&gt;"",IF(ABS($F447)=ABS(S447),5*$Q447,-1*$Q447),0)</f>
        <v>0</v>
      </c>
      <c r="AB447" s="100">
        <f ca="1">IF(T447&lt;&gt;"",IF(ABS($F447)=ABS(T447),5*$Q447,-1*$Q447),0)</f>
        <v>0</v>
      </c>
      <c r="AC447" s="100">
        <f ca="1">IF(U447&lt;&gt;"",IF(ABS($F447)=ABS(U447),5*$Q447,-1*$Q447),0)</f>
        <v>0</v>
      </c>
      <c r="AD447" s="100">
        <f ca="1">IF(V447&lt;&gt;"",IF(ABS($F447)=ABS(V447),5*$Q447,-1*$Q447),0)</f>
        <v>0</v>
      </c>
      <c r="AE447" s="100">
        <f ca="1">IF(W447&lt;&gt;"",IF(ABS($F447)=ABS(W447),5*$Q447,-1*$Q447),0)</f>
        <v>0</v>
      </c>
      <c r="AF447" s="100">
        <f ca="1">IF(X447&lt;&gt;"",IF(ABS($F447)=ABS(X447),5*$Q447,-1*$Q447),0)</f>
        <v>0</v>
      </c>
      <c r="AG447" s="98">
        <f ca="1">IF(A447&lt;&gt;"",IF(OR($AJ446&lt;&gt;0,$AK446&lt;&gt;0),"0",SUM(AA447:AF447)),0)</f>
        <v>0</v>
      </c>
      <c r="AH447" s="11">
        <f ca="1">IF(A447&lt;&gt;"",IF(OR(AJ446&lt;&gt;0,AK446&lt;&gt;0),0,AG447),0)</f>
        <v>0</v>
      </c>
      <c r="AI447" s="79">
        <f ca="1">IF(A447&lt;&gt;"",AH447+AI446,0)</f>
        <v>2</v>
      </c>
      <c r="AJ447" s="43">
        <f t="shared" ca="1" si="264"/>
        <v>0</v>
      </c>
      <c r="AK447" s="43">
        <f t="shared" ca="1" si="265"/>
        <v>0</v>
      </c>
      <c r="AL447" s="80">
        <f t="shared" ca="1" si="273"/>
        <v>2</v>
      </c>
      <c r="AM447" s="24"/>
      <c r="AN447" s="24"/>
      <c r="AO447" s="24"/>
      <c r="AP447" s="24"/>
      <c r="AQ447" s="24"/>
      <c r="AR447" s="24"/>
      <c r="AS447" s="24"/>
      <c r="BA447" s="6"/>
      <c r="BH447" s="123">
        <f t="shared" ca="1" si="248"/>
        <v>15</v>
      </c>
    </row>
    <row r="448" spans="1:60">
      <c r="A448" s="123">
        <f t="shared" ca="1" si="247"/>
        <v>19</v>
      </c>
      <c r="B448" s="98" t="str">
        <f ca="1">IF(A448="","",IF(COUNTBLANK(AN449:AS449)=6,"DB",AN449&amp;AO449&amp;AP449&amp;AQ449&amp;AR449&amp;AS449))</f>
        <v>DB</v>
      </c>
      <c r="C448" s="97" t="str">
        <f t="shared" ca="1" si="266"/>
        <v/>
      </c>
      <c r="D448" s="102">
        <f t="shared" ca="1" si="267"/>
        <v>0</v>
      </c>
      <c r="E448" s="82" t="str">
        <f t="shared" ca="1" si="268"/>
        <v>1,</v>
      </c>
      <c r="F448" s="73">
        <f t="shared" ca="1" si="269"/>
        <v>4</v>
      </c>
      <c r="G448" s="98">
        <f t="shared" ca="1" si="250"/>
        <v>4</v>
      </c>
      <c r="H448" s="98">
        <f t="shared" ca="1" si="251"/>
        <v>2</v>
      </c>
      <c r="I448" s="98">
        <f t="shared" ca="1" si="252"/>
        <v>1</v>
      </c>
      <c r="J448" s="98">
        <f t="shared" ca="1" si="253"/>
        <v>0</v>
      </c>
      <c r="K448" s="98">
        <f t="shared" ca="1" si="254"/>
        <v>6</v>
      </c>
      <c r="L448" s="98">
        <f t="shared" ca="1" si="255"/>
        <v>24</v>
      </c>
      <c r="M448" s="74" t="str">
        <f t="shared" ca="1" si="256"/>
        <v/>
      </c>
      <c r="N448" s="74">
        <f t="shared" si="249"/>
        <v>444</v>
      </c>
      <c r="O448" s="74">
        <f t="shared" ca="1" si="270"/>
        <v>0</v>
      </c>
      <c r="P448" s="74">
        <f t="shared" ca="1" si="271"/>
        <v>0</v>
      </c>
      <c r="Q448" s="101">
        <f t="shared" ca="1" si="257"/>
        <v>1</v>
      </c>
      <c r="R448" s="101">
        <f t="shared" ca="1" si="272"/>
        <v>1</v>
      </c>
      <c r="S448" s="91" t="str">
        <f t="shared" ca="1" si="258"/>
        <v/>
      </c>
      <c r="T448" s="91" t="str">
        <f t="shared" ca="1" si="259"/>
        <v/>
      </c>
      <c r="U448" s="91" t="str">
        <f t="shared" ca="1" si="260"/>
        <v/>
      </c>
      <c r="V448" s="91" t="str">
        <f t="shared" ca="1" si="261"/>
        <v/>
      </c>
      <c r="W448" s="91" t="str">
        <f t="shared" ca="1" si="262"/>
        <v/>
      </c>
      <c r="X448" s="91" t="str">
        <f t="shared" ca="1" si="263"/>
        <v/>
      </c>
      <c r="Y448" s="75"/>
      <c r="Z448" s="100">
        <f ca="1">IF(Y448="W",0,IF(AND(A448&lt;&gt;0,A447&lt;&gt;0,Y447="L",Y448="L"),1,0))</f>
        <v>0</v>
      </c>
      <c r="AA448" s="100">
        <f ca="1">IF(S448&lt;&gt;"",IF(ABS($F448)=ABS(S448),5*$Q448,-1*$Q448),0)</f>
        <v>0</v>
      </c>
      <c r="AB448" s="100">
        <f ca="1">IF(T448&lt;&gt;"",IF(ABS($F448)=ABS(T448),5*$Q448,-1*$Q448),0)</f>
        <v>0</v>
      </c>
      <c r="AC448" s="100">
        <f ca="1">IF(U448&lt;&gt;"",IF(ABS($F448)=ABS(U448),5*$Q448,-1*$Q448),0)</f>
        <v>0</v>
      </c>
      <c r="AD448" s="100">
        <f ca="1">IF(V448&lt;&gt;"",IF(ABS($F448)=ABS(V448),5*$Q448,-1*$Q448),0)</f>
        <v>0</v>
      </c>
      <c r="AE448" s="100">
        <f ca="1">IF(W448&lt;&gt;"",IF(ABS($F448)=ABS(W448),5*$Q448,-1*$Q448),0)</f>
        <v>0</v>
      </c>
      <c r="AF448" s="100">
        <f ca="1">IF(X448&lt;&gt;"",IF(ABS($F448)=ABS(X448),5*$Q448,-1*$Q448),0)</f>
        <v>0</v>
      </c>
      <c r="AG448" s="98">
        <f ca="1">IF(A448&lt;&gt;"",IF(OR($AJ447&lt;&gt;0,$AK447&lt;&gt;0),"0",SUM(AA448:AF448)),0)</f>
        <v>0</v>
      </c>
      <c r="AH448" s="11">
        <f ca="1">IF(A448&lt;&gt;"",IF(OR(AJ447&lt;&gt;0,AK447&lt;&gt;0),0,AG448),0)</f>
        <v>0</v>
      </c>
      <c r="AI448" s="79">
        <f ca="1">IF(A448&lt;&gt;"",AH448+AI447,0)</f>
        <v>2</v>
      </c>
      <c r="AJ448" s="43">
        <f t="shared" ca="1" si="264"/>
        <v>0</v>
      </c>
      <c r="AK448" s="43">
        <f t="shared" ca="1" si="265"/>
        <v>0</v>
      </c>
      <c r="AL448" s="80">
        <f t="shared" ca="1" si="273"/>
        <v>2</v>
      </c>
      <c r="AM448" s="24"/>
      <c r="AN448" s="24"/>
      <c r="AO448" s="24"/>
      <c r="AP448" s="24"/>
      <c r="AQ448" s="24"/>
      <c r="AR448" s="24"/>
      <c r="AS448" s="24"/>
      <c r="BA448" s="6"/>
      <c r="BH448" s="123">
        <f t="shared" ca="1" si="248"/>
        <v>16</v>
      </c>
    </row>
    <row r="449" spans="1:60">
      <c r="A449" s="123">
        <f t="shared" ca="1" si="247"/>
        <v>3</v>
      </c>
      <c r="B449" s="98" t="str">
        <f ca="1">IF(A449="","",IF(COUNTBLANK(AN450:AS450)=6,"DB",AN450&amp;AO450&amp;AP450&amp;AQ450&amp;AR450&amp;AS450))</f>
        <v>DB</v>
      </c>
      <c r="C449" s="97" t="str">
        <f t="shared" ca="1" si="266"/>
        <v/>
      </c>
      <c r="D449" s="102">
        <f t="shared" ca="1" si="267"/>
        <v>0</v>
      </c>
      <c r="E449" s="82" t="str">
        <f t="shared" ca="1" si="268"/>
        <v>1,</v>
      </c>
      <c r="F449" s="73">
        <f t="shared" ca="1" si="269"/>
        <v>1</v>
      </c>
      <c r="G449" s="98">
        <f t="shared" ca="1" si="250"/>
        <v>0</v>
      </c>
      <c r="H449" s="98">
        <f t="shared" ca="1" si="251"/>
        <v>3</v>
      </c>
      <c r="I449" s="98">
        <f t="shared" ca="1" si="252"/>
        <v>2</v>
      </c>
      <c r="J449" s="98">
        <f t="shared" ca="1" si="253"/>
        <v>1</v>
      </c>
      <c r="K449" s="98">
        <f t="shared" ca="1" si="254"/>
        <v>7</v>
      </c>
      <c r="L449" s="98">
        <f t="shared" ca="1" si="255"/>
        <v>25</v>
      </c>
      <c r="M449" s="74" t="str">
        <f t="shared" ca="1" si="256"/>
        <v/>
      </c>
      <c r="N449" s="74">
        <f t="shared" si="249"/>
        <v>445</v>
      </c>
      <c r="O449" s="74">
        <f t="shared" ca="1" si="270"/>
        <v>0</v>
      </c>
      <c r="P449" s="74">
        <f t="shared" ca="1" si="271"/>
        <v>0</v>
      </c>
      <c r="Q449" s="101">
        <f t="shared" ca="1" si="257"/>
        <v>1</v>
      </c>
      <c r="R449" s="101">
        <f t="shared" ca="1" si="272"/>
        <v>1</v>
      </c>
      <c r="S449" s="91" t="str">
        <f t="shared" ca="1" si="258"/>
        <v/>
      </c>
      <c r="T449" s="91" t="str">
        <f t="shared" ca="1" si="259"/>
        <v/>
      </c>
      <c r="U449" s="91" t="str">
        <f t="shared" ca="1" si="260"/>
        <v/>
      </c>
      <c r="V449" s="91" t="str">
        <f t="shared" ca="1" si="261"/>
        <v/>
      </c>
      <c r="W449" s="91" t="str">
        <f t="shared" ca="1" si="262"/>
        <v/>
      </c>
      <c r="X449" s="91" t="str">
        <f t="shared" ca="1" si="263"/>
        <v/>
      </c>
      <c r="Y449" s="75"/>
      <c r="Z449" s="100">
        <f ca="1">IF(Y449="W",0,IF(AND(A449&lt;&gt;0,A448&lt;&gt;0,Y448="L",Y449="L"),1,0))</f>
        <v>0</v>
      </c>
      <c r="AA449" s="100">
        <f ca="1">IF(S449&lt;&gt;"",IF(ABS($F449)=ABS(S449),5*$Q449,-1*$Q449),0)</f>
        <v>0</v>
      </c>
      <c r="AB449" s="100">
        <f ca="1">IF(T449&lt;&gt;"",IF(ABS($F449)=ABS(T449),5*$Q449,-1*$Q449),0)</f>
        <v>0</v>
      </c>
      <c r="AC449" s="100">
        <f ca="1">IF(U449&lt;&gt;"",IF(ABS($F449)=ABS(U449),5*$Q449,-1*$Q449),0)</f>
        <v>0</v>
      </c>
      <c r="AD449" s="100">
        <f ca="1">IF(V449&lt;&gt;"",IF(ABS($F449)=ABS(V449),5*$Q449,-1*$Q449),0)</f>
        <v>0</v>
      </c>
      <c r="AE449" s="100">
        <f ca="1">IF(W449&lt;&gt;"",IF(ABS($F449)=ABS(W449),5*$Q449,-1*$Q449),0)</f>
        <v>0</v>
      </c>
      <c r="AF449" s="100">
        <f ca="1">IF(X449&lt;&gt;"",IF(ABS($F449)=ABS(X449),5*$Q449,-1*$Q449),0)</f>
        <v>0</v>
      </c>
      <c r="AG449" s="98">
        <f ca="1">IF(A449&lt;&gt;"",IF(OR($AJ448&lt;&gt;0,$AK448&lt;&gt;0),"0",SUM(AA449:AF449)),0)</f>
        <v>0</v>
      </c>
      <c r="AH449" s="11">
        <f ca="1">IF(A449&lt;&gt;"",IF(OR(AJ448&lt;&gt;0,AK448&lt;&gt;0),0,AG449),0)</f>
        <v>0</v>
      </c>
      <c r="AI449" s="79">
        <f ca="1">IF(A449&lt;&gt;"",AH449+AI448,0)</f>
        <v>2</v>
      </c>
      <c r="AJ449" s="43">
        <f t="shared" ca="1" si="264"/>
        <v>0</v>
      </c>
      <c r="AK449" s="43">
        <f t="shared" ca="1" si="265"/>
        <v>0</v>
      </c>
      <c r="AL449" s="80">
        <f t="shared" ca="1" si="273"/>
        <v>2</v>
      </c>
      <c r="AM449" s="24"/>
      <c r="AN449" s="24"/>
      <c r="AO449" s="24"/>
      <c r="AP449" s="24"/>
      <c r="AQ449" s="24"/>
      <c r="AR449" s="24"/>
      <c r="AS449" s="24"/>
      <c r="BA449" s="6"/>
      <c r="BH449" s="123">
        <f t="shared" ca="1" si="248"/>
        <v>3</v>
      </c>
    </row>
    <row r="450" spans="1:60">
      <c r="A450" s="123">
        <f t="shared" ca="1" si="247"/>
        <v>8</v>
      </c>
      <c r="B450" s="98" t="str">
        <f ca="1">IF(A450="","",IF(COUNTBLANK(AN451:AS451)=6,"DB",AN451&amp;AO451&amp;AP451&amp;AQ451&amp;AR451&amp;AS451))</f>
        <v>DB</v>
      </c>
      <c r="C450" s="97" t="str">
        <f t="shared" ca="1" si="266"/>
        <v/>
      </c>
      <c r="D450" s="102">
        <f t="shared" ca="1" si="267"/>
        <v>0</v>
      </c>
      <c r="E450" s="82" t="str">
        <f t="shared" ca="1" si="268"/>
        <v>1,</v>
      </c>
      <c r="F450" s="73">
        <f t="shared" ca="1" si="269"/>
        <v>2</v>
      </c>
      <c r="G450" s="98">
        <f t="shared" ca="1" si="250"/>
        <v>1</v>
      </c>
      <c r="H450" s="98">
        <f t="shared" ca="1" si="251"/>
        <v>0</v>
      </c>
      <c r="I450" s="98">
        <f t="shared" ca="1" si="252"/>
        <v>3</v>
      </c>
      <c r="J450" s="98">
        <f t="shared" ca="1" si="253"/>
        <v>2</v>
      </c>
      <c r="K450" s="98">
        <f t="shared" ca="1" si="254"/>
        <v>8</v>
      </c>
      <c r="L450" s="98">
        <f t="shared" ca="1" si="255"/>
        <v>26</v>
      </c>
      <c r="M450" s="74" t="str">
        <f t="shared" ca="1" si="256"/>
        <v/>
      </c>
      <c r="N450" s="74">
        <f t="shared" si="249"/>
        <v>446</v>
      </c>
      <c r="O450" s="74">
        <f t="shared" ca="1" si="270"/>
        <v>0</v>
      </c>
      <c r="P450" s="74">
        <f t="shared" ca="1" si="271"/>
        <v>0</v>
      </c>
      <c r="Q450" s="101">
        <f t="shared" ca="1" si="257"/>
        <v>1</v>
      </c>
      <c r="R450" s="101">
        <f t="shared" ca="1" si="272"/>
        <v>1</v>
      </c>
      <c r="S450" s="91" t="str">
        <f t="shared" ca="1" si="258"/>
        <v/>
      </c>
      <c r="T450" s="91" t="str">
        <f t="shared" ca="1" si="259"/>
        <v/>
      </c>
      <c r="U450" s="91" t="str">
        <f t="shared" ca="1" si="260"/>
        <v/>
      </c>
      <c r="V450" s="91" t="str">
        <f t="shared" ca="1" si="261"/>
        <v/>
      </c>
      <c r="W450" s="91" t="str">
        <f t="shared" ca="1" si="262"/>
        <v/>
      </c>
      <c r="X450" s="91" t="str">
        <f t="shared" ca="1" si="263"/>
        <v/>
      </c>
      <c r="Y450" s="75"/>
      <c r="Z450" s="100">
        <f ca="1">IF(Y450="W",0,IF(AND(A450&lt;&gt;0,A449&lt;&gt;0,Y449="L",Y450="L"),1,0))</f>
        <v>0</v>
      </c>
      <c r="AA450" s="100">
        <f ca="1">IF(S450&lt;&gt;"",IF(ABS($F450)=ABS(S450),5*$Q450,-1*$Q450),0)</f>
        <v>0</v>
      </c>
      <c r="AB450" s="100">
        <f ca="1">IF(T450&lt;&gt;"",IF(ABS($F450)=ABS(T450),5*$Q450,-1*$Q450),0)</f>
        <v>0</v>
      </c>
      <c r="AC450" s="100">
        <f ca="1">IF(U450&lt;&gt;"",IF(ABS($F450)=ABS(U450),5*$Q450,-1*$Q450),0)</f>
        <v>0</v>
      </c>
      <c r="AD450" s="100">
        <f ca="1">IF(V450&lt;&gt;"",IF(ABS($F450)=ABS(V450),5*$Q450,-1*$Q450),0)</f>
        <v>0</v>
      </c>
      <c r="AE450" s="100">
        <f ca="1">IF(W450&lt;&gt;"",IF(ABS($F450)=ABS(W450),5*$Q450,-1*$Q450),0)</f>
        <v>0</v>
      </c>
      <c r="AF450" s="100">
        <f ca="1">IF(X450&lt;&gt;"",IF(ABS($F450)=ABS(X450),5*$Q450,-1*$Q450),0)</f>
        <v>0</v>
      </c>
      <c r="AG450" s="98">
        <f ca="1">IF(A450&lt;&gt;"",IF(OR($AJ449&lt;&gt;0,$AK449&lt;&gt;0),"0",SUM(AA450:AF450)),0)</f>
        <v>0</v>
      </c>
      <c r="AH450" s="11">
        <f ca="1">IF(A450&lt;&gt;"",IF(OR(AJ449&lt;&gt;0,AK449&lt;&gt;0),0,AG450),0)</f>
        <v>0</v>
      </c>
      <c r="AI450" s="79">
        <f ca="1">IF(A450&lt;&gt;"",AH450+AI449,0)</f>
        <v>2</v>
      </c>
      <c r="AJ450" s="43">
        <f t="shared" ca="1" si="264"/>
        <v>0</v>
      </c>
      <c r="AK450" s="43">
        <f t="shared" ca="1" si="265"/>
        <v>0</v>
      </c>
      <c r="AL450" s="80">
        <f t="shared" ca="1" si="273"/>
        <v>2</v>
      </c>
      <c r="AM450" s="24"/>
      <c r="AN450" s="24"/>
      <c r="AO450" s="24"/>
      <c r="AP450" s="24"/>
      <c r="AQ450" s="24"/>
      <c r="AR450" s="24"/>
      <c r="AS450" s="24"/>
      <c r="BA450" s="6"/>
      <c r="BH450" s="123">
        <f t="shared" ca="1" si="248"/>
        <v>31</v>
      </c>
    </row>
    <row r="451" spans="1:60">
      <c r="A451" s="123">
        <f t="shared" ca="1" si="247"/>
        <v>21</v>
      </c>
      <c r="B451" s="98" t="str">
        <f ca="1">IF(A451="","",IF(COUNTBLANK(AN452:AS452)=6,"DB",AN452&amp;AO452&amp;AP452&amp;AQ452&amp;AR452&amp;AS452))</f>
        <v>DB</v>
      </c>
      <c r="C451" s="97" t="str">
        <f t="shared" ca="1" si="266"/>
        <v/>
      </c>
      <c r="D451" s="102">
        <f t="shared" ca="1" si="267"/>
        <v>0</v>
      </c>
      <c r="E451" s="82" t="str">
        <f t="shared" ca="1" si="268"/>
        <v>1,</v>
      </c>
      <c r="F451" s="73">
        <f t="shared" ca="1" si="269"/>
        <v>4</v>
      </c>
      <c r="G451" s="98">
        <f t="shared" ca="1" si="250"/>
        <v>2</v>
      </c>
      <c r="H451" s="98">
        <f t="shared" ca="1" si="251"/>
        <v>1</v>
      </c>
      <c r="I451" s="98">
        <f t="shared" ca="1" si="252"/>
        <v>4</v>
      </c>
      <c r="J451" s="98">
        <f t="shared" ca="1" si="253"/>
        <v>0</v>
      </c>
      <c r="K451" s="98">
        <f t="shared" ca="1" si="254"/>
        <v>9</v>
      </c>
      <c r="L451" s="98">
        <f t="shared" ca="1" si="255"/>
        <v>27</v>
      </c>
      <c r="M451" s="74" t="str">
        <f t="shared" ca="1" si="256"/>
        <v/>
      </c>
      <c r="N451" s="74">
        <f t="shared" si="249"/>
        <v>447</v>
      </c>
      <c r="O451" s="74">
        <f t="shared" ca="1" si="270"/>
        <v>0</v>
      </c>
      <c r="P451" s="74">
        <f t="shared" ca="1" si="271"/>
        <v>0</v>
      </c>
      <c r="Q451" s="101">
        <f t="shared" ca="1" si="257"/>
        <v>1</v>
      </c>
      <c r="R451" s="101">
        <f t="shared" ca="1" si="272"/>
        <v>1</v>
      </c>
      <c r="S451" s="91" t="str">
        <f t="shared" ca="1" si="258"/>
        <v/>
      </c>
      <c r="T451" s="91" t="str">
        <f t="shared" ca="1" si="259"/>
        <v/>
      </c>
      <c r="U451" s="91" t="str">
        <f t="shared" ca="1" si="260"/>
        <v/>
      </c>
      <c r="V451" s="91" t="str">
        <f t="shared" ca="1" si="261"/>
        <v/>
      </c>
      <c r="W451" s="91" t="str">
        <f t="shared" ca="1" si="262"/>
        <v/>
      </c>
      <c r="X451" s="91" t="str">
        <f t="shared" ca="1" si="263"/>
        <v/>
      </c>
      <c r="Y451" s="75"/>
      <c r="Z451" s="100">
        <f ca="1">IF(Y451="W",0,IF(AND(A451&lt;&gt;0,A450&lt;&gt;0,Y450="L",Y451="L"),1,0))</f>
        <v>0</v>
      </c>
      <c r="AA451" s="100">
        <f ca="1">IF(S451&lt;&gt;"",IF(ABS($F451)=ABS(S451),5*$Q451,-1*$Q451),0)</f>
        <v>0</v>
      </c>
      <c r="AB451" s="100">
        <f ca="1">IF(T451&lt;&gt;"",IF(ABS($F451)=ABS(T451),5*$Q451,-1*$Q451),0)</f>
        <v>0</v>
      </c>
      <c r="AC451" s="100">
        <f ca="1">IF(U451&lt;&gt;"",IF(ABS($F451)=ABS(U451),5*$Q451,-1*$Q451),0)</f>
        <v>0</v>
      </c>
      <c r="AD451" s="100">
        <f ca="1">IF(V451&lt;&gt;"",IF(ABS($F451)=ABS(V451),5*$Q451,-1*$Q451),0)</f>
        <v>0</v>
      </c>
      <c r="AE451" s="100">
        <f ca="1">IF(W451&lt;&gt;"",IF(ABS($F451)=ABS(W451),5*$Q451,-1*$Q451),0)</f>
        <v>0</v>
      </c>
      <c r="AF451" s="100">
        <f ca="1">IF(X451&lt;&gt;"",IF(ABS($F451)=ABS(X451),5*$Q451,-1*$Q451),0)</f>
        <v>0</v>
      </c>
      <c r="AG451" s="98">
        <f ca="1">IF(A451&lt;&gt;"",IF(OR($AJ450&lt;&gt;0,$AK450&lt;&gt;0),"0",SUM(AA451:AF451)),0)</f>
        <v>0</v>
      </c>
      <c r="AH451" s="11">
        <f ca="1">IF(A451&lt;&gt;"",IF(OR(AJ450&lt;&gt;0,AK450&lt;&gt;0),0,AG451),0)</f>
        <v>0</v>
      </c>
      <c r="AI451" s="79">
        <f ca="1">IF(A451&lt;&gt;"",AH451+AI450,0)</f>
        <v>2</v>
      </c>
      <c r="AJ451" s="43">
        <f t="shared" ca="1" si="264"/>
        <v>0</v>
      </c>
      <c r="AK451" s="43">
        <f t="shared" ca="1" si="265"/>
        <v>0</v>
      </c>
      <c r="AL451" s="80">
        <f t="shared" ca="1" si="273"/>
        <v>2</v>
      </c>
      <c r="AM451" s="24"/>
      <c r="AN451" s="24"/>
      <c r="AO451" s="24"/>
      <c r="AP451" s="24"/>
      <c r="AQ451" s="24"/>
      <c r="AR451" s="24"/>
      <c r="AS451" s="24"/>
      <c r="BA451" s="6"/>
      <c r="BH451" s="123">
        <f t="shared" ca="1" si="248"/>
        <v>14</v>
      </c>
    </row>
    <row r="452" spans="1:60">
      <c r="A452" s="123">
        <f t="shared" ca="1" si="247"/>
        <v>9</v>
      </c>
      <c r="B452" s="98" t="str">
        <f ca="1">IF(A452="","",IF(COUNTBLANK(AN453:AS453)=6,"DB",AN453&amp;AO453&amp;AP453&amp;AQ453&amp;AR453&amp;AS453))</f>
        <v>DB</v>
      </c>
      <c r="C452" s="97" t="str">
        <f t="shared" ca="1" si="266"/>
        <v/>
      </c>
      <c r="D452" s="102">
        <f t="shared" ca="1" si="267"/>
        <v>0</v>
      </c>
      <c r="E452" s="82" t="str">
        <f t="shared" ca="1" si="268"/>
        <v>1,</v>
      </c>
      <c r="F452" s="73">
        <f t="shared" ca="1" si="269"/>
        <v>2</v>
      </c>
      <c r="G452" s="98">
        <f t="shared" ca="1" si="250"/>
        <v>3</v>
      </c>
      <c r="H452" s="98">
        <f t="shared" ca="1" si="251"/>
        <v>0</v>
      </c>
      <c r="I452" s="98">
        <f t="shared" ca="1" si="252"/>
        <v>5</v>
      </c>
      <c r="J452" s="98">
        <f t="shared" ca="1" si="253"/>
        <v>1</v>
      </c>
      <c r="K452" s="98">
        <f t="shared" ca="1" si="254"/>
        <v>10</v>
      </c>
      <c r="L452" s="98">
        <f t="shared" ca="1" si="255"/>
        <v>28</v>
      </c>
      <c r="M452" s="74" t="str">
        <f t="shared" ca="1" si="256"/>
        <v/>
      </c>
      <c r="N452" s="74">
        <f t="shared" si="249"/>
        <v>448</v>
      </c>
      <c r="O452" s="74">
        <f t="shared" ca="1" si="270"/>
        <v>0</v>
      </c>
      <c r="P452" s="74">
        <f t="shared" ca="1" si="271"/>
        <v>0</v>
      </c>
      <c r="Q452" s="101">
        <f t="shared" ca="1" si="257"/>
        <v>1</v>
      </c>
      <c r="R452" s="101">
        <f t="shared" ca="1" si="272"/>
        <v>1</v>
      </c>
      <c r="S452" s="91" t="str">
        <f t="shared" ca="1" si="258"/>
        <v/>
      </c>
      <c r="T452" s="91" t="str">
        <f t="shared" ca="1" si="259"/>
        <v/>
      </c>
      <c r="U452" s="91" t="str">
        <f t="shared" ca="1" si="260"/>
        <v/>
      </c>
      <c r="V452" s="91" t="str">
        <f t="shared" ca="1" si="261"/>
        <v/>
      </c>
      <c r="W452" s="91" t="str">
        <f t="shared" ca="1" si="262"/>
        <v/>
      </c>
      <c r="X452" s="91" t="str">
        <f t="shared" ca="1" si="263"/>
        <v/>
      </c>
      <c r="Y452" s="75"/>
      <c r="Z452" s="100">
        <f ca="1">IF(Y452="W",0,IF(AND(A452&lt;&gt;0,A451&lt;&gt;0,Y451="L",Y452="L"),1,0))</f>
        <v>0</v>
      </c>
      <c r="AA452" s="100">
        <f ca="1">IF(S452&lt;&gt;"",IF(ABS($F452)=ABS(S452),5*$Q452,-1*$Q452),0)</f>
        <v>0</v>
      </c>
      <c r="AB452" s="100">
        <f ca="1">IF(T452&lt;&gt;"",IF(ABS($F452)=ABS(T452),5*$Q452,-1*$Q452),0)</f>
        <v>0</v>
      </c>
      <c r="AC452" s="100">
        <f ca="1">IF(U452&lt;&gt;"",IF(ABS($F452)=ABS(U452),5*$Q452,-1*$Q452),0)</f>
        <v>0</v>
      </c>
      <c r="AD452" s="100">
        <f ca="1">IF(V452&lt;&gt;"",IF(ABS($F452)=ABS(V452),5*$Q452,-1*$Q452),0)</f>
        <v>0</v>
      </c>
      <c r="AE452" s="100">
        <f ca="1">IF(W452&lt;&gt;"",IF(ABS($F452)=ABS(W452),5*$Q452,-1*$Q452),0)</f>
        <v>0</v>
      </c>
      <c r="AF452" s="100">
        <f ca="1">IF(X452&lt;&gt;"",IF(ABS($F452)=ABS(X452),5*$Q452,-1*$Q452),0)</f>
        <v>0</v>
      </c>
      <c r="AG452" s="98">
        <f ca="1">IF(A452&lt;&gt;"",IF(OR($AJ451&lt;&gt;0,$AK451&lt;&gt;0),"0",SUM(AA452:AF452)),0)</f>
        <v>0</v>
      </c>
      <c r="AH452" s="11">
        <f ca="1">IF(A452&lt;&gt;"",IF(OR(AJ451&lt;&gt;0,AK451&lt;&gt;0),0,AG452),0)</f>
        <v>0</v>
      </c>
      <c r="AI452" s="79">
        <f ca="1">IF(A452&lt;&gt;"",AH452+AI451,0)</f>
        <v>2</v>
      </c>
      <c r="AJ452" s="43">
        <f t="shared" ca="1" si="264"/>
        <v>0</v>
      </c>
      <c r="AK452" s="43">
        <f t="shared" ca="1" si="265"/>
        <v>0</v>
      </c>
      <c r="AL452" s="80">
        <f t="shared" ca="1" si="273"/>
        <v>2</v>
      </c>
      <c r="AM452" s="24"/>
      <c r="AN452" s="24"/>
      <c r="AO452" s="24"/>
      <c r="AP452" s="24"/>
      <c r="AQ452" s="24"/>
      <c r="AR452" s="24"/>
      <c r="AS452" s="24"/>
      <c r="BA452" s="6"/>
      <c r="BH452" s="123">
        <f t="shared" ca="1" si="248"/>
        <v>2</v>
      </c>
    </row>
    <row r="453" spans="1:60">
      <c r="A453" s="123">
        <f t="shared" ca="1" si="247"/>
        <v>27</v>
      </c>
      <c r="B453" s="98" t="str">
        <f ca="1">IF(A453="","",IF(COUNTBLANK(AN454:AS454)=6,"DB",AN454&amp;AO454&amp;AP454&amp;AQ454&amp;AR454&amp;AS454))</f>
        <v>DB</v>
      </c>
      <c r="C453" s="97" t="str">
        <f t="shared" ca="1" si="266"/>
        <v/>
      </c>
      <c r="D453" s="102">
        <f t="shared" ca="1" si="267"/>
        <v>0</v>
      </c>
      <c r="E453" s="82" t="str">
        <f t="shared" ca="1" si="268"/>
        <v>1,</v>
      </c>
      <c r="F453" s="73">
        <f t="shared" ca="1" si="269"/>
        <v>5</v>
      </c>
      <c r="G453" s="98">
        <f t="shared" ca="1" si="250"/>
        <v>4</v>
      </c>
      <c r="H453" s="98">
        <f t="shared" ca="1" si="251"/>
        <v>1</v>
      </c>
      <c r="I453" s="98">
        <f t="shared" ca="1" si="252"/>
        <v>6</v>
      </c>
      <c r="J453" s="98">
        <f t="shared" ca="1" si="253"/>
        <v>2</v>
      </c>
      <c r="K453" s="98">
        <f t="shared" ca="1" si="254"/>
        <v>0</v>
      </c>
      <c r="L453" s="98">
        <f t="shared" ca="1" si="255"/>
        <v>29</v>
      </c>
      <c r="M453" s="74" t="str">
        <f t="shared" ca="1" si="256"/>
        <v/>
      </c>
      <c r="N453" s="74">
        <f t="shared" si="249"/>
        <v>449</v>
      </c>
      <c r="O453" s="74">
        <f t="shared" ca="1" si="270"/>
        <v>0</v>
      </c>
      <c r="P453" s="74">
        <f t="shared" ca="1" si="271"/>
        <v>0</v>
      </c>
      <c r="Q453" s="101">
        <f t="shared" ca="1" si="257"/>
        <v>1</v>
      </c>
      <c r="R453" s="101">
        <f t="shared" ca="1" si="272"/>
        <v>1</v>
      </c>
      <c r="S453" s="91" t="str">
        <f t="shared" ca="1" si="258"/>
        <v/>
      </c>
      <c r="T453" s="91" t="str">
        <f t="shared" ca="1" si="259"/>
        <v/>
      </c>
      <c r="U453" s="91" t="str">
        <f t="shared" ca="1" si="260"/>
        <v/>
      </c>
      <c r="V453" s="91" t="str">
        <f t="shared" ca="1" si="261"/>
        <v/>
      </c>
      <c r="W453" s="91" t="str">
        <f t="shared" ca="1" si="262"/>
        <v/>
      </c>
      <c r="X453" s="91" t="str">
        <f t="shared" ca="1" si="263"/>
        <v/>
      </c>
      <c r="Y453" s="75"/>
      <c r="Z453" s="100">
        <f ca="1">IF(Y453="W",0,IF(AND(A453&lt;&gt;0,A452&lt;&gt;0,Y452="L",Y453="L"),1,0))</f>
        <v>0</v>
      </c>
      <c r="AA453" s="100">
        <f ca="1">IF(S453&lt;&gt;"",IF(ABS($F453)=ABS(S453),5*$Q453,-1*$Q453),0)</f>
        <v>0</v>
      </c>
      <c r="AB453" s="100">
        <f ca="1">IF(T453&lt;&gt;"",IF(ABS($F453)=ABS(T453),5*$Q453,-1*$Q453),0)</f>
        <v>0</v>
      </c>
      <c r="AC453" s="100">
        <f ca="1">IF(U453&lt;&gt;"",IF(ABS($F453)=ABS(U453),5*$Q453,-1*$Q453),0)</f>
        <v>0</v>
      </c>
      <c r="AD453" s="100">
        <f ca="1">IF(V453&lt;&gt;"",IF(ABS($F453)=ABS(V453),5*$Q453,-1*$Q453),0)</f>
        <v>0</v>
      </c>
      <c r="AE453" s="100">
        <f ca="1">IF(W453&lt;&gt;"",IF(ABS($F453)=ABS(W453),5*$Q453,-1*$Q453),0)</f>
        <v>0</v>
      </c>
      <c r="AF453" s="100">
        <f ca="1">IF(X453&lt;&gt;"",IF(ABS($F453)=ABS(X453),5*$Q453,-1*$Q453),0)</f>
        <v>0</v>
      </c>
      <c r="AG453" s="98">
        <f ca="1">IF(A453&lt;&gt;"",IF(OR($AJ452&lt;&gt;0,$AK452&lt;&gt;0),"0",SUM(AA453:AF453)),0)</f>
        <v>0</v>
      </c>
      <c r="AH453" s="11">
        <f ca="1">IF(A453&lt;&gt;"",IF(OR(AJ452&lt;&gt;0,AK452&lt;&gt;0),0,AG453),0)</f>
        <v>0</v>
      </c>
      <c r="AI453" s="79">
        <f ca="1">IF(A453&lt;&gt;"",AH453+AI452,0)</f>
        <v>2</v>
      </c>
      <c r="AJ453" s="43">
        <f t="shared" ca="1" si="264"/>
        <v>0</v>
      </c>
      <c r="AK453" s="43">
        <f t="shared" ca="1" si="265"/>
        <v>0</v>
      </c>
      <c r="AL453" s="80">
        <f t="shared" ca="1" si="273"/>
        <v>2</v>
      </c>
      <c r="AM453" s="24"/>
      <c r="AN453" s="24"/>
      <c r="AO453" s="24"/>
      <c r="AP453" s="24"/>
      <c r="AQ453" s="24"/>
      <c r="AR453" s="24"/>
      <c r="AS453" s="24"/>
      <c r="BA453" s="6"/>
      <c r="BH453" s="123">
        <f t="shared" ca="1" si="248"/>
        <v>4</v>
      </c>
    </row>
    <row r="454" spans="1:60">
      <c r="A454" s="123">
        <f t="shared" ref="A454:A503" ca="1" si="274">IF($A$2="no",INT(RAND()*36+1),INT(RAND()*37))</f>
        <v>18</v>
      </c>
      <c r="B454" s="98" t="str">
        <f ca="1">IF(A454="","",IF(COUNTBLANK(AN455:AS455)=6,"DB",AN455&amp;AO455&amp;AP455&amp;AQ455&amp;AR455&amp;AS455))</f>
        <v>DB</v>
      </c>
      <c r="C454" s="97" t="str">
        <f t="shared" ca="1" si="266"/>
        <v/>
      </c>
      <c r="D454" s="102">
        <f t="shared" ca="1" si="267"/>
        <v>0</v>
      </c>
      <c r="E454" s="82" t="str">
        <f t="shared" ca="1" si="268"/>
        <v>1,</v>
      </c>
      <c r="F454" s="73">
        <f t="shared" ca="1" si="269"/>
        <v>3</v>
      </c>
      <c r="G454" s="98">
        <f t="shared" ca="1" si="250"/>
        <v>5</v>
      </c>
      <c r="H454" s="98">
        <f t="shared" ca="1" si="251"/>
        <v>2</v>
      </c>
      <c r="I454" s="98">
        <f t="shared" ca="1" si="252"/>
        <v>0</v>
      </c>
      <c r="J454" s="98">
        <f t="shared" ca="1" si="253"/>
        <v>3</v>
      </c>
      <c r="K454" s="98">
        <f t="shared" ca="1" si="254"/>
        <v>1</v>
      </c>
      <c r="L454" s="98">
        <f t="shared" ca="1" si="255"/>
        <v>30</v>
      </c>
      <c r="M454" s="74" t="str">
        <f t="shared" ca="1" si="256"/>
        <v/>
      </c>
      <c r="N454" s="74">
        <f t="shared" si="249"/>
        <v>450</v>
      </c>
      <c r="O454" s="74">
        <f t="shared" ca="1" si="270"/>
        <v>0</v>
      </c>
      <c r="P454" s="74">
        <f t="shared" ca="1" si="271"/>
        <v>0</v>
      </c>
      <c r="Q454" s="101">
        <f t="shared" ca="1" si="257"/>
        <v>1</v>
      </c>
      <c r="R454" s="101">
        <f t="shared" ca="1" si="272"/>
        <v>1</v>
      </c>
      <c r="S454" s="91" t="str">
        <f t="shared" ca="1" si="258"/>
        <v/>
      </c>
      <c r="T454" s="91" t="str">
        <f t="shared" ca="1" si="259"/>
        <v/>
      </c>
      <c r="U454" s="91" t="str">
        <f t="shared" ca="1" si="260"/>
        <v/>
      </c>
      <c r="V454" s="91" t="str">
        <f t="shared" ca="1" si="261"/>
        <v/>
      </c>
      <c r="W454" s="91" t="str">
        <f t="shared" ca="1" si="262"/>
        <v/>
      </c>
      <c r="X454" s="91" t="str">
        <f t="shared" ca="1" si="263"/>
        <v/>
      </c>
      <c r="Y454" s="75"/>
      <c r="Z454" s="100">
        <f ca="1">IF(Y454="W",0,IF(AND(A454&lt;&gt;0,A453&lt;&gt;0,Y453="L",Y454="L"),1,0))</f>
        <v>0</v>
      </c>
      <c r="AA454" s="100">
        <f ca="1">IF(S454&lt;&gt;"",IF(ABS($F454)=ABS(S454),5*$Q454,-1*$Q454),0)</f>
        <v>0</v>
      </c>
      <c r="AB454" s="100">
        <f ca="1">IF(T454&lt;&gt;"",IF(ABS($F454)=ABS(T454),5*$Q454,-1*$Q454),0)</f>
        <v>0</v>
      </c>
      <c r="AC454" s="100">
        <f ca="1">IF(U454&lt;&gt;"",IF(ABS($F454)=ABS(U454),5*$Q454,-1*$Q454),0)</f>
        <v>0</v>
      </c>
      <c r="AD454" s="100">
        <f ca="1">IF(V454&lt;&gt;"",IF(ABS($F454)=ABS(V454),5*$Q454,-1*$Q454),0)</f>
        <v>0</v>
      </c>
      <c r="AE454" s="100">
        <f ca="1">IF(W454&lt;&gt;"",IF(ABS($F454)=ABS(W454),5*$Q454,-1*$Q454),0)</f>
        <v>0</v>
      </c>
      <c r="AF454" s="100">
        <f ca="1">IF(X454&lt;&gt;"",IF(ABS($F454)=ABS(X454),5*$Q454,-1*$Q454),0)</f>
        <v>0</v>
      </c>
      <c r="AG454" s="98">
        <f ca="1">IF(A454&lt;&gt;"",IF(OR($AJ453&lt;&gt;0,$AK453&lt;&gt;0),"0",SUM(AA454:AF454)),0)</f>
        <v>0</v>
      </c>
      <c r="AH454" s="11">
        <f ca="1">IF(A454&lt;&gt;"",IF(OR(AJ453&lt;&gt;0,AK453&lt;&gt;0),0,AG454),0)</f>
        <v>0</v>
      </c>
      <c r="AI454" s="79">
        <f ca="1">IF(A454&lt;&gt;"",AH454+AI453,0)</f>
        <v>2</v>
      </c>
      <c r="AJ454" s="43">
        <f t="shared" ca="1" si="264"/>
        <v>0</v>
      </c>
      <c r="AK454" s="43">
        <f t="shared" ca="1" si="265"/>
        <v>0</v>
      </c>
      <c r="AL454" s="80">
        <f t="shared" ca="1" si="273"/>
        <v>2</v>
      </c>
      <c r="AM454" s="24"/>
      <c r="AN454" s="24"/>
      <c r="AO454" s="24"/>
      <c r="AP454" s="24"/>
      <c r="AQ454" s="24"/>
      <c r="AR454" s="24"/>
      <c r="AS454" s="24"/>
      <c r="BA454" s="6"/>
      <c r="BH454" s="123">
        <f t="shared" ref="BH454:BH503" ca="1" si="275">IF($A$2="no",INT(RAND()*36+1),INT(RAND()*37))</f>
        <v>12</v>
      </c>
    </row>
    <row r="455" spans="1:60">
      <c r="A455" s="123">
        <f t="shared" ca="1" si="274"/>
        <v>20</v>
      </c>
      <c r="B455" s="98" t="str">
        <f ca="1">IF(A455="","",IF(COUNTBLANK(AN456:AS456)=6,"DB",AN456&amp;AO456&amp;AP456&amp;AQ456&amp;AR456&amp;AS456))</f>
        <v>DB</v>
      </c>
      <c r="C455" s="97" t="str">
        <f t="shared" ca="1" si="266"/>
        <v/>
      </c>
      <c r="D455" s="102">
        <f t="shared" ca="1" si="267"/>
        <v>0</v>
      </c>
      <c r="E455" s="82" t="str">
        <f t="shared" ca="1" si="268"/>
        <v>1,</v>
      </c>
      <c r="F455" s="73">
        <f t="shared" ca="1" si="269"/>
        <v>4</v>
      </c>
      <c r="G455" s="98">
        <f t="shared" ca="1" si="250"/>
        <v>6</v>
      </c>
      <c r="H455" s="98">
        <f t="shared" ca="1" si="251"/>
        <v>3</v>
      </c>
      <c r="I455" s="98">
        <f t="shared" ca="1" si="252"/>
        <v>1</v>
      </c>
      <c r="J455" s="98">
        <f t="shared" ca="1" si="253"/>
        <v>0</v>
      </c>
      <c r="K455" s="98">
        <f t="shared" ca="1" si="254"/>
        <v>2</v>
      </c>
      <c r="L455" s="98">
        <f t="shared" ca="1" si="255"/>
        <v>31</v>
      </c>
      <c r="M455" s="74" t="str">
        <f t="shared" ca="1" si="256"/>
        <v/>
      </c>
      <c r="N455" s="74">
        <f t="shared" ref="N455:N518" si="276">N454+1</f>
        <v>451</v>
      </c>
      <c r="O455" s="74">
        <f t="shared" ca="1" si="270"/>
        <v>0</v>
      </c>
      <c r="P455" s="74">
        <f t="shared" ca="1" si="271"/>
        <v>0</v>
      </c>
      <c r="Q455" s="101">
        <f t="shared" ca="1" si="257"/>
        <v>1</v>
      </c>
      <c r="R455" s="101">
        <f t="shared" ca="1" si="272"/>
        <v>1</v>
      </c>
      <c r="S455" s="91" t="str">
        <f t="shared" ca="1" si="258"/>
        <v/>
      </c>
      <c r="T455" s="91" t="str">
        <f t="shared" ca="1" si="259"/>
        <v/>
      </c>
      <c r="U455" s="91" t="str">
        <f t="shared" ca="1" si="260"/>
        <v/>
      </c>
      <c r="V455" s="91" t="str">
        <f t="shared" ca="1" si="261"/>
        <v/>
      </c>
      <c r="W455" s="91" t="str">
        <f t="shared" ca="1" si="262"/>
        <v/>
      </c>
      <c r="X455" s="91" t="str">
        <f t="shared" ca="1" si="263"/>
        <v/>
      </c>
      <c r="Y455" s="75"/>
      <c r="Z455" s="100">
        <f ca="1">IF(Y455="W",0,IF(AND(A455&lt;&gt;0,A454&lt;&gt;0,Y454="L",Y455="L"),1,0))</f>
        <v>0</v>
      </c>
      <c r="AA455" s="100">
        <f ca="1">IF(S455&lt;&gt;"",IF(ABS($F455)=ABS(S455),5*$Q455,-1*$Q455),0)</f>
        <v>0</v>
      </c>
      <c r="AB455" s="100">
        <f ca="1">IF(T455&lt;&gt;"",IF(ABS($F455)=ABS(T455),5*$Q455,-1*$Q455),0)</f>
        <v>0</v>
      </c>
      <c r="AC455" s="100">
        <f ca="1">IF(U455&lt;&gt;"",IF(ABS($F455)=ABS(U455),5*$Q455,-1*$Q455),0)</f>
        <v>0</v>
      </c>
      <c r="AD455" s="100">
        <f ca="1">IF(V455&lt;&gt;"",IF(ABS($F455)=ABS(V455),5*$Q455,-1*$Q455),0)</f>
        <v>0</v>
      </c>
      <c r="AE455" s="100">
        <f ca="1">IF(W455&lt;&gt;"",IF(ABS($F455)=ABS(W455),5*$Q455,-1*$Q455),0)</f>
        <v>0</v>
      </c>
      <c r="AF455" s="100">
        <f ca="1">IF(X455&lt;&gt;"",IF(ABS($F455)=ABS(X455),5*$Q455,-1*$Q455),0)</f>
        <v>0</v>
      </c>
      <c r="AG455" s="98">
        <f ca="1">IF(A455&lt;&gt;"",IF(OR($AJ454&lt;&gt;0,$AK454&lt;&gt;0),"0",SUM(AA455:AF455)),0)</f>
        <v>0</v>
      </c>
      <c r="AH455" s="11">
        <f ca="1">IF(A455&lt;&gt;"",IF(OR(AJ454&lt;&gt;0,AK454&lt;&gt;0),0,AG455),0)</f>
        <v>0</v>
      </c>
      <c r="AI455" s="79">
        <f ca="1">IF(A455&lt;&gt;"",AH455+AI454,0)</f>
        <v>2</v>
      </c>
      <c r="AJ455" s="43">
        <f t="shared" ca="1" si="264"/>
        <v>0</v>
      </c>
      <c r="AK455" s="43">
        <f t="shared" ca="1" si="265"/>
        <v>0</v>
      </c>
      <c r="AL455" s="80">
        <f t="shared" ca="1" si="273"/>
        <v>2</v>
      </c>
      <c r="AM455" s="24"/>
      <c r="AN455" s="24"/>
      <c r="AO455" s="24"/>
      <c r="AP455" s="24"/>
      <c r="AQ455" s="24"/>
      <c r="AR455" s="24"/>
      <c r="AS455" s="24"/>
      <c r="BA455" s="6"/>
      <c r="BH455" s="123">
        <f t="shared" ca="1" si="275"/>
        <v>23</v>
      </c>
    </row>
    <row r="456" spans="1:60">
      <c r="A456" s="123">
        <f t="shared" ca="1" si="274"/>
        <v>24</v>
      </c>
      <c r="B456" s="98" t="str">
        <f ca="1">IF(A456="","",IF(COUNTBLANK(AN457:AS457)=6,"DB",AN457&amp;AO457&amp;AP457&amp;AQ457&amp;AR457&amp;AS457))</f>
        <v>DB</v>
      </c>
      <c r="C456" s="97" t="str">
        <f t="shared" ca="1" si="266"/>
        <v/>
      </c>
      <c r="D456" s="102">
        <f t="shared" ca="1" si="267"/>
        <v>0</v>
      </c>
      <c r="E456" s="82" t="str">
        <f t="shared" ca="1" si="268"/>
        <v>1,</v>
      </c>
      <c r="F456" s="73">
        <f t="shared" ca="1" si="269"/>
        <v>4</v>
      </c>
      <c r="G456" s="98">
        <f t="shared" ref="G456:G510" ca="1" si="277">IF($F456&lt;&gt;1,G455+1,0)</f>
        <v>7</v>
      </c>
      <c r="H456" s="98">
        <f t="shared" ref="H456:H510" ca="1" si="278">IF($F456&lt;&gt;2,H455+1,0)</f>
        <v>4</v>
      </c>
      <c r="I456" s="98">
        <f t="shared" ref="I456:I510" ca="1" si="279">IF($F456&lt;&gt;3,I455+1,0)</f>
        <v>2</v>
      </c>
      <c r="J456" s="98">
        <f t="shared" ref="J456:J510" ca="1" si="280">IF($F456&lt;&gt;4,J455+1,0)</f>
        <v>0</v>
      </c>
      <c r="K456" s="98">
        <f t="shared" ref="K456:K510" ca="1" si="281">IF($F456&lt;&gt;5,K455+1,0)</f>
        <v>3</v>
      </c>
      <c r="L456" s="98">
        <f t="shared" ref="L456:L510" ca="1" si="282">IF($F456&lt;&gt;6,L455+1,0)</f>
        <v>32</v>
      </c>
      <c r="M456" s="74" t="str">
        <f t="shared" ca="1" si="256"/>
        <v/>
      </c>
      <c r="N456" s="74">
        <f t="shared" si="276"/>
        <v>452</v>
      </c>
      <c r="O456" s="74">
        <f t="shared" ca="1" si="270"/>
        <v>0</v>
      </c>
      <c r="P456" s="74">
        <f t="shared" ca="1" si="271"/>
        <v>0</v>
      </c>
      <c r="Q456" s="101">
        <f t="shared" ca="1" si="257"/>
        <v>1</v>
      </c>
      <c r="R456" s="101">
        <f t="shared" ca="1" si="272"/>
        <v>1</v>
      </c>
      <c r="S456" s="91" t="str">
        <f t="shared" ca="1" si="258"/>
        <v/>
      </c>
      <c r="T456" s="91" t="str">
        <f t="shared" ca="1" si="259"/>
        <v/>
      </c>
      <c r="U456" s="91" t="str">
        <f t="shared" ca="1" si="260"/>
        <v/>
      </c>
      <c r="V456" s="91" t="str">
        <f t="shared" ca="1" si="261"/>
        <v/>
      </c>
      <c r="W456" s="91" t="str">
        <f t="shared" ca="1" si="262"/>
        <v/>
      </c>
      <c r="X456" s="91" t="str">
        <f t="shared" ca="1" si="263"/>
        <v/>
      </c>
      <c r="Y456" s="75"/>
      <c r="Z456" s="100">
        <f ca="1">IF(Y456="W",0,IF(AND(A456&lt;&gt;0,A455&lt;&gt;0,Y455="L",Y456="L"),1,0))</f>
        <v>0</v>
      </c>
      <c r="AA456" s="100">
        <f ca="1">IF(S456&lt;&gt;"",IF(ABS($F456)=ABS(S456),5*$Q456,-1*$Q456),0)</f>
        <v>0</v>
      </c>
      <c r="AB456" s="100">
        <f ca="1">IF(T456&lt;&gt;"",IF(ABS($F456)=ABS(T456),5*$Q456,-1*$Q456),0)</f>
        <v>0</v>
      </c>
      <c r="AC456" s="100">
        <f ca="1">IF(U456&lt;&gt;"",IF(ABS($F456)=ABS(U456),5*$Q456,-1*$Q456),0)</f>
        <v>0</v>
      </c>
      <c r="AD456" s="100">
        <f ca="1">IF(V456&lt;&gt;"",IF(ABS($F456)=ABS(V456),5*$Q456,-1*$Q456),0)</f>
        <v>0</v>
      </c>
      <c r="AE456" s="100">
        <f ca="1">IF(W456&lt;&gt;"",IF(ABS($F456)=ABS(W456),5*$Q456,-1*$Q456),0)</f>
        <v>0</v>
      </c>
      <c r="AF456" s="100">
        <f ca="1">IF(X456&lt;&gt;"",IF(ABS($F456)=ABS(X456),5*$Q456,-1*$Q456),0)</f>
        <v>0</v>
      </c>
      <c r="AG456" s="98">
        <f ca="1">IF(A456&lt;&gt;"",IF(OR($AJ455&lt;&gt;0,$AK455&lt;&gt;0),"0",SUM(AA456:AF456)),0)</f>
        <v>0</v>
      </c>
      <c r="AH456" s="11">
        <f ca="1">IF(A456&lt;&gt;"",IF(OR(AJ455&lt;&gt;0,AK455&lt;&gt;0),0,AG456),0)</f>
        <v>0</v>
      </c>
      <c r="AI456" s="79">
        <f ca="1">IF(A456&lt;&gt;"",AH456+AI455,0)</f>
        <v>2</v>
      </c>
      <c r="AJ456" s="43">
        <f t="shared" ca="1" si="264"/>
        <v>0</v>
      </c>
      <c r="AK456" s="43">
        <f t="shared" ca="1" si="265"/>
        <v>0</v>
      </c>
      <c r="AL456" s="80">
        <f t="shared" ca="1" si="273"/>
        <v>2</v>
      </c>
      <c r="AM456" s="24"/>
      <c r="AN456" s="24"/>
      <c r="AO456" s="24"/>
      <c r="AP456" s="24"/>
      <c r="AQ456" s="24"/>
      <c r="AR456" s="24"/>
      <c r="AS456" s="24"/>
      <c r="BA456" s="6"/>
      <c r="BH456" s="123">
        <f t="shared" ca="1" si="275"/>
        <v>1</v>
      </c>
    </row>
    <row r="457" spans="1:60">
      <c r="A457" s="123">
        <f t="shared" ca="1" si="274"/>
        <v>22</v>
      </c>
      <c r="B457" s="98" t="str">
        <f ca="1">IF(A457="","",IF(COUNTBLANK(AN458:AS458)=6,"DB",AN458&amp;AO458&amp;AP458&amp;AQ458&amp;AR458&amp;AS458))</f>
        <v>DB</v>
      </c>
      <c r="C457" s="97" t="str">
        <f t="shared" ca="1" si="266"/>
        <v/>
      </c>
      <c r="D457" s="102">
        <f t="shared" ca="1" si="267"/>
        <v>0</v>
      </c>
      <c r="E457" s="82" t="str">
        <f t="shared" ca="1" si="268"/>
        <v>1,</v>
      </c>
      <c r="F457" s="73">
        <f t="shared" ca="1" si="269"/>
        <v>4</v>
      </c>
      <c r="G457" s="98">
        <f t="shared" ca="1" si="277"/>
        <v>8</v>
      </c>
      <c r="H457" s="98">
        <f t="shared" ca="1" si="278"/>
        <v>5</v>
      </c>
      <c r="I457" s="98">
        <f t="shared" ca="1" si="279"/>
        <v>3</v>
      </c>
      <c r="J457" s="98">
        <f t="shared" ca="1" si="280"/>
        <v>0</v>
      </c>
      <c r="K457" s="98">
        <f t="shared" ca="1" si="281"/>
        <v>4</v>
      </c>
      <c r="L457" s="98">
        <f t="shared" ca="1" si="282"/>
        <v>33</v>
      </c>
      <c r="M457" s="74" t="str">
        <f t="shared" ca="1" si="256"/>
        <v/>
      </c>
      <c r="N457" s="74">
        <f t="shared" si="276"/>
        <v>453</v>
      </c>
      <c r="O457" s="74">
        <f t="shared" ca="1" si="270"/>
        <v>0</v>
      </c>
      <c r="P457" s="74">
        <f t="shared" ca="1" si="271"/>
        <v>0</v>
      </c>
      <c r="Q457" s="101">
        <f t="shared" ca="1" si="257"/>
        <v>1</v>
      </c>
      <c r="R457" s="101">
        <f t="shared" ca="1" si="272"/>
        <v>1</v>
      </c>
      <c r="S457" s="91" t="str">
        <f t="shared" ca="1" si="258"/>
        <v/>
      </c>
      <c r="T457" s="91" t="str">
        <f t="shared" ca="1" si="259"/>
        <v/>
      </c>
      <c r="U457" s="91" t="str">
        <f t="shared" ca="1" si="260"/>
        <v/>
      </c>
      <c r="V457" s="91" t="str">
        <f t="shared" ca="1" si="261"/>
        <v/>
      </c>
      <c r="W457" s="91" t="str">
        <f t="shared" ca="1" si="262"/>
        <v/>
      </c>
      <c r="X457" s="91" t="str">
        <f t="shared" ca="1" si="263"/>
        <v/>
      </c>
      <c r="Y457" s="75"/>
      <c r="Z457" s="100">
        <f ca="1">IF(Y457="W",0,IF(AND(A457&lt;&gt;0,A456&lt;&gt;0,Y456="L",Y457="L"),1,0))</f>
        <v>0</v>
      </c>
      <c r="AA457" s="100">
        <f ca="1">IF(S457&lt;&gt;"",IF(ABS($F457)=ABS(S457),5*$Q457,-1*$Q457),0)</f>
        <v>0</v>
      </c>
      <c r="AB457" s="100">
        <f ca="1">IF(T457&lt;&gt;"",IF(ABS($F457)=ABS(T457),5*$Q457,-1*$Q457),0)</f>
        <v>0</v>
      </c>
      <c r="AC457" s="100">
        <f ca="1">IF(U457&lt;&gt;"",IF(ABS($F457)=ABS(U457),5*$Q457,-1*$Q457),0)</f>
        <v>0</v>
      </c>
      <c r="AD457" s="100">
        <f ca="1">IF(V457&lt;&gt;"",IF(ABS($F457)=ABS(V457),5*$Q457,-1*$Q457),0)</f>
        <v>0</v>
      </c>
      <c r="AE457" s="100">
        <f ca="1">IF(W457&lt;&gt;"",IF(ABS($F457)=ABS(W457),5*$Q457,-1*$Q457),0)</f>
        <v>0</v>
      </c>
      <c r="AF457" s="100">
        <f ca="1">IF(X457&lt;&gt;"",IF(ABS($F457)=ABS(X457),5*$Q457,-1*$Q457),0)</f>
        <v>0</v>
      </c>
      <c r="AG457" s="98">
        <f ca="1">IF(A457&lt;&gt;"",IF(OR($AJ456&lt;&gt;0,$AK456&lt;&gt;0),"0",SUM(AA457:AF457)),0)</f>
        <v>0</v>
      </c>
      <c r="AH457" s="11">
        <f ca="1">IF(A457&lt;&gt;"",IF(OR(AJ456&lt;&gt;0,AK456&lt;&gt;0),0,AG457),0)</f>
        <v>0</v>
      </c>
      <c r="AI457" s="79">
        <f ca="1">IF(A457&lt;&gt;"",AH457+AI456,0)</f>
        <v>2</v>
      </c>
      <c r="AJ457" s="43">
        <f t="shared" ca="1" si="264"/>
        <v>0</v>
      </c>
      <c r="AK457" s="43">
        <f t="shared" ca="1" si="265"/>
        <v>0</v>
      </c>
      <c r="AL457" s="80">
        <f t="shared" ca="1" si="273"/>
        <v>2</v>
      </c>
      <c r="AM457" s="24"/>
      <c r="AN457" s="24"/>
      <c r="AO457" s="24"/>
      <c r="AP457" s="24"/>
      <c r="AQ457" s="24"/>
      <c r="AR457" s="24"/>
      <c r="AS457" s="24"/>
      <c r="BA457" s="6"/>
      <c r="BH457" s="123">
        <f t="shared" ca="1" si="275"/>
        <v>9</v>
      </c>
    </row>
    <row r="458" spans="1:60">
      <c r="A458" s="123">
        <f t="shared" ca="1" si="274"/>
        <v>35</v>
      </c>
      <c r="B458" s="98" t="str">
        <f ca="1">IF(A458="","",IF(COUNTBLANK(AN459:AS459)=6,"DB",AN459&amp;AO459&amp;AP459&amp;AQ459&amp;AR459&amp;AS459))</f>
        <v>DB</v>
      </c>
      <c r="C458" s="97" t="str">
        <f t="shared" ca="1" si="266"/>
        <v/>
      </c>
      <c r="D458" s="102">
        <f t="shared" ca="1" si="267"/>
        <v>0</v>
      </c>
      <c r="E458" s="82" t="str">
        <f t="shared" ca="1" si="268"/>
        <v>1,</v>
      </c>
      <c r="F458" s="73">
        <f t="shared" ca="1" si="269"/>
        <v>6</v>
      </c>
      <c r="G458" s="98">
        <f t="shared" ca="1" si="277"/>
        <v>9</v>
      </c>
      <c r="H458" s="98">
        <f t="shared" ca="1" si="278"/>
        <v>6</v>
      </c>
      <c r="I458" s="98">
        <f t="shared" ca="1" si="279"/>
        <v>4</v>
      </c>
      <c r="J458" s="98">
        <f t="shared" ca="1" si="280"/>
        <v>1</v>
      </c>
      <c r="K458" s="98">
        <f t="shared" ca="1" si="281"/>
        <v>5</v>
      </c>
      <c r="L458" s="98">
        <f t="shared" ca="1" si="282"/>
        <v>0</v>
      </c>
      <c r="M458" s="74" t="str">
        <f t="shared" ref="M458:M521" ca="1" si="283">IF(ABS(G458)&gt;=ABS($AL$1),1,IF(H458&gt;=$AL$1,2,IF(I458&gt;=$AL$1,3,IF(J458&gt;=$AL$1,4,IF(K458&gt;=$AL$1,5,IF(L458&gt;=$AL$1,6,""))))))</f>
        <v/>
      </c>
      <c r="N458" s="74">
        <f t="shared" si="276"/>
        <v>454</v>
      </c>
      <c r="O458" s="74">
        <f t="shared" ca="1" si="270"/>
        <v>0</v>
      </c>
      <c r="P458" s="74">
        <f t="shared" ca="1" si="271"/>
        <v>0</v>
      </c>
      <c r="Q458" s="101">
        <f t="shared" ca="1" si="257"/>
        <v>1</v>
      </c>
      <c r="R458" s="101">
        <f t="shared" ca="1" si="272"/>
        <v>1</v>
      </c>
      <c r="S458" s="91" t="str">
        <f t="shared" ca="1" si="258"/>
        <v/>
      </c>
      <c r="T458" s="91" t="str">
        <f t="shared" ca="1" si="259"/>
        <v/>
      </c>
      <c r="U458" s="91" t="str">
        <f t="shared" ca="1" si="260"/>
        <v/>
      </c>
      <c r="V458" s="91" t="str">
        <f t="shared" ca="1" si="261"/>
        <v/>
      </c>
      <c r="W458" s="91" t="str">
        <f t="shared" ca="1" si="262"/>
        <v/>
      </c>
      <c r="X458" s="91" t="str">
        <f t="shared" ca="1" si="263"/>
        <v/>
      </c>
      <c r="Y458" s="75"/>
      <c r="Z458" s="100">
        <f ca="1">IF(Y458="W",0,IF(AND(A458&lt;&gt;0,A457&lt;&gt;0,Y457="L",Y458="L"),1,0))</f>
        <v>0</v>
      </c>
      <c r="AA458" s="100">
        <f ca="1">IF(S458&lt;&gt;"",IF(ABS($F458)=ABS(S458),5*$Q458,-1*$Q458),0)</f>
        <v>0</v>
      </c>
      <c r="AB458" s="100">
        <f ca="1">IF(T458&lt;&gt;"",IF(ABS($F458)=ABS(T458),5*$Q458,-1*$Q458),0)</f>
        <v>0</v>
      </c>
      <c r="AC458" s="100">
        <f ca="1">IF(U458&lt;&gt;"",IF(ABS($F458)=ABS(U458),5*$Q458,-1*$Q458),0)</f>
        <v>0</v>
      </c>
      <c r="AD458" s="100">
        <f ca="1">IF(V458&lt;&gt;"",IF(ABS($F458)=ABS(V458),5*$Q458,-1*$Q458),0)</f>
        <v>0</v>
      </c>
      <c r="AE458" s="100">
        <f ca="1">IF(W458&lt;&gt;"",IF(ABS($F458)=ABS(W458),5*$Q458,-1*$Q458),0)</f>
        <v>0</v>
      </c>
      <c r="AF458" s="100">
        <f ca="1">IF(X458&lt;&gt;"",IF(ABS($F458)=ABS(X458),5*$Q458,-1*$Q458),0)</f>
        <v>0</v>
      </c>
      <c r="AG458" s="98">
        <f ca="1">IF(A458&lt;&gt;"",IF(OR($AJ457&lt;&gt;0,$AK457&lt;&gt;0),"0",SUM(AA458:AF458)),0)</f>
        <v>0</v>
      </c>
      <c r="AH458" s="11">
        <f ca="1">IF(A458&lt;&gt;"",IF(OR(AJ457&lt;&gt;0,AK457&lt;&gt;0),0,AG458),0)</f>
        <v>0</v>
      </c>
      <c r="AI458" s="79">
        <f ca="1">IF(A458&lt;&gt;"",AH458+AI457,0)</f>
        <v>2</v>
      </c>
      <c r="AJ458" s="43">
        <f t="shared" ca="1" si="264"/>
        <v>0</v>
      </c>
      <c r="AK458" s="43">
        <f t="shared" ca="1" si="265"/>
        <v>0</v>
      </c>
      <c r="AL458" s="80">
        <f t="shared" ca="1" si="273"/>
        <v>2</v>
      </c>
      <c r="AM458" s="24"/>
      <c r="AN458" s="24"/>
      <c r="AO458" s="24"/>
      <c r="AP458" s="24"/>
      <c r="AQ458" s="24"/>
      <c r="AR458" s="24"/>
      <c r="AS458" s="24"/>
      <c r="BA458" s="6"/>
      <c r="BH458" s="123">
        <f t="shared" ca="1" si="275"/>
        <v>9</v>
      </c>
    </row>
    <row r="459" spans="1:60">
      <c r="A459" s="123">
        <f t="shared" ca="1" si="274"/>
        <v>2</v>
      </c>
      <c r="B459" s="98" t="str">
        <f ca="1">IF(A459="","",IF(COUNTBLANK(AN460:AS460)=6,"DB",AN460&amp;AO460&amp;AP460&amp;AQ460&amp;AR460&amp;AS460))</f>
        <v>DB</v>
      </c>
      <c r="C459" s="97" t="str">
        <f t="shared" ca="1" si="266"/>
        <v/>
      </c>
      <c r="D459" s="102">
        <f t="shared" ca="1" si="267"/>
        <v>0</v>
      </c>
      <c r="E459" s="82" t="str">
        <f t="shared" ca="1" si="268"/>
        <v>1,</v>
      </c>
      <c r="F459" s="73">
        <f t="shared" ca="1" si="269"/>
        <v>1</v>
      </c>
      <c r="G459" s="98">
        <f t="shared" ca="1" si="277"/>
        <v>0</v>
      </c>
      <c r="H459" s="98">
        <f t="shared" ca="1" si="278"/>
        <v>7</v>
      </c>
      <c r="I459" s="98">
        <f t="shared" ca="1" si="279"/>
        <v>5</v>
      </c>
      <c r="J459" s="98">
        <f t="shared" ca="1" si="280"/>
        <v>2</v>
      </c>
      <c r="K459" s="98">
        <f t="shared" ca="1" si="281"/>
        <v>6</v>
      </c>
      <c r="L459" s="98">
        <f t="shared" ca="1" si="282"/>
        <v>1</v>
      </c>
      <c r="M459" s="74" t="str">
        <f t="shared" ca="1" si="283"/>
        <v/>
      </c>
      <c r="N459" s="74">
        <f t="shared" si="276"/>
        <v>455</v>
      </c>
      <c r="O459" s="74">
        <f t="shared" ca="1" si="270"/>
        <v>0</v>
      </c>
      <c r="P459" s="74">
        <f t="shared" ca="1" si="271"/>
        <v>0</v>
      </c>
      <c r="Q459" s="101">
        <f t="shared" ref="Q459:Q522" ca="1" si="284">IF($A458&lt;&gt;"",VLOOKUP(R458,$AT$5:$AU$44,2,0),"")</f>
        <v>1</v>
      </c>
      <c r="R459" s="101">
        <f t="shared" ca="1" si="272"/>
        <v>1</v>
      </c>
      <c r="S459" s="91" t="str">
        <f t="shared" ref="S459:S522" ca="1" si="285">IF($A458&lt;&gt;"",IF(OR($AJ458&lt;&gt;0,$AK458&lt;&gt;0),"",IF($M458=1,S$5,"")))</f>
        <v/>
      </c>
      <c r="T459" s="91" t="str">
        <f t="shared" ref="T459:T522" ca="1" si="286">IF($A458&lt;&gt;"",IF(OR($AJ458&lt;&gt;0,$AK458&lt;&gt;0),"",IF($M458=2,T$5,"")))</f>
        <v/>
      </c>
      <c r="U459" s="91" t="str">
        <f t="shared" ref="U459:U522" ca="1" si="287">IF($A458&lt;&gt;"",IF(OR($AJ458&lt;&gt;0,$AK458&lt;&gt;0),"",IF($M458=3,U$5,"")))</f>
        <v/>
      </c>
      <c r="V459" s="91" t="str">
        <f t="shared" ref="V459:V522" ca="1" si="288">IF($A458&lt;&gt;"",IF(OR($AJ458&lt;&gt;0,$AK458&lt;&gt;0),"",IF($M458=4,V$5,"")))</f>
        <v/>
      </c>
      <c r="W459" s="91" t="str">
        <f t="shared" ref="W459:W522" ca="1" si="289">IF($A458&lt;&gt;"",IF(OR($AJ458&lt;&gt;0,$AK458&lt;&gt;0),"",IF($M458=5,W$5,"")))</f>
        <v/>
      </c>
      <c r="X459" s="91" t="str">
        <f t="shared" ref="X459:X522" ca="1" si="290">IF($A458&lt;&gt;"",IF(OR($AJ458&lt;&gt;0,$AK458&lt;&gt;0),"",IF($M458=6,X$5,"")))</f>
        <v/>
      </c>
      <c r="Y459" s="75"/>
      <c r="Z459" s="100">
        <f ca="1">IF(Y459="W",0,IF(AND(A459&lt;&gt;0,A458&lt;&gt;0,Y458="L",Y459="L"),1,0))</f>
        <v>0</v>
      </c>
      <c r="AA459" s="100">
        <f ca="1">IF(S459&lt;&gt;"",IF(ABS($F459)=ABS(S459),5*$Q459,-1*$Q459),0)</f>
        <v>0</v>
      </c>
      <c r="AB459" s="100">
        <f ca="1">IF(T459&lt;&gt;"",IF(ABS($F459)=ABS(T459),5*$Q459,-1*$Q459),0)</f>
        <v>0</v>
      </c>
      <c r="AC459" s="100">
        <f ca="1">IF(U459&lt;&gt;"",IF(ABS($F459)=ABS(U459),5*$Q459,-1*$Q459),0)</f>
        <v>0</v>
      </c>
      <c r="AD459" s="100">
        <f ca="1">IF(V459&lt;&gt;"",IF(ABS($F459)=ABS(V459),5*$Q459,-1*$Q459),0)</f>
        <v>0</v>
      </c>
      <c r="AE459" s="100">
        <f ca="1">IF(W459&lt;&gt;"",IF(ABS($F459)=ABS(W459),5*$Q459,-1*$Q459),0)</f>
        <v>0</v>
      </c>
      <c r="AF459" s="100">
        <f ca="1">IF(X459&lt;&gt;"",IF(ABS($F459)=ABS(X459),5*$Q459,-1*$Q459),0)</f>
        <v>0</v>
      </c>
      <c r="AG459" s="98">
        <f ca="1">IF(A459&lt;&gt;"",IF(OR($AJ458&lt;&gt;0,$AK458&lt;&gt;0),"0",SUM(AA459:AF459)),0)</f>
        <v>0</v>
      </c>
      <c r="AH459" s="11">
        <f ca="1">IF(A459&lt;&gt;"",IF(OR(AJ458&lt;&gt;0,AK458&lt;&gt;0),0,AG459),0)</f>
        <v>0</v>
      </c>
      <c r="AI459" s="79">
        <f ca="1">IF(A459&lt;&gt;"",AH459+AI458,0)</f>
        <v>2</v>
      </c>
      <c r="AJ459" s="43">
        <f t="shared" ref="AJ459:AJ522" ca="1" si="291">IF($A459&lt;&gt;"",IF(AJ458&gt;0,AJ458,IF(AND(AI459&gt;0,AL458&gt;0,AI459&lt;$AL$2*AL458),"Profit Target",IF(AI459&gt;=$V$1,"Profit Target",0))),0)</f>
        <v>0</v>
      </c>
      <c r="AK459" s="43">
        <f t="shared" ref="AK459:AK522" ca="1" si="292">IF($A459&lt;&gt;"",IF(AK458&lt;&gt;0,AK458,IF(AJ458&lt;&gt;0,AK458,IF(AI459&lt;=$V$2,"Stop Loss",0))),0)</f>
        <v>0</v>
      </c>
      <c r="AL459" s="80">
        <f t="shared" ca="1" si="273"/>
        <v>2</v>
      </c>
      <c r="AM459" s="24"/>
      <c r="AN459" s="24"/>
      <c r="AO459" s="24"/>
      <c r="AP459" s="24"/>
      <c r="AQ459" s="24"/>
      <c r="AR459" s="24"/>
      <c r="AS459" s="24"/>
      <c r="BA459" s="6"/>
      <c r="BH459" s="123">
        <f t="shared" ca="1" si="275"/>
        <v>20</v>
      </c>
    </row>
    <row r="460" spans="1:60">
      <c r="A460" s="123">
        <f t="shared" ca="1" si="274"/>
        <v>23</v>
      </c>
      <c r="B460" s="98" t="str">
        <f ca="1">IF(A460="","",IF(COUNTBLANK(AN461:AS461)=6,"DB",AN461&amp;AO461&amp;AP461&amp;AQ461&amp;AR461&amp;AS461))</f>
        <v>DB</v>
      </c>
      <c r="C460" s="97" t="str">
        <f t="shared" ca="1" si="266"/>
        <v/>
      </c>
      <c r="D460" s="102">
        <f t="shared" ca="1" si="267"/>
        <v>0</v>
      </c>
      <c r="E460" s="82" t="str">
        <f t="shared" ca="1" si="268"/>
        <v>1,</v>
      </c>
      <c r="F460" s="73">
        <f t="shared" ca="1" si="269"/>
        <v>4</v>
      </c>
      <c r="G460" s="98">
        <f t="shared" ca="1" si="277"/>
        <v>1</v>
      </c>
      <c r="H460" s="98">
        <f t="shared" ca="1" si="278"/>
        <v>8</v>
      </c>
      <c r="I460" s="98">
        <f t="shared" ca="1" si="279"/>
        <v>6</v>
      </c>
      <c r="J460" s="98">
        <f t="shared" ca="1" si="280"/>
        <v>0</v>
      </c>
      <c r="K460" s="98">
        <f t="shared" ca="1" si="281"/>
        <v>7</v>
      </c>
      <c r="L460" s="98">
        <f t="shared" ca="1" si="282"/>
        <v>2</v>
      </c>
      <c r="M460" s="74" t="str">
        <f t="shared" ca="1" si="283"/>
        <v/>
      </c>
      <c r="N460" s="74">
        <f t="shared" si="276"/>
        <v>456</v>
      </c>
      <c r="O460" s="74">
        <f t="shared" ca="1" si="270"/>
        <v>0</v>
      </c>
      <c r="P460" s="74">
        <f t="shared" ca="1" si="271"/>
        <v>0</v>
      </c>
      <c r="Q460" s="101">
        <f t="shared" ca="1" si="284"/>
        <v>1</v>
      </c>
      <c r="R460" s="101">
        <f t="shared" ca="1" si="272"/>
        <v>1</v>
      </c>
      <c r="S460" s="91" t="str">
        <f t="shared" ca="1" si="285"/>
        <v/>
      </c>
      <c r="T460" s="91" t="str">
        <f t="shared" ca="1" si="286"/>
        <v/>
      </c>
      <c r="U460" s="91" t="str">
        <f t="shared" ca="1" si="287"/>
        <v/>
      </c>
      <c r="V460" s="91" t="str">
        <f t="shared" ca="1" si="288"/>
        <v/>
      </c>
      <c r="W460" s="91" t="str">
        <f t="shared" ca="1" si="289"/>
        <v/>
      </c>
      <c r="X460" s="91" t="str">
        <f t="shared" ca="1" si="290"/>
        <v/>
      </c>
      <c r="Y460" s="75"/>
      <c r="Z460" s="100">
        <f ca="1">IF(Y460="W",0,IF(AND(A460&lt;&gt;0,A459&lt;&gt;0,Y459="L",Y460="L"),1,0))</f>
        <v>0</v>
      </c>
      <c r="AA460" s="100">
        <f ca="1">IF(S460&lt;&gt;"",IF(ABS($F460)=ABS(S460),5*$Q460,-1*$Q460),0)</f>
        <v>0</v>
      </c>
      <c r="AB460" s="100">
        <f ca="1">IF(T460&lt;&gt;"",IF(ABS($F460)=ABS(T460),5*$Q460,-1*$Q460),0)</f>
        <v>0</v>
      </c>
      <c r="AC460" s="100">
        <f ca="1">IF(U460&lt;&gt;"",IF(ABS($F460)=ABS(U460),5*$Q460,-1*$Q460),0)</f>
        <v>0</v>
      </c>
      <c r="AD460" s="100">
        <f ca="1">IF(V460&lt;&gt;"",IF(ABS($F460)=ABS(V460),5*$Q460,-1*$Q460),0)</f>
        <v>0</v>
      </c>
      <c r="AE460" s="100">
        <f ca="1">IF(W460&lt;&gt;"",IF(ABS($F460)=ABS(W460),5*$Q460,-1*$Q460),0)</f>
        <v>0</v>
      </c>
      <c r="AF460" s="100">
        <f ca="1">IF(X460&lt;&gt;"",IF(ABS($F460)=ABS(X460),5*$Q460,-1*$Q460),0)</f>
        <v>0</v>
      </c>
      <c r="AG460" s="98">
        <f ca="1">IF(A460&lt;&gt;"",IF(OR($AJ459&lt;&gt;0,$AK459&lt;&gt;0),"0",SUM(AA460:AF460)),0)</f>
        <v>0</v>
      </c>
      <c r="AH460" s="11">
        <f ca="1">IF(A460&lt;&gt;"",IF(OR(AJ459&lt;&gt;0,AK459&lt;&gt;0),0,AG460),0)</f>
        <v>0</v>
      </c>
      <c r="AI460" s="79">
        <f ca="1">IF(A460&lt;&gt;"",AH460+AI459,0)</f>
        <v>2</v>
      </c>
      <c r="AJ460" s="43">
        <f t="shared" ca="1" si="291"/>
        <v>0</v>
      </c>
      <c r="AK460" s="43">
        <f t="shared" ca="1" si="292"/>
        <v>0</v>
      </c>
      <c r="AL460" s="80">
        <f t="shared" ca="1" si="273"/>
        <v>2</v>
      </c>
      <c r="AM460" s="24"/>
      <c r="AN460" s="24"/>
      <c r="AO460" s="24"/>
      <c r="AP460" s="24"/>
      <c r="AQ460" s="24"/>
      <c r="AR460" s="24"/>
      <c r="AS460" s="24"/>
      <c r="BA460" s="6"/>
      <c r="BH460" s="123">
        <f t="shared" ca="1" si="275"/>
        <v>35</v>
      </c>
    </row>
    <row r="461" spans="1:60">
      <c r="A461" s="123">
        <f t="shared" ca="1" si="274"/>
        <v>11</v>
      </c>
      <c r="B461" s="98" t="str">
        <f ca="1">IF(A461="","",IF(COUNTBLANK(AN462:AS462)=6,"DB",AN462&amp;AO462&amp;AP462&amp;AQ462&amp;AR462&amp;AS462))</f>
        <v>DB</v>
      </c>
      <c r="C461" s="97" t="str">
        <f t="shared" ca="1" si="266"/>
        <v/>
      </c>
      <c r="D461" s="102">
        <f t="shared" ca="1" si="267"/>
        <v>0</v>
      </c>
      <c r="E461" s="82" t="str">
        <f t="shared" ca="1" si="268"/>
        <v>1,</v>
      </c>
      <c r="F461" s="73">
        <f t="shared" ca="1" si="269"/>
        <v>2</v>
      </c>
      <c r="G461" s="98">
        <f t="shared" ca="1" si="277"/>
        <v>2</v>
      </c>
      <c r="H461" s="98">
        <f t="shared" ca="1" si="278"/>
        <v>0</v>
      </c>
      <c r="I461" s="98">
        <f t="shared" ca="1" si="279"/>
        <v>7</v>
      </c>
      <c r="J461" s="98">
        <f t="shared" ca="1" si="280"/>
        <v>1</v>
      </c>
      <c r="K461" s="98">
        <f t="shared" ca="1" si="281"/>
        <v>8</v>
      </c>
      <c r="L461" s="98">
        <f t="shared" ca="1" si="282"/>
        <v>3</v>
      </c>
      <c r="M461" s="74" t="str">
        <f t="shared" ca="1" si="283"/>
        <v/>
      </c>
      <c r="N461" s="74">
        <f t="shared" si="276"/>
        <v>457</v>
      </c>
      <c r="O461" s="74">
        <f t="shared" ca="1" si="270"/>
        <v>0</v>
      </c>
      <c r="P461" s="74">
        <f t="shared" ca="1" si="271"/>
        <v>0</v>
      </c>
      <c r="Q461" s="101">
        <f t="shared" ca="1" si="284"/>
        <v>1</v>
      </c>
      <c r="R461" s="101">
        <f t="shared" ca="1" si="272"/>
        <v>1</v>
      </c>
      <c r="S461" s="91" t="str">
        <f t="shared" ca="1" si="285"/>
        <v/>
      </c>
      <c r="T461" s="91" t="str">
        <f t="shared" ca="1" si="286"/>
        <v/>
      </c>
      <c r="U461" s="91" t="str">
        <f t="shared" ca="1" si="287"/>
        <v/>
      </c>
      <c r="V461" s="91" t="str">
        <f t="shared" ca="1" si="288"/>
        <v/>
      </c>
      <c r="W461" s="91" t="str">
        <f t="shared" ca="1" si="289"/>
        <v/>
      </c>
      <c r="X461" s="91" t="str">
        <f t="shared" ca="1" si="290"/>
        <v/>
      </c>
      <c r="Y461" s="75"/>
      <c r="Z461" s="100">
        <f ca="1">IF(Y461="W",0,IF(AND(A461&lt;&gt;0,A460&lt;&gt;0,Y460="L",Y461="L"),1,0))</f>
        <v>0</v>
      </c>
      <c r="AA461" s="100">
        <f ca="1">IF(S461&lt;&gt;"",IF(ABS($F461)=ABS(S461),5*$Q461,-1*$Q461),0)</f>
        <v>0</v>
      </c>
      <c r="AB461" s="100">
        <f ca="1">IF(T461&lt;&gt;"",IF(ABS($F461)=ABS(T461),5*$Q461,-1*$Q461),0)</f>
        <v>0</v>
      </c>
      <c r="AC461" s="100">
        <f ca="1">IF(U461&lt;&gt;"",IF(ABS($F461)=ABS(U461),5*$Q461,-1*$Q461),0)</f>
        <v>0</v>
      </c>
      <c r="AD461" s="100">
        <f ca="1">IF(V461&lt;&gt;"",IF(ABS($F461)=ABS(V461),5*$Q461,-1*$Q461),0)</f>
        <v>0</v>
      </c>
      <c r="AE461" s="100">
        <f ca="1">IF(W461&lt;&gt;"",IF(ABS($F461)=ABS(W461),5*$Q461,-1*$Q461),0)</f>
        <v>0</v>
      </c>
      <c r="AF461" s="100">
        <f ca="1">IF(X461&lt;&gt;"",IF(ABS($F461)=ABS(X461),5*$Q461,-1*$Q461),0)</f>
        <v>0</v>
      </c>
      <c r="AG461" s="98">
        <f ca="1">IF(A461&lt;&gt;"",IF(OR($AJ460&lt;&gt;0,$AK460&lt;&gt;0),"0",SUM(AA461:AF461)),0)</f>
        <v>0</v>
      </c>
      <c r="AH461" s="11">
        <f ca="1">IF(A461&lt;&gt;"",IF(OR(AJ460&lt;&gt;0,AK460&lt;&gt;0),0,AG461),0)</f>
        <v>0</v>
      </c>
      <c r="AI461" s="79">
        <f ca="1">IF(A461&lt;&gt;"",AH461+AI460,0)</f>
        <v>2</v>
      </c>
      <c r="AJ461" s="43">
        <f t="shared" ca="1" si="291"/>
        <v>0</v>
      </c>
      <c r="AK461" s="43">
        <f t="shared" ca="1" si="292"/>
        <v>0</v>
      </c>
      <c r="AL461" s="80">
        <f t="shared" ca="1" si="273"/>
        <v>2</v>
      </c>
      <c r="AM461" s="24"/>
      <c r="AN461" s="24"/>
      <c r="AO461" s="24"/>
      <c r="AP461" s="24"/>
      <c r="AQ461" s="24"/>
      <c r="AR461" s="24"/>
      <c r="AS461" s="24"/>
      <c r="BA461" s="6"/>
      <c r="BH461" s="123">
        <f t="shared" ca="1" si="275"/>
        <v>8</v>
      </c>
    </row>
    <row r="462" spans="1:60">
      <c r="A462" s="123">
        <f t="shared" ca="1" si="274"/>
        <v>35</v>
      </c>
      <c r="B462" s="98" t="str">
        <f ca="1">IF(A462="","",IF(COUNTBLANK(AN463:AS463)=6,"DB",AN463&amp;AO463&amp;AP463&amp;AQ463&amp;AR463&amp;AS463))</f>
        <v>DB</v>
      </c>
      <c r="C462" s="97" t="str">
        <f t="shared" ca="1" si="266"/>
        <v/>
      </c>
      <c r="D462" s="102">
        <f t="shared" ca="1" si="267"/>
        <v>0</v>
      </c>
      <c r="E462" s="82" t="str">
        <f t="shared" ca="1" si="268"/>
        <v>1,</v>
      </c>
      <c r="F462" s="73">
        <f t="shared" ca="1" si="269"/>
        <v>6</v>
      </c>
      <c r="G462" s="98">
        <f t="shared" ca="1" si="277"/>
        <v>3</v>
      </c>
      <c r="H462" s="98">
        <f t="shared" ca="1" si="278"/>
        <v>1</v>
      </c>
      <c r="I462" s="98">
        <f t="shared" ca="1" si="279"/>
        <v>8</v>
      </c>
      <c r="J462" s="98">
        <f t="shared" ca="1" si="280"/>
        <v>2</v>
      </c>
      <c r="K462" s="98">
        <f t="shared" ca="1" si="281"/>
        <v>9</v>
      </c>
      <c r="L462" s="98">
        <f t="shared" ca="1" si="282"/>
        <v>0</v>
      </c>
      <c r="M462" s="74" t="str">
        <f t="shared" ca="1" si="283"/>
        <v/>
      </c>
      <c r="N462" s="74">
        <f t="shared" si="276"/>
        <v>458</v>
      </c>
      <c r="O462" s="74">
        <f t="shared" ca="1" si="270"/>
        <v>0</v>
      </c>
      <c r="P462" s="74">
        <f t="shared" ca="1" si="271"/>
        <v>0</v>
      </c>
      <c r="Q462" s="101">
        <f t="shared" ca="1" si="284"/>
        <v>1</v>
      </c>
      <c r="R462" s="101">
        <f t="shared" ca="1" si="272"/>
        <v>1</v>
      </c>
      <c r="S462" s="91" t="str">
        <f t="shared" ca="1" si="285"/>
        <v/>
      </c>
      <c r="T462" s="91" t="str">
        <f t="shared" ca="1" si="286"/>
        <v/>
      </c>
      <c r="U462" s="91" t="str">
        <f t="shared" ca="1" si="287"/>
        <v/>
      </c>
      <c r="V462" s="91" t="str">
        <f t="shared" ca="1" si="288"/>
        <v/>
      </c>
      <c r="W462" s="91" t="str">
        <f t="shared" ca="1" si="289"/>
        <v/>
      </c>
      <c r="X462" s="91" t="str">
        <f t="shared" ca="1" si="290"/>
        <v/>
      </c>
      <c r="Y462" s="75"/>
      <c r="Z462" s="100">
        <f ca="1">IF(Y462="W",0,IF(AND(A462&lt;&gt;0,A461&lt;&gt;0,Y461="L",Y462="L"),1,0))</f>
        <v>0</v>
      </c>
      <c r="AA462" s="100">
        <f ca="1">IF(S462&lt;&gt;"",IF(ABS($F462)=ABS(S462),5*$Q462,-1*$Q462),0)</f>
        <v>0</v>
      </c>
      <c r="AB462" s="100">
        <f ca="1">IF(T462&lt;&gt;"",IF(ABS($F462)=ABS(T462),5*$Q462,-1*$Q462),0)</f>
        <v>0</v>
      </c>
      <c r="AC462" s="100">
        <f ca="1">IF(U462&lt;&gt;"",IF(ABS($F462)=ABS(U462),5*$Q462,-1*$Q462),0)</f>
        <v>0</v>
      </c>
      <c r="AD462" s="100">
        <f ca="1">IF(V462&lt;&gt;"",IF(ABS($F462)=ABS(V462),5*$Q462,-1*$Q462),0)</f>
        <v>0</v>
      </c>
      <c r="AE462" s="100">
        <f ca="1">IF(W462&lt;&gt;"",IF(ABS($F462)=ABS(W462),5*$Q462,-1*$Q462),0)</f>
        <v>0</v>
      </c>
      <c r="AF462" s="100">
        <f ca="1">IF(X462&lt;&gt;"",IF(ABS($F462)=ABS(X462),5*$Q462,-1*$Q462),0)</f>
        <v>0</v>
      </c>
      <c r="AG462" s="98">
        <f ca="1">IF(A462&lt;&gt;"",IF(OR($AJ461&lt;&gt;0,$AK461&lt;&gt;0),"0",SUM(AA462:AF462)),0)</f>
        <v>0</v>
      </c>
      <c r="AH462" s="11">
        <f ca="1">IF(A462&lt;&gt;"",IF(OR(AJ461&lt;&gt;0,AK461&lt;&gt;0),0,AG462),0)</f>
        <v>0</v>
      </c>
      <c r="AI462" s="79">
        <f ca="1">IF(A462&lt;&gt;"",AH462+AI461,0)</f>
        <v>2</v>
      </c>
      <c r="AJ462" s="43">
        <f t="shared" ca="1" si="291"/>
        <v>0</v>
      </c>
      <c r="AK462" s="43">
        <f t="shared" ca="1" si="292"/>
        <v>0</v>
      </c>
      <c r="AL462" s="80">
        <f t="shared" ca="1" si="273"/>
        <v>2</v>
      </c>
      <c r="AM462" s="24"/>
      <c r="AN462" s="24"/>
      <c r="AO462" s="24"/>
      <c r="AP462" s="24"/>
      <c r="AQ462" s="24"/>
      <c r="AR462" s="24"/>
      <c r="AS462" s="24"/>
      <c r="BA462" s="6"/>
      <c r="BH462" s="123">
        <f t="shared" ca="1" si="275"/>
        <v>35</v>
      </c>
    </row>
    <row r="463" spans="1:60">
      <c r="A463" s="123">
        <f t="shared" ca="1" si="274"/>
        <v>19</v>
      </c>
      <c r="B463" s="98" t="str">
        <f ca="1">IF(A463="","",IF(COUNTBLANK(AN464:AS464)=6,"DB",AN464&amp;AO464&amp;AP464&amp;AQ464&amp;AR464&amp;AS464))</f>
        <v>DB</v>
      </c>
      <c r="C463" s="97" t="str">
        <f t="shared" ca="1" si="266"/>
        <v/>
      </c>
      <c r="D463" s="102">
        <f t="shared" ca="1" si="267"/>
        <v>0</v>
      </c>
      <c r="E463" s="82" t="str">
        <f t="shared" ca="1" si="268"/>
        <v>1,</v>
      </c>
      <c r="F463" s="73">
        <f t="shared" ca="1" si="269"/>
        <v>4</v>
      </c>
      <c r="G463" s="98">
        <f t="shared" ca="1" si="277"/>
        <v>4</v>
      </c>
      <c r="H463" s="98">
        <f t="shared" ca="1" si="278"/>
        <v>2</v>
      </c>
      <c r="I463" s="98">
        <f t="shared" ca="1" si="279"/>
        <v>9</v>
      </c>
      <c r="J463" s="98">
        <f t="shared" ca="1" si="280"/>
        <v>0</v>
      </c>
      <c r="K463" s="98">
        <f t="shared" ca="1" si="281"/>
        <v>10</v>
      </c>
      <c r="L463" s="98">
        <f t="shared" ca="1" si="282"/>
        <v>1</v>
      </c>
      <c r="M463" s="74" t="str">
        <f t="shared" ca="1" si="283"/>
        <v/>
      </c>
      <c r="N463" s="74">
        <f t="shared" si="276"/>
        <v>459</v>
      </c>
      <c r="O463" s="74">
        <f t="shared" ca="1" si="270"/>
        <v>0</v>
      </c>
      <c r="P463" s="74">
        <f t="shared" ca="1" si="271"/>
        <v>0</v>
      </c>
      <c r="Q463" s="101">
        <f t="shared" ca="1" si="284"/>
        <v>1</v>
      </c>
      <c r="R463" s="101">
        <f t="shared" ca="1" si="272"/>
        <v>1</v>
      </c>
      <c r="S463" s="91" t="str">
        <f t="shared" ca="1" si="285"/>
        <v/>
      </c>
      <c r="T463" s="91" t="str">
        <f t="shared" ca="1" si="286"/>
        <v/>
      </c>
      <c r="U463" s="91" t="str">
        <f t="shared" ca="1" si="287"/>
        <v/>
      </c>
      <c r="V463" s="91" t="str">
        <f t="shared" ca="1" si="288"/>
        <v/>
      </c>
      <c r="W463" s="91" t="str">
        <f t="shared" ca="1" si="289"/>
        <v/>
      </c>
      <c r="X463" s="91" t="str">
        <f t="shared" ca="1" si="290"/>
        <v/>
      </c>
      <c r="Y463" s="75"/>
      <c r="Z463" s="100">
        <f ca="1">IF(Y463="W",0,IF(AND(A463&lt;&gt;0,A462&lt;&gt;0,Y462="L",Y463="L"),1,0))</f>
        <v>0</v>
      </c>
      <c r="AA463" s="100">
        <f ca="1">IF(S463&lt;&gt;"",IF(ABS($F463)=ABS(S463),5*$Q463,-1*$Q463),0)</f>
        <v>0</v>
      </c>
      <c r="AB463" s="100">
        <f ca="1">IF(T463&lt;&gt;"",IF(ABS($F463)=ABS(T463),5*$Q463,-1*$Q463),0)</f>
        <v>0</v>
      </c>
      <c r="AC463" s="100">
        <f ca="1">IF(U463&lt;&gt;"",IF(ABS($F463)=ABS(U463),5*$Q463,-1*$Q463),0)</f>
        <v>0</v>
      </c>
      <c r="AD463" s="100">
        <f ca="1">IF(V463&lt;&gt;"",IF(ABS($F463)=ABS(V463),5*$Q463,-1*$Q463),0)</f>
        <v>0</v>
      </c>
      <c r="AE463" s="100">
        <f ca="1">IF(W463&lt;&gt;"",IF(ABS($F463)=ABS(W463),5*$Q463,-1*$Q463),0)</f>
        <v>0</v>
      </c>
      <c r="AF463" s="100">
        <f ca="1">IF(X463&lt;&gt;"",IF(ABS($F463)=ABS(X463),5*$Q463,-1*$Q463),0)</f>
        <v>0</v>
      </c>
      <c r="AG463" s="98">
        <f ca="1">IF(A463&lt;&gt;"",IF(OR($AJ462&lt;&gt;0,$AK462&lt;&gt;0),"0",SUM(AA463:AF463)),0)</f>
        <v>0</v>
      </c>
      <c r="AH463" s="11">
        <f ca="1">IF(A463&lt;&gt;"",IF(OR(AJ462&lt;&gt;0,AK462&lt;&gt;0),0,AG463),0)</f>
        <v>0</v>
      </c>
      <c r="AI463" s="79">
        <f ca="1">IF(A463&lt;&gt;"",AH463+AI462,0)</f>
        <v>2</v>
      </c>
      <c r="AJ463" s="43">
        <f t="shared" ca="1" si="291"/>
        <v>0</v>
      </c>
      <c r="AK463" s="43">
        <f t="shared" ca="1" si="292"/>
        <v>0</v>
      </c>
      <c r="AL463" s="80">
        <f t="shared" ca="1" si="273"/>
        <v>2</v>
      </c>
      <c r="AM463" s="24"/>
      <c r="AN463" s="24"/>
      <c r="AO463" s="24"/>
      <c r="AP463" s="24"/>
      <c r="AQ463" s="24"/>
      <c r="AR463" s="24"/>
      <c r="AS463" s="24"/>
      <c r="BA463" s="6"/>
      <c r="BH463" s="123">
        <f t="shared" ca="1" si="275"/>
        <v>19</v>
      </c>
    </row>
    <row r="464" spans="1:60">
      <c r="A464" s="123">
        <f t="shared" ca="1" si="274"/>
        <v>6</v>
      </c>
      <c r="B464" s="98" t="str">
        <f ca="1">IF(A464="","",IF(COUNTBLANK(AN465:AS465)=6,"DB",AN465&amp;AO465&amp;AP465&amp;AQ465&amp;AR465&amp;AS465))</f>
        <v>DB</v>
      </c>
      <c r="C464" s="97" t="str">
        <f t="shared" ca="1" si="266"/>
        <v/>
      </c>
      <c r="D464" s="102">
        <f t="shared" ca="1" si="267"/>
        <v>0</v>
      </c>
      <c r="E464" s="82" t="str">
        <f t="shared" ca="1" si="268"/>
        <v>1,</v>
      </c>
      <c r="F464" s="73">
        <f t="shared" ca="1" si="269"/>
        <v>1</v>
      </c>
      <c r="G464" s="98">
        <f t="shared" ca="1" si="277"/>
        <v>0</v>
      </c>
      <c r="H464" s="98">
        <f t="shared" ca="1" si="278"/>
        <v>3</v>
      </c>
      <c r="I464" s="98">
        <f t="shared" ca="1" si="279"/>
        <v>10</v>
      </c>
      <c r="J464" s="98">
        <f t="shared" ca="1" si="280"/>
        <v>1</v>
      </c>
      <c r="K464" s="98">
        <f t="shared" ca="1" si="281"/>
        <v>11</v>
      </c>
      <c r="L464" s="98">
        <f t="shared" ca="1" si="282"/>
        <v>2</v>
      </c>
      <c r="M464" s="74" t="str">
        <f t="shared" ca="1" si="283"/>
        <v/>
      </c>
      <c r="N464" s="74">
        <f t="shared" si="276"/>
        <v>460</v>
      </c>
      <c r="O464" s="74">
        <f t="shared" ca="1" si="270"/>
        <v>0</v>
      </c>
      <c r="P464" s="74">
        <f t="shared" ca="1" si="271"/>
        <v>0</v>
      </c>
      <c r="Q464" s="101">
        <f t="shared" ca="1" si="284"/>
        <v>1</v>
      </c>
      <c r="R464" s="101">
        <f t="shared" ca="1" si="272"/>
        <v>1</v>
      </c>
      <c r="S464" s="91" t="str">
        <f t="shared" ca="1" si="285"/>
        <v/>
      </c>
      <c r="T464" s="91" t="str">
        <f t="shared" ca="1" si="286"/>
        <v/>
      </c>
      <c r="U464" s="91" t="str">
        <f t="shared" ca="1" si="287"/>
        <v/>
      </c>
      <c r="V464" s="91" t="str">
        <f t="shared" ca="1" si="288"/>
        <v/>
      </c>
      <c r="W464" s="91" t="str">
        <f t="shared" ca="1" si="289"/>
        <v/>
      </c>
      <c r="X464" s="91" t="str">
        <f t="shared" ca="1" si="290"/>
        <v/>
      </c>
      <c r="Y464" s="75"/>
      <c r="Z464" s="100">
        <f ca="1">IF(Y464="W",0,IF(AND(A464&lt;&gt;0,A463&lt;&gt;0,Y463="L",Y464="L"),1,0))</f>
        <v>0</v>
      </c>
      <c r="AA464" s="100">
        <f ca="1">IF(S464&lt;&gt;"",IF(ABS($F464)=ABS(S464),5*$Q464,-1*$Q464),0)</f>
        <v>0</v>
      </c>
      <c r="AB464" s="100">
        <f ca="1">IF(T464&lt;&gt;"",IF(ABS($F464)=ABS(T464),5*$Q464,-1*$Q464),0)</f>
        <v>0</v>
      </c>
      <c r="AC464" s="100">
        <f ca="1">IF(U464&lt;&gt;"",IF(ABS($F464)=ABS(U464),5*$Q464,-1*$Q464),0)</f>
        <v>0</v>
      </c>
      <c r="AD464" s="100">
        <f ca="1">IF(V464&lt;&gt;"",IF(ABS($F464)=ABS(V464),5*$Q464,-1*$Q464),0)</f>
        <v>0</v>
      </c>
      <c r="AE464" s="100">
        <f ca="1">IF(W464&lt;&gt;"",IF(ABS($F464)=ABS(W464),5*$Q464,-1*$Q464),0)</f>
        <v>0</v>
      </c>
      <c r="AF464" s="100">
        <f ca="1">IF(X464&lt;&gt;"",IF(ABS($F464)=ABS(X464),5*$Q464,-1*$Q464),0)</f>
        <v>0</v>
      </c>
      <c r="AG464" s="98">
        <f ca="1">IF(A464&lt;&gt;"",IF(OR($AJ463&lt;&gt;0,$AK463&lt;&gt;0),"0",SUM(AA464:AF464)),0)</f>
        <v>0</v>
      </c>
      <c r="AH464" s="11">
        <f ca="1">IF(A464&lt;&gt;"",IF(OR(AJ463&lt;&gt;0,AK463&lt;&gt;0),0,AG464),0)</f>
        <v>0</v>
      </c>
      <c r="AI464" s="79">
        <f ca="1">IF(A464&lt;&gt;"",AH464+AI463,0)</f>
        <v>2</v>
      </c>
      <c r="AJ464" s="43">
        <f t="shared" ca="1" si="291"/>
        <v>0</v>
      </c>
      <c r="AK464" s="43">
        <f t="shared" ca="1" si="292"/>
        <v>0</v>
      </c>
      <c r="AL464" s="80">
        <f t="shared" ca="1" si="273"/>
        <v>2</v>
      </c>
      <c r="AM464" s="24"/>
      <c r="AN464" s="24"/>
      <c r="AO464" s="24"/>
      <c r="AP464" s="24"/>
      <c r="AQ464" s="24"/>
      <c r="AR464" s="24"/>
      <c r="AS464" s="24"/>
      <c r="BA464" s="6"/>
      <c r="BH464" s="123">
        <f t="shared" ca="1" si="275"/>
        <v>13</v>
      </c>
    </row>
    <row r="465" spans="1:60">
      <c r="A465" s="123">
        <f t="shared" ca="1" si="274"/>
        <v>19</v>
      </c>
      <c r="B465" s="98" t="str">
        <f ca="1">IF(A465="","",IF(COUNTBLANK(AN466:AS466)=6,"DB",AN466&amp;AO466&amp;AP466&amp;AQ466&amp;AR466&amp;AS466))</f>
        <v>DB</v>
      </c>
      <c r="C465" s="97" t="str">
        <f t="shared" ca="1" si="266"/>
        <v/>
      </c>
      <c r="D465" s="102">
        <f t="shared" ca="1" si="267"/>
        <v>0</v>
      </c>
      <c r="E465" s="82" t="str">
        <f t="shared" ca="1" si="268"/>
        <v>1,</v>
      </c>
      <c r="F465" s="73">
        <f t="shared" ca="1" si="269"/>
        <v>4</v>
      </c>
      <c r="G465" s="98">
        <f t="shared" ca="1" si="277"/>
        <v>1</v>
      </c>
      <c r="H465" s="98">
        <f t="shared" ca="1" si="278"/>
        <v>4</v>
      </c>
      <c r="I465" s="98">
        <f t="shared" ca="1" si="279"/>
        <v>11</v>
      </c>
      <c r="J465" s="98">
        <f t="shared" ca="1" si="280"/>
        <v>0</v>
      </c>
      <c r="K465" s="98">
        <f t="shared" ca="1" si="281"/>
        <v>12</v>
      </c>
      <c r="L465" s="98">
        <f t="shared" ca="1" si="282"/>
        <v>3</v>
      </c>
      <c r="M465" s="74" t="str">
        <f t="shared" ca="1" si="283"/>
        <v/>
      </c>
      <c r="N465" s="74">
        <f t="shared" si="276"/>
        <v>461</v>
      </c>
      <c r="O465" s="74">
        <f t="shared" ca="1" si="270"/>
        <v>0</v>
      </c>
      <c r="P465" s="74">
        <f t="shared" ca="1" si="271"/>
        <v>0</v>
      </c>
      <c r="Q465" s="101">
        <f t="shared" ca="1" si="284"/>
        <v>1</v>
      </c>
      <c r="R465" s="101">
        <f t="shared" ca="1" si="272"/>
        <v>1</v>
      </c>
      <c r="S465" s="91" t="str">
        <f t="shared" ca="1" si="285"/>
        <v/>
      </c>
      <c r="T465" s="91" t="str">
        <f t="shared" ca="1" si="286"/>
        <v/>
      </c>
      <c r="U465" s="91" t="str">
        <f t="shared" ca="1" si="287"/>
        <v/>
      </c>
      <c r="V465" s="91" t="str">
        <f t="shared" ca="1" si="288"/>
        <v/>
      </c>
      <c r="W465" s="91" t="str">
        <f t="shared" ca="1" si="289"/>
        <v/>
      </c>
      <c r="X465" s="91" t="str">
        <f t="shared" ca="1" si="290"/>
        <v/>
      </c>
      <c r="Y465" s="75"/>
      <c r="Z465" s="100">
        <f ca="1">IF(Y465="W",0,IF(AND(A465&lt;&gt;0,A464&lt;&gt;0,Y464="L",Y465="L"),1,0))</f>
        <v>0</v>
      </c>
      <c r="AA465" s="100">
        <f ca="1">IF(S465&lt;&gt;"",IF(ABS($F465)=ABS(S465),5*$Q465,-1*$Q465),0)</f>
        <v>0</v>
      </c>
      <c r="AB465" s="100">
        <f ca="1">IF(T465&lt;&gt;"",IF(ABS($F465)=ABS(T465),5*$Q465,-1*$Q465),0)</f>
        <v>0</v>
      </c>
      <c r="AC465" s="100">
        <f ca="1">IF(U465&lt;&gt;"",IF(ABS($F465)=ABS(U465),5*$Q465,-1*$Q465),0)</f>
        <v>0</v>
      </c>
      <c r="AD465" s="100">
        <f ca="1">IF(V465&lt;&gt;"",IF(ABS($F465)=ABS(V465),5*$Q465,-1*$Q465),0)</f>
        <v>0</v>
      </c>
      <c r="AE465" s="100">
        <f ca="1">IF(W465&lt;&gt;"",IF(ABS($F465)=ABS(W465),5*$Q465,-1*$Q465),0)</f>
        <v>0</v>
      </c>
      <c r="AF465" s="100">
        <f ca="1">IF(X465&lt;&gt;"",IF(ABS($F465)=ABS(X465),5*$Q465,-1*$Q465),0)</f>
        <v>0</v>
      </c>
      <c r="AG465" s="98">
        <f ca="1">IF(A465&lt;&gt;"",IF(OR($AJ464&lt;&gt;0,$AK464&lt;&gt;0),"0",SUM(AA465:AF465)),0)</f>
        <v>0</v>
      </c>
      <c r="AH465" s="11">
        <f ca="1">IF(A465&lt;&gt;"",IF(OR(AJ464&lt;&gt;0,AK464&lt;&gt;0),0,AG465),0)</f>
        <v>0</v>
      </c>
      <c r="AI465" s="79">
        <f ca="1">IF(A465&lt;&gt;"",AH465+AI464,0)</f>
        <v>2</v>
      </c>
      <c r="AJ465" s="43">
        <f t="shared" ca="1" si="291"/>
        <v>0</v>
      </c>
      <c r="AK465" s="43">
        <f t="shared" ca="1" si="292"/>
        <v>0</v>
      </c>
      <c r="AL465" s="80">
        <f t="shared" ca="1" si="273"/>
        <v>2</v>
      </c>
      <c r="AM465" s="24"/>
      <c r="AN465" s="24"/>
      <c r="AO465" s="24"/>
      <c r="AP465" s="24"/>
      <c r="AQ465" s="24"/>
      <c r="AR465" s="24"/>
      <c r="AS465" s="24"/>
      <c r="BA465" s="6"/>
      <c r="BH465" s="123">
        <f t="shared" ca="1" si="275"/>
        <v>10</v>
      </c>
    </row>
    <row r="466" spans="1:60">
      <c r="A466" s="123">
        <f t="shared" ca="1" si="274"/>
        <v>18</v>
      </c>
      <c r="B466" s="98" t="str">
        <f ca="1">IF(A466="","",IF(COUNTBLANK(AN467:AS467)=6,"DB",AN467&amp;AO467&amp;AP467&amp;AQ467&amp;AR467&amp;AS467))</f>
        <v>DB</v>
      </c>
      <c r="C466" s="97" t="str">
        <f t="shared" ca="1" si="266"/>
        <v/>
      </c>
      <c r="D466" s="102">
        <f t="shared" ca="1" si="267"/>
        <v>0</v>
      </c>
      <c r="E466" s="82" t="str">
        <f t="shared" ca="1" si="268"/>
        <v>1,</v>
      </c>
      <c r="F466" s="73">
        <f t="shared" ca="1" si="269"/>
        <v>3</v>
      </c>
      <c r="G466" s="98">
        <f t="shared" ca="1" si="277"/>
        <v>2</v>
      </c>
      <c r="H466" s="98">
        <f t="shared" ca="1" si="278"/>
        <v>5</v>
      </c>
      <c r="I466" s="98">
        <f t="shared" ca="1" si="279"/>
        <v>0</v>
      </c>
      <c r="J466" s="98">
        <f t="shared" ca="1" si="280"/>
        <v>1</v>
      </c>
      <c r="K466" s="98">
        <f t="shared" ca="1" si="281"/>
        <v>13</v>
      </c>
      <c r="L466" s="98">
        <f t="shared" ca="1" si="282"/>
        <v>4</v>
      </c>
      <c r="M466" s="74" t="str">
        <f t="shared" ca="1" si="283"/>
        <v/>
      </c>
      <c r="N466" s="74">
        <f t="shared" si="276"/>
        <v>462</v>
      </c>
      <c r="O466" s="74">
        <f t="shared" ca="1" si="270"/>
        <v>0</v>
      </c>
      <c r="P466" s="74">
        <f t="shared" ca="1" si="271"/>
        <v>0</v>
      </c>
      <c r="Q466" s="101">
        <f t="shared" ca="1" si="284"/>
        <v>1</v>
      </c>
      <c r="R466" s="101">
        <f t="shared" ca="1" si="272"/>
        <v>1</v>
      </c>
      <c r="S466" s="91" t="str">
        <f t="shared" ca="1" si="285"/>
        <v/>
      </c>
      <c r="T466" s="91" t="str">
        <f t="shared" ca="1" si="286"/>
        <v/>
      </c>
      <c r="U466" s="91" t="str">
        <f t="shared" ca="1" si="287"/>
        <v/>
      </c>
      <c r="V466" s="91" t="str">
        <f t="shared" ca="1" si="288"/>
        <v/>
      </c>
      <c r="W466" s="91" t="str">
        <f t="shared" ca="1" si="289"/>
        <v/>
      </c>
      <c r="X466" s="91" t="str">
        <f t="shared" ca="1" si="290"/>
        <v/>
      </c>
      <c r="Y466" s="75"/>
      <c r="Z466" s="100">
        <f ca="1">IF(Y466="W",0,IF(AND(A466&lt;&gt;0,A465&lt;&gt;0,Y465="L",Y466="L"),1,0))</f>
        <v>0</v>
      </c>
      <c r="AA466" s="100">
        <f ca="1">IF(S466&lt;&gt;"",IF(ABS($F466)=ABS(S466),5*$Q466,-1*$Q466),0)</f>
        <v>0</v>
      </c>
      <c r="AB466" s="100">
        <f ca="1">IF(T466&lt;&gt;"",IF(ABS($F466)=ABS(T466),5*$Q466,-1*$Q466),0)</f>
        <v>0</v>
      </c>
      <c r="AC466" s="100">
        <f ca="1">IF(U466&lt;&gt;"",IF(ABS($F466)=ABS(U466),5*$Q466,-1*$Q466),0)</f>
        <v>0</v>
      </c>
      <c r="AD466" s="100">
        <f ca="1">IF(V466&lt;&gt;"",IF(ABS($F466)=ABS(V466),5*$Q466,-1*$Q466),0)</f>
        <v>0</v>
      </c>
      <c r="AE466" s="100">
        <f ca="1">IF(W466&lt;&gt;"",IF(ABS($F466)=ABS(W466),5*$Q466,-1*$Q466),0)</f>
        <v>0</v>
      </c>
      <c r="AF466" s="100">
        <f ca="1">IF(X466&lt;&gt;"",IF(ABS($F466)=ABS(X466),5*$Q466,-1*$Q466),0)</f>
        <v>0</v>
      </c>
      <c r="AG466" s="98">
        <f ca="1">IF(A466&lt;&gt;"",IF(OR($AJ465&lt;&gt;0,$AK465&lt;&gt;0),"0",SUM(AA466:AF466)),0)</f>
        <v>0</v>
      </c>
      <c r="AH466" s="11">
        <f ca="1">IF(A466&lt;&gt;"",IF(OR(AJ465&lt;&gt;0,AK465&lt;&gt;0),0,AG466),0)</f>
        <v>0</v>
      </c>
      <c r="AI466" s="79">
        <f ca="1">IF(A466&lt;&gt;"",AH466+AI465,0)</f>
        <v>2</v>
      </c>
      <c r="AJ466" s="43">
        <f t="shared" ca="1" si="291"/>
        <v>0</v>
      </c>
      <c r="AK466" s="43">
        <f t="shared" ca="1" si="292"/>
        <v>0</v>
      </c>
      <c r="AL466" s="80">
        <f t="shared" ca="1" si="273"/>
        <v>2</v>
      </c>
      <c r="AM466" s="24"/>
      <c r="AN466" s="24"/>
      <c r="AO466" s="24"/>
      <c r="AP466" s="24"/>
      <c r="AQ466" s="24"/>
      <c r="AR466" s="24"/>
      <c r="AS466" s="24"/>
      <c r="BA466" s="6"/>
      <c r="BH466" s="123">
        <f t="shared" ca="1" si="275"/>
        <v>2</v>
      </c>
    </row>
    <row r="467" spans="1:60">
      <c r="A467" s="123">
        <f t="shared" ca="1" si="274"/>
        <v>13</v>
      </c>
      <c r="B467" s="98" t="str">
        <f ca="1">IF(A467="","",IF(COUNTBLANK(AN468:AS468)=6,"DB",AN468&amp;AO468&amp;AP468&amp;AQ468&amp;AR468&amp;AS468))</f>
        <v>DB</v>
      </c>
      <c r="C467" s="97" t="str">
        <f t="shared" ca="1" si="266"/>
        <v/>
      </c>
      <c r="D467" s="102">
        <f t="shared" ca="1" si="267"/>
        <v>0</v>
      </c>
      <c r="E467" s="82" t="str">
        <f t="shared" ca="1" si="268"/>
        <v>1,</v>
      </c>
      <c r="F467" s="73">
        <f t="shared" ca="1" si="269"/>
        <v>3</v>
      </c>
      <c r="G467" s="98">
        <f t="shared" ca="1" si="277"/>
        <v>3</v>
      </c>
      <c r="H467" s="98">
        <f t="shared" ca="1" si="278"/>
        <v>6</v>
      </c>
      <c r="I467" s="98">
        <f t="shared" ca="1" si="279"/>
        <v>0</v>
      </c>
      <c r="J467" s="98">
        <f t="shared" ca="1" si="280"/>
        <v>2</v>
      </c>
      <c r="K467" s="98">
        <f t="shared" ca="1" si="281"/>
        <v>14</v>
      </c>
      <c r="L467" s="98">
        <f t="shared" ca="1" si="282"/>
        <v>5</v>
      </c>
      <c r="M467" s="74" t="str">
        <f t="shared" ca="1" si="283"/>
        <v/>
      </c>
      <c r="N467" s="74">
        <f t="shared" si="276"/>
        <v>463</v>
      </c>
      <c r="O467" s="74">
        <f t="shared" ca="1" si="270"/>
        <v>0</v>
      </c>
      <c r="P467" s="74">
        <f t="shared" ca="1" si="271"/>
        <v>0</v>
      </c>
      <c r="Q467" s="101">
        <f t="shared" ca="1" si="284"/>
        <v>1</v>
      </c>
      <c r="R467" s="101">
        <f t="shared" ca="1" si="272"/>
        <v>1</v>
      </c>
      <c r="S467" s="91" t="str">
        <f t="shared" ca="1" si="285"/>
        <v/>
      </c>
      <c r="T467" s="91" t="str">
        <f t="shared" ca="1" si="286"/>
        <v/>
      </c>
      <c r="U467" s="91" t="str">
        <f t="shared" ca="1" si="287"/>
        <v/>
      </c>
      <c r="V467" s="91" t="str">
        <f t="shared" ca="1" si="288"/>
        <v/>
      </c>
      <c r="W467" s="91" t="str">
        <f t="shared" ca="1" si="289"/>
        <v/>
      </c>
      <c r="X467" s="91" t="str">
        <f t="shared" ca="1" si="290"/>
        <v/>
      </c>
      <c r="Y467" s="75"/>
      <c r="Z467" s="100">
        <f ca="1">IF(Y467="W",0,IF(AND(A467&lt;&gt;0,A466&lt;&gt;0,Y466="L",Y467="L"),1,0))</f>
        <v>0</v>
      </c>
      <c r="AA467" s="100">
        <f ca="1">IF(S467&lt;&gt;"",IF(ABS($F467)=ABS(S467),5*$Q467,-1*$Q467),0)</f>
        <v>0</v>
      </c>
      <c r="AB467" s="100">
        <f ca="1">IF(T467&lt;&gt;"",IF(ABS($F467)=ABS(T467),5*$Q467,-1*$Q467),0)</f>
        <v>0</v>
      </c>
      <c r="AC467" s="100">
        <f ca="1">IF(U467&lt;&gt;"",IF(ABS($F467)=ABS(U467),5*$Q467,-1*$Q467),0)</f>
        <v>0</v>
      </c>
      <c r="AD467" s="100">
        <f ca="1">IF(V467&lt;&gt;"",IF(ABS($F467)=ABS(V467),5*$Q467,-1*$Q467),0)</f>
        <v>0</v>
      </c>
      <c r="AE467" s="100">
        <f ca="1">IF(W467&lt;&gt;"",IF(ABS($F467)=ABS(W467),5*$Q467,-1*$Q467),0)</f>
        <v>0</v>
      </c>
      <c r="AF467" s="100">
        <f ca="1">IF(X467&lt;&gt;"",IF(ABS($F467)=ABS(X467),5*$Q467,-1*$Q467),0)</f>
        <v>0</v>
      </c>
      <c r="AG467" s="98">
        <f ca="1">IF(A467&lt;&gt;"",IF(OR($AJ466&lt;&gt;0,$AK466&lt;&gt;0),"0",SUM(AA467:AF467)),0)</f>
        <v>0</v>
      </c>
      <c r="AH467" s="11">
        <f ca="1">IF(A467&lt;&gt;"",IF(OR(AJ466&lt;&gt;0,AK466&lt;&gt;0),0,AG467),0)</f>
        <v>0</v>
      </c>
      <c r="AI467" s="79">
        <f ca="1">IF(A467&lt;&gt;"",AH467+AI466,0)</f>
        <v>2</v>
      </c>
      <c r="AJ467" s="43">
        <f t="shared" ca="1" si="291"/>
        <v>0</v>
      </c>
      <c r="AK467" s="43">
        <f t="shared" ca="1" si="292"/>
        <v>0</v>
      </c>
      <c r="AL467" s="80">
        <f t="shared" ca="1" si="273"/>
        <v>2</v>
      </c>
      <c r="AM467" s="24"/>
      <c r="AN467" s="24"/>
      <c r="AO467" s="24"/>
      <c r="AP467" s="24"/>
      <c r="AQ467" s="24"/>
      <c r="AR467" s="24"/>
      <c r="AS467" s="24"/>
      <c r="BA467" s="6"/>
      <c r="BH467" s="123">
        <f t="shared" ca="1" si="275"/>
        <v>14</v>
      </c>
    </row>
    <row r="468" spans="1:60">
      <c r="A468" s="123">
        <f t="shared" ca="1" si="274"/>
        <v>14</v>
      </c>
      <c r="B468" s="98" t="str">
        <f ca="1">IF(A468="","",IF(COUNTBLANK(AN469:AS469)=6,"DB",AN469&amp;AO469&amp;AP469&amp;AQ469&amp;AR469&amp;AS469))</f>
        <v>DB</v>
      </c>
      <c r="C468" s="97" t="str">
        <f t="shared" ca="1" si="266"/>
        <v/>
      </c>
      <c r="D468" s="102">
        <f t="shared" ca="1" si="267"/>
        <v>0</v>
      </c>
      <c r="E468" s="82" t="str">
        <f t="shared" ca="1" si="268"/>
        <v>1,</v>
      </c>
      <c r="F468" s="73">
        <f t="shared" ca="1" si="269"/>
        <v>3</v>
      </c>
      <c r="G468" s="98">
        <f t="shared" ca="1" si="277"/>
        <v>4</v>
      </c>
      <c r="H468" s="98">
        <f t="shared" ca="1" si="278"/>
        <v>7</v>
      </c>
      <c r="I468" s="98">
        <f t="shared" ca="1" si="279"/>
        <v>0</v>
      </c>
      <c r="J468" s="98">
        <f t="shared" ca="1" si="280"/>
        <v>3</v>
      </c>
      <c r="K468" s="98">
        <f t="shared" ca="1" si="281"/>
        <v>15</v>
      </c>
      <c r="L468" s="98">
        <f t="shared" ca="1" si="282"/>
        <v>6</v>
      </c>
      <c r="M468" s="74" t="str">
        <f t="shared" ca="1" si="283"/>
        <v/>
      </c>
      <c r="N468" s="74">
        <f t="shared" si="276"/>
        <v>464</v>
      </c>
      <c r="O468" s="74">
        <f t="shared" ca="1" si="270"/>
        <v>0</v>
      </c>
      <c r="P468" s="74">
        <f t="shared" ca="1" si="271"/>
        <v>0</v>
      </c>
      <c r="Q468" s="101">
        <f t="shared" ca="1" si="284"/>
        <v>1</v>
      </c>
      <c r="R468" s="101">
        <f t="shared" ca="1" si="272"/>
        <v>1</v>
      </c>
      <c r="S468" s="91" t="str">
        <f t="shared" ca="1" si="285"/>
        <v/>
      </c>
      <c r="T468" s="91" t="str">
        <f t="shared" ca="1" si="286"/>
        <v/>
      </c>
      <c r="U468" s="91" t="str">
        <f t="shared" ca="1" si="287"/>
        <v/>
      </c>
      <c r="V468" s="91" t="str">
        <f t="shared" ca="1" si="288"/>
        <v/>
      </c>
      <c r="W468" s="91" t="str">
        <f t="shared" ca="1" si="289"/>
        <v/>
      </c>
      <c r="X468" s="91" t="str">
        <f t="shared" ca="1" si="290"/>
        <v/>
      </c>
      <c r="Y468" s="75"/>
      <c r="Z468" s="100">
        <f ca="1">IF(Y468="W",0,IF(AND(A468&lt;&gt;0,A467&lt;&gt;0,Y467="L",Y468="L"),1,0))</f>
        <v>0</v>
      </c>
      <c r="AA468" s="100">
        <f ca="1">IF(S468&lt;&gt;"",IF(ABS($F468)=ABS(S468),5*$Q468,-1*$Q468),0)</f>
        <v>0</v>
      </c>
      <c r="AB468" s="100">
        <f ca="1">IF(T468&lt;&gt;"",IF(ABS($F468)=ABS(T468),5*$Q468,-1*$Q468),0)</f>
        <v>0</v>
      </c>
      <c r="AC468" s="100">
        <f ca="1">IF(U468&lt;&gt;"",IF(ABS($F468)=ABS(U468),5*$Q468,-1*$Q468),0)</f>
        <v>0</v>
      </c>
      <c r="AD468" s="100">
        <f ca="1">IF(V468&lt;&gt;"",IF(ABS($F468)=ABS(V468),5*$Q468,-1*$Q468),0)</f>
        <v>0</v>
      </c>
      <c r="AE468" s="100">
        <f ca="1">IF(W468&lt;&gt;"",IF(ABS($F468)=ABS(W468),5*$Q468,-1*$Q468),0)</f>
        <v>0</v>
      </c>
      <c r="AF468" s="100">
        <f ca="1">IF(X468&lt;&gt;"",IF(ABS($F468)=ABS(X468),5*$Q468,-1*$Q468),0)</f>
        <v>0</v>
      </c>
      <c r="AG468" s="98">
        <f ca="1">IF(A468&lt;&gt;"",IF(OR($AJ467&lt;&gt;0,$AK467&lt;&gt;0),"0",SUM(AA468:AF468)),0)</f>
        <v>0</v>
      </c>
      <c r="AH468" s="11">
        <f ca="1">IF(A468&lt;&gt;"",IF(OR(AJ467&lt;&gt;0,AK467&lt;&gt;0),0,AG468),0)</f>
        <v>0</v>
      </c>
      <c r="AI468" s="79">
        <f ca="1">IF(A468&lt;&gt;"",AH468+AI467,0)</f>
        <v>2</v>
      </c>
      <c r="AJ468" s="43">
        <f t="shared" ca="1" si="291"/>
        <v>0</v>
      </c>
      <c r="AK468" s="43">
        <f t="shared" ca="1" si="292"/>
        <v>0</v>
      </c>
      <c r="AL468" s="80">
        <f t="shared" ca="1" si="273"/>
        <v>2</v>
      </c>
      <c r="AM468" s="24"/>
      <c r="AN468" s="24"/>
      <c r="AO468" s="24"/>
      <c r="AP468" s="24"/>
      <c r="AQ468" s="24"/>
      <c r="AR468" s="24"/>
      <c r="AS468" s="24"/>
      <c r="BA468" s="6"/>
      <c r="BH468" s="123">
        <f t="shared" ca="1" si="275"/>
        <v>13</v>
      </c>
    </row>
    <row r="469" spans="1:60">
      <c r="A469" s="123">
        <f t="shared" ca="1" si="274"/>
        <v>22</v>
      </c>
      <c r="B469" s="98" t="str">
        <f ca="1">IF(A469="","",IF(COUNTBLANK(AN470:AS470)=6,"DB",AN470&amp;AO470&amp;AP470&amp;AQ470&amp;AR470&amp;AS470))</f>
        <v>DB</v>
      </c>
      <c r="C469" s="97" t="str">
        <f t="shared" ca="1" si="266"/>
        <v/>
      </c>
      <c r="D469" s="102">
        <f t="shared" ca="1" si="267"/>
        <v>0</v>
      </c>
      <c r="E469" s="82" t="str">
        <f t="shared" ca="1" si="268"/>
        <v>1,</v>
      </c>
      <c r="F469" s="73">
        <f t="shared" ca="1" si="269"/>
        <v>4</v>
      </c>
      <c r="G469" s="98">
        <f t="shared" ca="1" si="277"/>
        <v>5</v>
      </c>
      <c r="H469" s="98">
        <f t="shared" ca="1" si="278"/>
        <v>8</v>
      </c>
      <c r="I469" s="98">
        <f t="shared" ca="1" si="279"/>
        <v>1</v>
      </c>
      <c r="J469" s="98">
        <f t="shared" ca="1" si="280"/>
        <v>0</v>
      </c>
      <c r="K469" s="98">
        <f t="shared" ca="1" si="281"/>
        <v>16</v>
      </c>
      <c r="L469" s="98">
        <f t="shared" ca="1" si="282"/>
        <v>7</v>
      </c>
      <c r="M469" s="74" t="str">
        <f t="shared" ca="1" si="283"/>
        <v/>
      </c>
      <c r="N469" s="74">
        <f t="shared" si="276"/>
        <v>465</v>
      </c>
      <c r="O469" s="74">
        <f t="shared" ca="1" si="270"/>
        <v>0</v>
      </c>
      <c r="P469" s="74">
        <f t="shared" ca="1" si="271"/>
        <v>0</v>
      </c>
      <c r="Q469" s="101">
        <f t="shared" ca="1" si="284"/>
        <v>1</v>
      </c>
      <c r="R469" s="101">
        <f t="shared" ca="1" si="272"/>
        <v>1</v>
      </c>
      <c r="S469" s="91" t="str">
        <f t="shared" ca="1" si="285"/>
        <v/>
      </c>
      <c r="T469" s="91" t="str">
        <f t="shared" ca="1" si="286"/>
        <v/>
      </c>
      <c r="U469" s="91" t="str">
        <f t="shared" ca="1" si="287"/>
        <v/>
      </c>
      <c r="V469" s="91" t="str">
        <f t="shared" ca="1" si="288"/>
        <v/>
      </c>
      <c r="W469" s="91" t="str">
        <f t="shared" ca="1" si="289"/>
        <v/>
      </c>
      <c r="X469" s="91" t="str">
        <f t="shared" ca="1" si="290"/>
        <v/>
      </c>
      <c r="Y469" s="75"/>
      <c r="Z469" s="100">
        <f ca="1">IF(Y469="W",0,IF(AND(A469&lt;&gt;0,A468&lt;&gt;0,Y468="L",Y469="L"),1,0))</f>
        <v>0</v>
      </c>
      <c r="AA469" s="100">
        <f ca="1">IF(S469&lt;&gt;"",IF(ABS($F469)=ABS(S469),5*$Q469,-1*$Q469),0)</f>
        <v>0</v>
      </c>
      <c r="AB469" s="100">
        <f ca="1">IF(T469&lt;&gt;"",IF(ABS($F469)=ABS(T469),5*$Q469,-1*$Q469),0)</f>
        <v>0</v>
      </c>
      <c r="AC469" s="100">
        <f ca="1">IF(U469&lt;&gt;"",IF(ABS($F469)=ABS(U469),5*$Q469,-1*$Q469),0)</f>
        <v>0</v>
      </c>
      <c r="AD469" s="100">
        <f ca="1">IF(V469&lt;&gt;"",IF(ABS($F469)=ABS(V469),5*$Q469,-1*$Q469),0)</f>
        <v>0</v>
      </c>
      <c r="AE469" s="100">
        <f ca="1">IF(W469&lt;&gt;"",IF(ABS($F469)=ABS(W469),5*$Q469,-1*$Q469),0)</f>
        <v>0</v>
      </c>
      <c r="AF469" s="100">
        <f ca="1">IF(X469&lt;&gt;"",IF(ABS($F469)=ABS(X469),5*$Q469,-1*$Q469),0)</f>
        <v>0</v>
      </c>
      <c r="AG469" s="98">
        <f ca="1">IF(A469&lt;&gt;"",IF(OR($AJ468&lt;&gt;0,$AK468&lt;&gt;0),"0",SUM(AA469:AF469)),0)</f>
        <v>0</v>
      </c>
      <c r="AH469" s="11">
        <f ca="1">IF(A469&lt;&gt;"",IF(OR(AJ468&lt;&gt;0,AK468&lt;&gt;0),0,AG469),0)</f>
        <v>0</v>
      </c>
      <c r="AI469" s="79">
        <f ca="1">IF(A469&lt;&gt;"",AH469+AI468,0)</f>
        <v>2</v>
      </c>
      <c r="AJ469" s="43">
        <f t="shared" ca="1" si="291"/>
        <v>0</v>
      </c>
      <c r="AK469" s="43">
        <f t="shared" ca="1" si="292"/>
        <v>0</v>
      </c>
      <c r="AL469" s="80">
        <f t="shared" ca="1" si="273"/>
        <v>2</v>
      </c>
      <c r="AM469" s="24"/>
      <c r="AN469" s="24"/>
      <c r="AO469" s="24"/>
      <c r="AP469" s="24"/>
      <c r="AQ469" s="24"/>
      <c r="AR469" s="24"/>
      <c r="AS469" s="24"/>
      <c r="BA469" s="6"/>
      <c r="BH469" s="123">
        <f t="shared" ca="1" si="275"/>
        <v>36</v>
      </c>
    </row>
    <row r="470" spans="1:60">
      <c r="A470" s="123">
        <f t="shared" ca="1" si="274"/>
        <v>8</v>
      </c>
      <c r="B470" s="98" t="str">
        <f ca="1">IF(A470="","",IF(COUNTBLANK(AN471:AS471)=6,"DB",AN471&amp;AO471&amp;AP471&amp;AQ471&amp;AR471&amp;AS471))</f>
        <v>DB</v>
      </c>
      <c r="C470" s="97" t="str">
        <f t="shared" ca="1" si="266"/>
        <v/>
      </c>
      <c r="D470" s="102">
        <f t="shared" ca="1" si="267"/>
        <v>0</v>
      </c>
      <c r="E470" s="82" t="str">
        <f t="shared" ca="1" si="268"/>
        <v>1,</v>
      </c>
      <c r="F470" s="73">
        <f t="shared" ca="1" si="269"/>
        <v>2</v>
      </c>
      <c r="G470" s="98">
        <f t="shared" ca="1" si="277"/>
        <v>6</v>
      </c>
      <c r="H470" s="98">
        <f t="shared" ca="1" si="278"/>
        <v>0</v>
      </c>
      <c r="I470" s="98">
        <f t="shared" ca="1" si="279"/>
        <v>2</v>
      </c>
      <c r="J470" s="98">
        <f t="shared" ca="1" si="280"/>
        <v>1</v>
      </c>
      <c r="K470" s="98">
        <f t="shared" ca="1" si="281"/>
        <v>17</v>
      </c>
      <c r="L470" s="98">
        <f t="shared" ca="1" si="282"/>
        <v>8</v>
      </c>
      <c r="M470" s="74" t="str">
        <f t="shared" ca="1" si="283"/>
        <v/>
      </c>
      <c r="N470" s="74">
        <f t="shared" si="276"/>
        <v>466</v>
      </c>
      <c r="O470" s="74">
        <f t="shared" ca="1" si="270"/>
        <v>0</v>
      </c>
      <c r="P470" s="74">
        <f t="shared" ca="1" si="271"/>
        <v>0</v>
      </c>
      <c r="Q470" s="101">
        <f t="shared" ca="1" si="284"/>
        <v>1</v>
      </c>
      <c r="R470" s="101">
        <f t="shared" ca="1" si="272"/>
        <v>1</v>
      </c>
      <c r="S470" s="91" t="str">
        <f t="shared" ca="1" si="285"/>
        <v/>
      </c>
      <c r="T470" s="91" t="str">
        <f t="shared" ca="1" si="286"/>
        <v/>
      </c>
      <c r="U470" s="91" t="str">
        <f t="shared" ca="1" si="287"/>
        <v/>
      </c>
      <c r="V470" s="91" t="str">
        <f t="shared" ca="1" si="288"/>
        <v/>
      </c>
      <c r="W470" s="91" t="str">
        <f t="shared" ca="1" si="289"/>
        <v/>
      </c>
      <c r="X470" s="91" t="str">
        <f t="shared" ca="1" si="290"/>
        <v/>
      </c>
      <c r="Y470" s="75"/>
      <c r="Z470" s="100">
        <f ca="1">IF(Y470="W",0,IF(AND(A470&lt;&gt;0,A469&lt;&gt;0,Y469="L",Y470="L"),1,0))</f>
        <v>0</v>
      </c>
      <c r="AA470" s="100">
        <f ca="1">IF(S470&lt;&gt;"",IF(ABS($F470)=ABS(S470),5*$Q470,-1*$Q470),0)</f>
        <v>0</v>
      </c>
      <c r="AB470" s="100">
        <f ca="1">IF(T470&lt;&gt;"",IF(ABS($F470)=ABS(T470),5*$Q470,-1*$Q470),0)</f>
        <v>0</v>
      </c>
      <c r="AC470" s="100">
        <f ca="1">IF(U470&lt;&gt;"",IF(ABS($F470)=ABS(U470),5*$Q470,-1*$Q470),0)</f>
        <v>0</v>
      </c>
      <c r="AD470" s="100">
        <f ca="1">IF(V470&lt;&gt;"",IF(ABS($F470)=ABS(V470),5*$Q470,-1*$Q470),0)</f>
        <v>0</v>
      </c>
      <c r="AE470" s="100">
        <f ca="1">IF(W470&lt;&gt;"",IF(ABS($F470)=ABS(W470),5*$Q470,-1*$Q470),0)</f>
        <v>0</v>
      </c>
      <c r="AF470" s="100">
        <f ca="1">IF(X470&lt;&gt;"",IF(ABS($F470)=ABS(X470),5*$Q470,-1*$Q470),0)</f>
        <v>0</v>
      </c>
      <c r="AG470" s="98">
        <f ca="1">IF(A470&lt;&gt;"",IF(OR($AJ469&lt;&gt;0,$AK469&lt;&gt;0),"0",SUM(AA470:AF470)),0)</f>
        <v>0</v>
      </c>
      <c r="AH470" s="11">
        <f ca="1">IF(A470&lt;&gt;"",IF(OR(AJ469&lt;&gt;0,AK469&lt;&gt;0),0,AG470),0)</f>
        <v>0</v>
      </c>
      <c r="AI470" s="79">
        <f ca="1">IF(A470&lt;&gt;"",AH470+AI469,0)</f>
        <v>2</v>
      </c>
      <c r="AJ470" s="43">
        <f t="shared" ca="1" si="291"/>
        <v>0</v>
      </c>
      <c r="AK470" s="43">
        <f t="shared" ca="1" si="292"/>
        <v>0</v>
      </c>
      <c r="AL470" s="80">
        <f t="shared" ca="1" si="273"/>
        <v>2</v>
      </c>
      <c r="AM470" s="24"/>
      <c r="AN470" s="24"/>
      <c r="AO470" s="24"/>
      <c r="AP470" s="24"/>
      <c r="AQ470" s="24"/>
      <c r="AR470" s="24"/>
      <c r="AS470" s="24"/>
      <c r="BA470" s="6"/>
      <c r="BH470" s="123">
        <f t="shared" ca="1" si="275"/>
        <v>25</v>
      </c>
    </row>
    <row r="471" spans="1:60">
      <c r="A471" s="123">
        <f t="shared" ca="1" si="274"/>
        <v>1</v>
      </c>
      <c r="B471" s="98" t="str">
        <f ca="1">IF(A471="","",IF(COUNTBLANK(AN472:AS472)=6,"DB",AN472&amp;AO472&amp;AP472&amp;AQ472&amp;AR472&amp;AS472))</f>
        <v>DB</v>
      </c>
      <c r="C471" s="97" t="str">
        <f t="shared" ca="1" si="266"/>
        <v/>
      </c>
      <c r="D471" s="102">
        <f t="shared" ca="1" si="267"/>
        <v>0</v>
      </c>
      <c r="E471" s="82" t="str">
        <f t="shared" ca="1" si="268"/>
        <v>1,</v>
      </c>
      <c r="F471" s="73">
        <f t="shared" ca="1" si="269"/>
        <v>1</v>
      </c>
      <c r="G471" s="98">
        <f t="shared" ca="1" si="277"/>
        <v>0</v>
      </c>
      <c r="H471" s="98">
        <f t="shared" ca="1" si="278"/>
        <v>1</v>
      </c>
      <c r="I471" s="98">
        <f t="shared" ca="1" si="279"/>
        <v>3</v>
      </c>
      <c r="J471" s="98">
        <f t="shared" ca="1" si="280"/>
        <v>2</v>
      </c>
      <c r="K471" s="98">
        <f t="shared" ca="1" si="281"/>
        <v>18</v>
      </c>
      <c r="L471" s="98">
        <f t="shared" ca="1" si="282"/>
        <v>9</v>
      </c>
      <c r="M471" s="74" t="str">
        <f t="shared" ca="1" si="283"/>
        <v/>
      </c>
      <c r="N471" s="74">
        <f t="shared" si="276"/>
        <v>467</v>
      </c>
      <c r="O471" s="74">
        <f t="shared" ca="1" si="270"/>
        <v>0</v>
      </c>
      <c r="P471" s="74">
        <f t="shared" ca="1" si="271"/>
        <v>0</v>
      </c>
      <c r="Q471" s="101">
        <f t="shared" ca="1" si="284"/>
        <v>1</v>
      </c>
      <c r="R471" s="101">
        <f t="shared" ca="1" si="272"/>
        <v>1</v>
      </c>
      <c r="S471" s="91" t="str">
        <f t="shared" ca="1" si="285"/>
        <v/>
      </c>
      <c r="T471" s="91" t="str">
        <f t="shared" ca="1" si="286"/>
        <v/>
      </c>
      <c r="U471" s="91" t="str">
        <f t="shared" ca="1" si="287"/>
        <v/>
      </c>
      <c r="V471" s="91" t="str">
        <f t="shared" ca="1" si="288"/>
        <v/>
      </c>
      <c r="W471" s="91" t="str">
        <f t="shared" ca="1" si="289"/>
        <v/>
      </c>
      <c r="X471" s="91" t="str">
        <f t="shared" ca="1" si="290"/>
        <v/>
      </c>
      <c r="Y471" s="75"/>
      <c r="Z471" s="100">
        <f ca="1">IF(Y471="W",0,IF(AND(A471&lt;&gt;0,A470&lt;&gt;0,Y470="L",Y471="L"),1,0))</f>
        <v>0</v>
      </c>
      <c r="AA471" s="100">
        <f ca="1">IF(S471&lt;&gt;"",IF(ABS($F471)=ABS(S471),5*$Q471,-1*$Q471),0)</f>
        <v>0</v>
      </c>
      <c r="AB471" s="100">
        <f ca="1">IF(T471&lt;&gt;"",IF(ABS($F471)=ABS(T471),5*$Q471,-1*$Q471),0)</f>
        <v>0</v>
      </c>
      <c r="AC471" s="100">
        <f ca="1">IF(U471&lt;&gt;"",IF(ABS($F471)=ABS(U471),5*$Q471,-1*$Q471),0)</f>
        <v>0</v>
      </c>
      <c r="AD471" s="100">
        <f ca="1">IF(V471&lt;&gt;"",IF(ABS($F471)=ABS(V471),5*$Q471,-1*$Q471),0)</f>
        <v>0</v>
      </c>
      <c r="AE471" s="100">
        <f ca="1">IF(W471&lt;&gt;"",IF(ABS($F471)=ABS(W471),5*$Q471,-1*$Q471),0)</f>
        <v>0</v>
      </c>
      <c r="AF471" s="100">
        <f ca="1">IF(X471&lt;&gt;"",IF(ABS($F471)=ABS(X471),5*$Q471,-1*$Q471),0)</f>
        <v>0</v>
      </c>
      <c r="AG471" s="98">
        <f ca="1">IF(A471&lt;&gt;"",IF(OR($AJ470&lt;&gt;0,$AK470&lt;&gt;0),"0",SUM(AA471:AF471)),0)</f>
        <v>0</v>
      </c>
      <c r="AH471" s="11">
        <f ca="1">IF(A471&lt;&gt;"",IF(OR(AJ470&lt;&gt;0,AK470&lt;&gt;0),0,AG471),0)</f>
        <v>0</v>
      </c>
      <c r="AI471" s="79">
        <f ca="1">IF(A471&lt;&gt;"",AH471+AI470,0)</f>
        <v>2</v>
      </c>
      <c r="AJ471" s="43">
        <f t="shared" ca="1" si="291"/>
        <v>0</v>
      </c>
      <c r="AK471" s="43">
        <f t="shared" ca="1" si="292"/>
        <v>0</v>
      </c>
      <c r="AL471" s="80">
        <f t="shared" ca="1" si="273"/>
        <v>2</v>
      </c>
      <c r="AM471" s="24"/>
      <c r="AN471" s="24"/>
      <c r="AO471" s="24"/>
      <c r="AP471" s="24"/>
      <c r="AQ471" s="24"/>
      <c r="AR471" s="24"/>
      <c r="AS471" s="24"/>
      <c r="BA471" s="6"/>
      <c r="BH471" s="123">
        <f t="shared" ca="1" si="275"/>
        <v>29</v>
      </c>
    </row>
    <row r="472" spans="1:60">
      <c r="A472" s="123">
        <f t="shared" ca="1" si="274"/>
        <v>30</v>
      </c>
      <c r="B472" s="98" t="str">
        <f ca="1">IF(A472="","",IF(COUNTBLANK(AN473:AS473)=6,"DB",AN473&amp;AO473&amp;AP473&amp;AQ473&amp;AR473&amp;AS473))</f>
        <v>DB</v>
      </c>
      <c r="C472" s="97" t="str">
        <f t="shared" ca="1" si="266"/>
        <v/>
      </c>
      <c r="D472" s="102">
        <f t="shared" ca="1" si="267"/>
        <v>0</v>
      </c>
      <c r="E472" s="82" t="str">
        <f t="shared" ca="1" si="268"/>
        <v>1,</v>
      </c>
      <c r="F472" s="73">
        <f t="shared" ca="1" si="269"/>
        <v>5</v>
      </c>
      <c r="G472" s="98">
        <f t="shared" ca="1" si="277"/>
        <v>1</v>
      </c>
      <c r="H472" s="98">
        <f t="shared" ca="1" si="278"/>
        <v>2</v>
      </c>
      <c r="I472" s="98">
        <f t="shared" ca="1" si="279"/>
        <v>4</v>
      </c>
      <c r="J472" s="98">
        <f t="shared" ca="1" si="280"/>
        <v>3</v>
      </c>
      <c r="K472" s="98">
        <f t="shared" ca="1" si="281"/>
        <v>0</v>
      </c>
      <c r="L472" s="98">
        <f t="shared" ca="1" si="282"/>
        <v>10</v>
      </c>
      <c r="M472" s="74" t="str">
        <f t="shared" ca="1" si="283"/>
        <v/>
      </c>
      <c r="N472" s="74">
        <f t="shared" si="276"/>
        <v>468</v>
      </c>
      <c r="O472" s="74">
        <f t="shared" ca="1" si="270"/>
        <v>0</v>
      </c>
      <c r="P472" s="74">
        <f t="shared" ca="1" si="271"/>
        <v>0</v>
      </c>
      <c r="Q472" s="101">
        <f t="shared" ca="1" si="284"/>
        <v>1</v>
      </c>
      <c r="R472" s="101">
        <f t="shared" ca="1" si="272"/>
        <v>1</v>
      </c>
      <c r="S472" s="91" t="str">
        <f t="shared" ca="1" si="285"/>
        <v/>
      </c>
      <c r="T472" s="91" t="str">
        <f t="shared" ca="1" si="286"/>
        <v/>
      </c>
      <c r="U472" s="91" t="str">
        <f t="shared" ca="1" si="287"/>
        <v/>
      </c>
      <c r="V472" s="91" t="str">
        <f t="shared" ca="1" si="288"/>
        <v/>
      </c>
      <c r="W472" s="91" t="str">
        <f t="shared" ca="1" si="289"/>
        <v/>
      </c>
      <c r="X472" s="91" t="str">
        <f t="shared" ca="1" si="290"/>
        <v/>
      </c>
      <c r="Y472" s="75"/>
      <c r="Z472" s="100">
        <f ca="1">IF(Y472="W",0,IF(AND(A472&lt;&gt;0,A471&lt;&gt;0,Y471="L",Y472="L"),1,0))</f>
        <v>0</v>
      </c>
      <c r="AA472" s="100">
        <f ca="1">IF(S472&lt;&gt;"",IF(ABS($F472)=ABS(S472),5*$Q472,-1*$Q472),0)</f>
        <v>0</v>
      </c>
      <c r="AB472" s="100">
        <f ca="1">IF(T472&lt;&gt;"",IF(ABS($F472)=ABS(T472),5*$Q472,-1*$Q472),0)</f>
        <v>0</v>
      </c>
      <c r="AC472" s="100">
        <f ca="1">IF(U472&lt;&gt;"",IF(ABS($F472)=ABS(U472),5*$Q472,-1*$Q472),0)</f>
        <v>0</v>
      </c>
      <c r="AD472" s="100">
        <f ca="1">IF(V472&lt;&gt;"",IF(ABS($F472)=ABS(V472),5*$Q472,-1*$Q472),0)</f>
        <v>0</v>
      </c>
      <c r="AE472" s="100">
        <f ca="1">IF(W472&lt;&gt;"",IF(ABS($F472)=ABS(W472),5*$Q472,-1*$Q472),0)</f>
        <v>0</v>
      </c>
      <c r="AF472" s="100">
        <f ca="1">IF(X472&lt;&gt;"",IF(ABS($F472)=ABS(X472),5*$Q472,-1*$Q472),0)</f>
        <v>0</v>
      </c>
      <c r="AG472" s="98">
        <f ca="1">IF(A472&lt;&gt;"",IF(OR($AJ471&lt;&gt;0,$AK471&lt;&gt;0),"0",SUM(AA472:AF472)),0)</f>
        <v>0</v>
      </c>
      <c r="AH472" s="11">
        <f ca="1">IF(A472&lt;&gt;"",IF(OR(AJ471&lt;&gt;0,AK471&lt;&gt;0),0,AG472),0)</f>
        <v>0</v>
      </c>
      <c r="AI472" s="79">
        <f ca="1">IF(A472&lt;&gt;"",AH472+AI471,0)</f>
        <v>2</v>
      </c>
      <c r="AJ472" s="43">
        <f t="shared" ca="1" si="291"/>
        <v>0</v>
      </c>
      <c r="AK472" s="43">
        <f t="shared" ca="1" si="292"/>
        <v>0</v>
      </c>
      <c r="AL472" s="80">
        <f t="shared" ca="1" si="273"/>
        <v>2</v>
      </c>
      <c r="AM472" s="24"/>
      <c r="AN472" s="24"/>
      <c r="AO472" s="24"/>
      <c r="AP472" s="24"/>
      <c r="AQ472" s="24"/>
      <c r="AR472" s="24"/>
      <c r="AS472" s="24"/>
      <c r="BA472" s="6"/>
      <c r="BH472" s="123">
        <f t="shared" ca="1" si="275"/>
        <v>26</v>
      </c>
    </row>
    <row r="473" spans="1:60">
      <c r="A473" s="123">
        <f t="shared" ca="1" si="274"/>
        <v>4</v>
      </c>
      <c r="B473" s="98" t="str">
        <f ca="1">IF(A473="","",IF(COUNTBLANK(AN474:AS474)=6,"DB",AN474&amp;AO474&amp;AP474&amp;AQ474&amp;AR474&amp;AS474))</f>
        <v>DB</v>
      </c>
      <c r="C473" s="97" t="str">
        <f t="shared" ca="1" si="266"/>
        <v/>
      </c>
      <c r="D473" s="102">
        <f t="shared" ca="1" si="267"/>
        <v>0</v>
      </c>
      <c r="E473" s="82" t="str">
        <f t="shared" ca="1" si="268"/>
        <v>1,</v>
      </c>
      <c r="F473" s="73">
        <f t="shared" ca="1" si="269"/>
        <v>1</v>
      </c>
      <c r="G473" s="98">
        <f t="shared" ca="1" si="277"/>
        <v>0</v>
      </c>
      <c r="H473" s="98">
        <f t="shared" ca="1" si="278"/>
        <v>3</v>
      </c>
      <c r="I473" s="98">
        <f t="shared" ca="1" si="279"/>
        <v>5</v>
      </c>
      <c r="J473" s="98">
        <f t="shared" ca="1" si="280"/>
        <v>4</v>
      </c>
      <c r="K473" s="98">
        <f t="shared" ca="1" si="281"/>
        <v>1</v>
      </c>
      <c r="L473" s="98">
        <f t="shared" ca="1" si="282"/>
        <v>11</v>
      </c>
      <c r="M473" s="74" t="str">
        <f t="shared" ca="1" si="283"/>
        <v/>
      </c>
      <c r="N473" s="74">
        <f t="shared" si="276"/>
        <v>469</v>
      </c>
      <c r="O473" s="74">
        <f t="shared" ca="1" si="270"/>
        <v>0</v>
      </c>
      <c r="P473" s="74">
        <f t="shared" ca="1" si="271"/>
        <v>0</v>
      </c>
      <c r="Q473" s="101">
        <f t="shared" ca="1" si="284"/>
        <v>1</v>
      </c>
      <c r="R473" s="101">
        <f t="shared" ca="1" si="272"/>
        <v>1</v>
      </c>
      <c r="S473" s="91" t="str">
        <f t="shared" ca="1" si="285"/>
        <v/>
      </c>
      <c r="T473" s="91" t="str">
        <f t="shared" ca="1" si="286"/>
        <v/>
      </c>
      <c r="U473" s="91" t="str">
        <f t="shared" ca="1" si="287"/>
        <v/>
      </c>
      <c r="V473" s="91" t="str">
        <f t="shared" ca="1" si="288"/>
        <v/>
      </c>
      <c r="W473" s="91" t="str">
        <f t="shared" ca="1" si="289"/>
        <v/>
      </c>
      <c r="X473" s="91" t="str">
        <f t="shared" ca="1" si="290"/>
        <v/>
      </c>
      <c r="Y473" s="75"/>
      <c r="Z473" s="100">
        <f ca="1">IF(Y473="W",0,IF(AND(A473&lt;&gt;0,A472&lt;&gt;0,Y472="L",Y473="L"),1,0))</f>
        <v>0</v>
      </c>
      <c r="AA473" s="100">
        <f ca="1">IF(S473&lt;&gt;"",IF(ABS($F473)=ABS(S473),5*$Q473,-1*$Q473),0)</f>
        <v>0</v>
      </c>
      <c r="AB473" s="100">
        <f ca="1">IF(T473&lt;&gt;"",IF(ABS($F473)=ABS(T473),5*$Q473,-1*$Q473),0)</f>
        <v>0</v>
      </c>
      <c r="AC473" s="100">
        <f ca="1">IF(U473&lt;&gt;"",IF(ABS($F473)=ABS(U473),5*$Q473,-1*$Q473),0)</f>
        <v>0</v>
      </c>
      <c r="AD473" s="100">
        <f ca="1">IF(V473&lt;&gt;"",IF(ABS($F473)=ABS(V473),5*$Q473,-1*$Q473),0)</f>
        <v>0</v>
      </c>
      <c r="AE473" s="100">
        <f ca="1">IF(W473&lt;&gt;"",IF(ABS($F473)=ABS(W473),5*$Q473,-1*$Q473),0)</f>
        <v>0</v>
      </c>
      <c r="AF473" s="100">
        <f ca="1">IF(X473&lt;&gt;"",IF(ABS($F473)=ABS(X473),5*$Q473,-1*$Q473),0)</f>
        <v>0</v>
      </c>
      <c r="AG473" s="98">
        <f ca="1">IF(A473&lt;&gt;"",IF(OR($AJ472&lt;&gt;0,$AK472&lt;&gt;0),"0",SUM(AA473:AF473)),0)</f>
        <v>0</v>
      </c>
      <c r="AH473" s="11">
        <f ca="1">IF(A473&lt;&gt;"",IF(OR(AJ472&lt;&gt;0,AK472&lt;&gt;0),0,AG473),0)</f>
        <v>0</v>
      </c>
      <c r="AI473" s="79">
        <f ca="1">IF(A473&lt;&gt;"",AH473+AI472,0)</f>
        <v>2</v>
      </c>
      <c r="AJ473" s="43">
        <f t="shared" ca="1" si="291"/>
        <v>0</v>
      </c>
      <c r="AK473" s="43">
        <f t="shared" ca="1" si="292"/>
        <v>0</v>
      </c>
      <c r="AL473" s="80">
        <f t="shared" ca="1" si="273"/>
        <v>2</v>
      </c>
      <c r="AM473" s="24"/>
      <c r="AN473" s="24"/>
      <c r="AO473" s="24"/>
      <c r="AP473" s="24"/>
      <c r="AQ473" s="24"/>
      <c r="AR473" s="24"/>
      <c r="AS473" s="24"/>
      <c r="BA473" s="6"/>
      <c r="BH473" s="123">
        <f t="shared" ca="1" si="275"/>
        <v>16</v>
      </c>
    </row>
    <row r="474" spans="1:60">
      <c r="A474" s="123">
        <f t="shared" ca="1" si="274"/>
        <v>18</v>
      </c>
      <c r="B474" s="98" t="str">
        <f ca="1">IF(A474="","",IF(COUNTBLANK(AN475:AS475)=6,"DB",AN475&amp;AO475&amp;AP475&amp;AQ475&amp;AR475&amp;AS475))</f>
        <v>DB</v>
      </c>
      <c r="C474" s="97" t="str">
        <f t="shared" ca="1" si="266"/>
        <v/>
      </c>
      <c r="D474" s="102">
        <f t="shared" ca="1" si="267"/>
        <v>0</v>
      </c>
      <c r="E474" s="82" t="str">
        <f t="shared" ca="1" si="268"/>
        <v>1,</v>
      </c>
      <c r="F474" s="73">
        <f t="shared" ca="1" si="269"/>
        <v>3</v>
      </c>
      <c r="G474" s="98">
        <f t="shared" ca="1" si="277"/>
        <v>1</v>
      </c>
      <c r="H474" s="98">
        <f t="shared" ca="1" si="278"/>
        <v>4</v>
      </c>
      <c r="I474" s="98">
        <f t="shared" ca="1" si="279"/>
        <v>0</v>
      </c>
      <c r="J474" s="98">
        <f t="shared" ca="1" si="280"/>
        <v>5</v>
      </c>
      <c r="K474" s="98">
        <f t="shared" ca="1" si="281"/>
        <v>2</v>
      </c>
      <c r="L474" s="98">
        <f t="shared" ca="1" si="282"/>
        <v>12</v>
      </c>
      <c r="M474" s="74" t="str">
        <f t="shared" ca="1" si="283"/>
        <v/>
      </c>
      <c r="N474" s="74">
        <f t="shared" si="276"/>
        <v>470</v>
      </c>
      <c r="O474" s="74">
        <f t="shared" ca="1" si="270"/>
        <v>0</v>
      </c>
      <c r="P474" s="74">
        <f t="shared" ca="1" si="271"/>
        <v>0</v>
      </c>
      <c r="Q474" s="101">
        <f t="shared" ca="1" si="284"/>
        <v>1</v>
      </c>
      <c r="R474" s="101">
        <f t="shared" ca="1" si="272"/>
        <v>1</v>
      </c>
      <c r="S474" s="91" t="str">
        <f t="shared" ca="1" si="285"/>
        <v/>
      </c>
      <c r="T474" s="91" t="str">
        <f t="shared" ca="1" si="286"/>
        <v/>
      </c>
      <c r="U474" s="91" t="str">
        <f t="shared" ca="1" si="287"/>
        <v/>
      </c>
      <c r="V474" s="91" t="str">
        <f t="shared" ca="1" si="288"/>
        <v/>
      </c>
      <c r="W474" s="91" t="str">
        <f t="shared" ca="1" si="289"/>
        <v/>
      </c>
      <c r="X474" s="91" t="str">
        <f t="shared" ca="1" si="290"/>
        <v/>
      </c>
      <c r="Y474" s="75"/>
      <c r="Z474" s="100">
        <f ca="1">IF(Y474="W",0,IF(AND(A474&lt;&gt;0,A473&lt;&gt;0,Y473="L",Y474="L"),1,0))</f>
        <v>0</v>
      </c>
      <c r="AA474" s="100">
        <f ca="1">IF(S474&lt;&gt;"",IF(ABS($F474)=ABS(S474),5*$Q474,-1*$Q474),0)</f>
        <v>0</v>
      </c>
      <c r="AB474" s="100">
        <f ca="1">IF(T474&lt;&gt;"",IF(ABS($F474)=ABS(T474),5*$Q474,-1*$Q474),0)</f>
        <v>0</v>
      </c>
      <c r="AC474" s="100">
        <f ca="1">IF(U474&lt;&gt;"",IF(ABS($F474)=ABS(U474),5*$Q474,-1*$Q474),0)</f>
        <v>0</v>
      </c>
      <c r="AD474" s="100">
        <f ca="1">IF(V474&lt;&gt;"",IF(ABS($F474)=ABS(V474),5*$Q474,-1*$Q474),0)</f>
        <v>0</v>
      </c>
      <c r="AE474" s="100">
        <f ca="1">IF(W474&lt;&gt;"",IF(ABS($F474)=ABS(W474),5*$Q474,-1*$Q474),0)</f>
        <v>0</v>
      </c>
      <c r="AF474" s="100">
        <f ca="1">IF(X474&lt;&gt;"",IF(ABS($F474)=ABS(X474),5*$Q474,-1*$Q474),0)</f>
        <v>0</v>
      </c>
      <c r="AG474" s="98">
        <f ca="1">IF(A474&lt;&gt;"",IF(OR($AJ473&lt;&gt;0,$AK473&lt;&gt;0),"0",SUM(AA474:AF474)),0)</f>
        <v>0</v>
      </c>
      <c r="AH474" s="11">
        <f ca="1">IF(A474&lt;&gt;"",IF(OR(AJ473&lt;&gt;0,AK473&lt;&gt;0),0,AG474),0)</f>
        <v>0</v>
      </c>
      <c r="AI474" s="79">
        <f ca="1">IF(A474&lt;&gt;"",AH474+AI473,0)</f>
        <v>2</v>
      </c>
      <c r="AJ474" s="43">
        <f t="shared" ca="1" si="291"/>
        <v>0</v>
      </c>
      <c r="AK474" s="43">
        <f t="shared" ca="1" si="292"/>
        <v>0</v>
      </c>
      <c r="AL474" s="80">
        <f t="shared" ca="1" si="273"/>
        <v>2</v>
      </c>
      <c r="AM474" s="24"/>
      <c r="AN474" s="24"/>
      <c r="AO474" s="24"/>
      <c r="AP474" s="24"/>
      <c r="AQ474" s="24"/>
      <c r="AR474" s="24"/>
      <c r="AS474" s="24"/>
      <c r="BA474" s="6"/>
      <c r="BH474" s="123">
        <f t="shared" ca="1" si="275"/>
        <v>3</v>
      </c>
    </row>
    <row r="475" spans="1:60">
      <c r="A475" s="123">
        <f t="shared" ca="1" si="274"/>
        <v>20</v>
      </c>
      <c r="B475" s="98" t="str">
        <f ca="1">IF(A475="","",IF(COUNTBLANK(AN476:AS476)=6,"DB",AN476&amp;AO476&amp;AP476&amp;AQ476&amp;AR476&amp;AS476))</f>
        <v>DB</v>
      </c>
      <c r="C475" s="97" t="str">
        <f t="shared" ca="1" si="266"/>
        <v/>
      </c>
      <c r="D475" s="102">
        <f t="shared" ca="1" si="267"/>
        <v>0</v>
      </c>
      <c r="E475" s="82" t="str">
        <f t="shared" ca="1" si="268"/>
        <v>1,</v>
      </c>
      <c r="F475" s="73">
        <f t="shared" ca="1" si="269"/>
        <v>4</v>
      </c>
      <c r="G475" s="98">
        <f t="shared" ca="1" si="277"/>
        <v>2</v>
      </c>
      <c r="H475" s="98">
        <f t="shared" ca="1" si="278"/>
        <v>5</v>
      </c>
      <c r="I475" s="98">
        <f t="shared" ca="1" si="279"/>
        <v>1</v>
      </c>
      <c r="J475" s="98">
        <f t="shared" ca="1" si="280"/>
        <v>0</v>
      </c>
      <c r="K475" s="98">
        <f t="shared" ca="1" si="281"/>
        <v>3</v>
      </c>
      <c r="L475" s="98">
        <f t="shared" ca="1" si="282"/>
        <v>13</v>
      </c>
      <c r="M475" s="74" t="str">
        <f t="shared" ca="1" si="283"/>
        <v/>
      </c>
      <c r="N475" s="74">
        <f t="shared" si="276"/>
        <v>471</v>
      </c>
      <c r="O475" s="74">
        <f t="shared" ca="1" si="270"/>
        <v>0</v>
      </c>
      <c r="P475" s="74">
        <f t="shared" ca="1" si="271"/>
        <v>0</v>
      </c>
      <c r="Q475" s="101">
        <f t="shared" ca="1" si="284"/>
        <v>1</v>
      </c>
      <c r="R475" s="101">
        <f t="shared" ca="1" si="272"/>
        <v>1</v>
      </c>
      <c r="S475" s="91" t="str">
        <f t="shared" ca="1" si="285"/>
        <v/>
      </c>
      <c r="T475" s="91" t="str">
        <f t="shared" ca="1" si="286"/>
        <v/>
      </c>
      <c r="U475" s="91" t="str">
        <f t="shared" ca="1" si="287"/>
        <v/>
      </c>
      <c r="V475" s="91" t="str">
        <f t="shared" ca="1" si="288"/>
        <v/>
      </c>
      <c r="W475" s="91" t="str">
        <f t="shared" ca="1" si="289"/>
        <v/>
      </c>
      <c r="X475" s="91" t="str">
        <f t="shared" ca="1" si="290"/>
        <v/>
      </c>
      <c r="Y475" s="75"/>
      <c r="Z475" s="100">
        <f ca="1">IF(Y475="W",0,IF(AND(A475&lt;&gt;0,A474&lt;&gt;0,Y474="L",Y475="L"),1,0))</f>
        <v>0</v>
      </c>
      <c r="AA475" s="100">
        <f ca="1">IF(S475&lt;&gt;"",IF(ABS($F475)=ABS(S475),5*$Q475,-1*$Q475),0)</f>
        <v>0</v>
      </c>
      <c r="AB475" s="100">
        <f ca="1">IF(T475&lt;&gt;"",IF(ABS($F475)=ABS(T475),5*$Q475,-1*$Q475),0)</f>
        <v>0</v>
      </c>
      <c r="AC475" s="100">
        <f ca="1">IF(U475&lt;&gt;"",IF(ABS($F475)=ABS(U475),5*$Q475,-1*$Q475),0)</f>
        <v>0</v>
      </c>
      <c r="AD475" s="100">
        <f ca="1">IF(V475&lt;&gt;"",IF(ABS($F475)=ABS(V475),5*$Q475,-1*$Q475),0)</f>
        <v>0</v>
      </c>
      <c r="AE475" s="100">
        <f ca="1">IF(W475&lt;&gt;"",IF(ABS($F475)=ABS(W475),5*$Q475,-1*$Q475),0)</f>
        <v>0</v>
      </c>
      <c r="AF475" s="100">
        <f ca="1">IF(X475&lt;&gt;"",IF(ABS($F475)=ABS(X475),5*$Q475,-1*$Q475),0)</f>
        <v>0</v>
      </c>
      <c r="AG475" s="98">
        <f ca="1">IF(A475&lt;&gt;"",IF(OR($AJ474&lt;&gt;0,$AK474&lt;&gt;0),"0",SUM(AA475:AF475)),0)</f>
        <v>0</v>
      </c>
      <c r="AH475" s="11">
        <f ca="1">IF(A475&lt;&gt;"",IF(OR(AJ474&lt;&gt;0,AK474&lt;&gt;0),0,AG475),0)</f>
        <v>0</v>
      </c>
      <c r="AI475" s="79">
        <f ca="1">IF(A475&lt;&gt;"",AH475+AI474,0)</f>
        <v>2</v>
      </c>
      <c r="AJ475" s="43">
        <f t="shared" ca="1" si="291"/>
        <v>0</v>
      </c>
      <c r="AK475" s="43">
        <f t="shared" ca="1" si="292"/>
        <v>0</v>
      </c>
      <c r="AL475" s="80">
        <f t="shared" ca="1" si="273"/>
        <v>2</v>
      </c>
      <c r="AM475" s="24"/>
      <c r="AN475" s="24"/>
      <c r="AO475" s="24"/>
      <c r="AP475" s="24"/>
      <c r="AQ475" s="24"/>
      <c r="AR475" s="24"/>
      <c r="AS475" s="24"/>
      <c r="BA475" s="6"/>
      <c r="BH475" s="123">
        <f t="shared" ca="1" si="275"/>
        <v>9</v>
      </c>
    </row>
    <row r="476" spans="1:60">
      <c r="A476" s="123">
        <f t="shared" ca="1" si="274"/>
        <v>4</v>
      </c>
      <c r="B476" s="98" t="str">
        <f ca="1">IF(A476="","",IF(COUNTBLANK(AN477:AS477)=6,"DB",AN477&amp;AO477&amp;AP477&amp;AQ477&amp;AR477&amp;AS477))</f>
        <v>DB</v>
      </c>
      <c r="C476" s="97" t="str">
        <f t="shared" ca="1" si="266"/>
        <v/>
      </c>
      <c r="D476" s="102">
        <f t="shared" ca="1" si="267"/>
        <v>0</v>
      </c>
      <c r="E476" s="82" t="str">
        <f t="shared" ca="1" si="268"/>
        <v>1,</v>
      </c>
      <c r="F476" s="73">
        <f t="shared" ca="1" si="269"/>
        <v>1</v>
      </c>
      <c r="G476" s="98">
        <f t="shared" ca="1" si="277"/>
        <v>0</v>
      </c>
      <c r="H476" s="98">
        <f t="shared" ca="1" si="278"/>
        <v>6</v>
      </c>
      <c r="I476" s="98">
        <f t="shared" ca="1" si="279"/>
        <v>2</v>
      </c>
      <c r="J476" s="98">
        <f t="shared" ca="1" si="280"/>
        <v>1</v>
      </c>
      <c r="K476" s="98">
        <f t="shared" ca="1" si="281"/>
        <v>4</v>
      </c>
      <c r="L476" s="98">
        <f t="shared" ca="1" si="282"/>
        <v>14</v>
      </c>
      <c r="M476" s="74" t="str">
        <f t="shared" ca="1" si="283"/>
        <v/>
      </c>
      <c r="N476" s="74">
        <f t="shared" si="276"/>
        <v>472</v>
      </c>
      <c r="O476" s="74">
        <f t="shared" ca="1" si="270"/>
        <v>0</v>
      </c>
      <c r="P476" s="74">
        <f t="shared" ca="1" si="271"/>
        <v>0</v>
      </c>
      <c r="Q476" s="101">
        <f t="shared" ca="1" si="284"/>
        <v>1</v>
      </c>
      <c r="R476" s="101">
        <f t="shared" ca="1" si="272"/>
        <v>1</v>
      </c>
      <c r="S476" s="91" t="str">
        <f t="shared" ca="1" si="285"/>
        <v/>
      </c>
      <c r="T476" s="91" t="str">
        <f t="shared" ca="1" si="286"/>
        <v/>
      </c>
      <c r="U476" s="91" t="str">
        <f t="shared" ca="1" si="287"/>
        <v/>
      </c>
      <c r="V476" s="91" t="str">
        <f t="shared" ca="1" si="288"/>
        <v/>
      </c>
      <c r="W476" s="91" t="str">
        <f t="shared" ca="1" si="289"/>
        <v/>
      </c>
      <c r="X476" s="91" t="str">
        <f t="shared" ca="1" si="290"/>
        <v/>
      </c>
      <c r="Y476" s="75"/>
      <c r="Z476" s="100">
        <f ca="1">IF(Y476="W",0,IF(AND(A476&lt;&gt;0,A475&lt;&gt;0,Y475="L",Y476="L"),1,0))</f>
        <v>0</v>
      </c>
      <c r="AA476" s="100">
        <f ca="1">IF(S476&lt;&gt;"",IF(ABS($F476)=ABS(S476),5*$Q476,-1*$Q476),0)</f>
        <v>0</v>
      </c>
      <c r="AB476" s="100">
        <f ca="1">IF(T476&lt;&gt;"",IF(ABS($F476)=ABS(T476),5*$Q476,-1*$Q476),0)</f>
        <v>0</v>
      </c>
      <c r="AC476" s="100">
        <f ca="1">IF(U476&lt;&gt;"",IF(ABS($F476)=ABS(U476),5*$Q476,-1*$Q476),0)</f>
        <v>0</v>
      </c>
      <c r="AD476" s="100">
        <f ca="1">IF(V476&lt;&gt;"",IF(ABS($F476)=ABS(V476),5*$Q476,-1*$Q476),0)</f>
        <v>0</v>
      </c>
      <c r="AE476" s="100">
        <f ca="1">IF(W476&lt;&gt;"",IF(ABS($F476)=ABS(W476),5*$Q476,-1*$Q476),0)</f>
        <v>0</v>
      </c>
      <c r="AF476" s="100">
        <f ca="1">IF(X476&lt;&gt;"",IF(ABS($F476)=ABS(X476),5*$Q476,-1*$Q476),0)</f>
        <v>0</v>
      </c>
      <c r="AG476" s="98">
        <f ca="1">IF(A476&lt;&gt;"",IF(OR($AJ475&lt;&gt;0,$AK475&lt;&gt;0),"0",SUM(AA476:AF476)),0)</f>
        <v>0</v>
      </c>
      <c r="AH476" s="11">
        <f ca="1">IF(A476&lt;&gt;"",IF(OR(AJ475&lt;&gt;0,AK475&lt;&gt;0),0,AG476),0)</f>
        <v>0</v>
      </c>
      <c r="AI476" s="79">
        <f ca="1">IF(A476&lt;&gt;"",AH476+AI475,0)</f>
        <v>2</v>
      </c>
      <c r="AJ476" s="43">
        <f t="shared" ca="1" si="291"/>
        <v>0</v>
      </c>
      <c r="AK476" s="43">
        <f t="shared" ca="1" si="292"/>
        <v>0</v>
      </c>
      <c r="AL476" s="80">
        <f t="shared" ca="1" si="273"/>
        <v>2</v>
      </c>
      <c r="AM476" s="24"/>
      <c r="AN476" s="24"/>
      <c r="AO476" s="24"/>
      <c r="AP476" s="24"/>
      <c r="AQ476" s="24"/>
      <c r="AR476" s="24"/>
      <c r="AS476" s="24"/>
      <c r="BA476" s="6"/>
      <c r="BH476" s="123">
        <f t="shared" ca="1" si="275"/>
        <v>15</v>
      </c>
    </row>
    <row r="477" spans="1:60">
      <c r="A477" s="123">
        <f t="shared" ca="1" si="274"/>
        <v>22</v>
      </c>
      <c r="B477" s="98" t="str">
        <f ca="1">IF(A477="","",IF(COUNTBLANK(AN478:AS478)=6,"DB",AN478&amp;AO478&amp;AP478&amp;AQ478&amp;AR478&amp;AS478))</f>
        <v>DB</v>
      </c>
      <c r="C477" s="97" t="str">
        <f t="shared" ca="1" si="266"/>
        <v/>
      </c>
      <c r="D477" s="102">
        <f t="shared" ca="1" si="267"/>
        <v>0</v>
      </c>
      <c r="E477" s="82" t="str">
        <f t="shared" ca="1" si="268"/>
        <v>1,</v>
      </c>
      <c r="F477" s="73">
        <f t="shared" ca="1" si="269"/>
        <v>4</v>
      </c>
      <c r="G477" s="98">
        <f t="shared" ca="1" si="277"/>
        <v>1</v>
      </c>
      <c r="H477" s="98">
        <f t="shared" ca="1" si="278"/>
        <v>7</v>
      </c>
      <c r="I477" s="98">
        <f t="shared" ca="1" si="279"/>
        <v>3</v>
      </c>
      <c r="J477" s="98">
        <f t="shared" ca="1" si="280"/>
        <v>0</v>
      </c>
      <c r="K477" s="98">
        <f t="shared" ca="1" si="281"/>
        <v>5</v>
      </c>
      <c r="L477" s="98">
        <f t="shared" ca="1" si="282"/>
        <v>15</v>
      </c>
      <c r="M477" s="74" t="str">
        <f t="shared" ca="1" si="283"/>
        <v/>
      </c>
      <c r="N477" s="74">
        <f t="shared" si="276"/>
        <v>473</v>
      </c>
      <c r="O477" s="74">
        <f t="shared" ca="1" si="270"/>
        <v>0</v>
      </c>
      <c r="P477" s="74">
        <f t="shared" ca="1" si="271"/>
        <v>0</v>
      </c>
      <c r="Q477" s="101">
        <f t="shared" ca="1" si="284"/>
        <v>1</v>
      </c>
      <c r="R477" s="101">
        <f t="shared" ca="1" si="272"/>
        <v>1</v>
      </c>
      <c r="S477" s="91" t="str">
        <f t="shared" ca="1" si="285"/>
        <v/>
      </c>
      <c r="T477" s="91" t="str">
        <f t="shared" ca="1" si="286"/>
        <v/>
      </c>
      <c r="U477" s="91" t="str">
        <f t="shared" ca="1" si="287"/>
        <v/>
      </c>
      <c r="V477" s="91" t="str">
        <f t="shared" ca="1" si="288"/>
        <v/>
      </c>
      <c r="W477" s="91" t="str">
        <f t="shared" ca="1" si="289"/>
        <v/>
      </c>
      <c r="X477" s="91" t="str">
        <f t="shared" ca="1" si="290"/>
        <v/>
      </c>
      <c r="Y477" s="75"/>
      <c r="Z477" s="100">
        <f ca="1">IF(Y477="W",0,IF(AND(A477&lt;&gt;0,A476&lt;&gt;0,Y476="L",Y477="L"),1,0))</f>
        <v>0</v>
      </c>
      <c r="AA477" s="100">
        <f ca="1">IF(S477&lt;&gt;"",IF(ABS($F477)=ABS(S477),5*$Q477,-1*$Q477),0)</f>
        <v>0</v>
      </c>
      <c r="AB477" s="100">
        <f ca="1">IF(T477&lt;&gt;"",IF(ABS($F477)=ABS(T477),5*$Q477,-1*$Q477),0)</f>
        <v>0</v>
      </c>
      <c r="AC477" s="100">
        <f ca="1">IF(U477&lt;&gt;"",IF(ABS($F477)=ABS(U477),5*$Q477,-1*$Q477),0)</f>
        <v>0</v>
      </c>
      <c r="AD477" s="100">
        <f ca="1">IF(V477&lt;&gt;"",IF(ABS($F477)=ABS(V477),5*$Q477,-1*$Q477),0)</f>
        <v>0</v>
      </c>
      <c r="AE477" s="100">
        <f ca="1">IF(W477&lt;&gt;"",IF(ABS($F477)=ABS(W477),5*$Q477,-1*$Q477),0)</f>
        <v>0</v>
      </c>
      <c r="AF477" s="100">
        <f ca="1">IF(X477&lt;&gt;"",IF(ABS($F477)=ABS(X477),5*$Q477,-1*$Q477),0)</f>
        <v>0</v>
      </c>
      <c r="AG477" s="98">
        <f ca="1">IF(A477&lt;&gt;"",IF(OR($AJ476&lt;&gt;0,$AK476&lt;&gt;0),"0",SUM(AA477:AF477)),0)</f>
        <v>0</v>
      </c>
      <c r="AH477" s="11">
        <f ca="1">IF(A477&lt;&gt;"",IF(OR(AJ476&lt;&gt;0,AK476&lt;&gt;0),0,AG477),0)</f>
        <v>0</v>
      </c>
      <c r="AI477" s="79">
        <f ca="1">IF(A477&lt;&gt;"",AH477+AI476,0)</f>
        <v>2</v>
      </c>
      <c r="AJ477" s="43">
        <f t="shared" ca="1" si="291"/>
        <v>0</v>
      </c>
      <c r="AK477" s="43">
        <f t="shared" ca="1" si="292"/>
        <v>0</v>
      </c>
      <c r="AL477" s="80">
        <f t="shared" ca="1" si="273"/>
        <v>2</v>
      </c>
      <c r="AM477" s="24"/>
      <c r="AN477" s="24"/>
      <c r="AO477" s="24"/>
      <c r="AP477" s="24"/>
      <c r="AQ477" s="24"/>
      <c r="AR477" s="24"/>
      <c r="AS477" s="24"/>
      <c r="BA477" s="6"/>
      <c r="BH477" s="123">
        <f t="shared" ca="1" si="275"/>
        <v>29</v>
      </c>
    </row>
    <row r="478" spans="1:60">
      <c r="A478" s="123">
        <f t="shared" ca="1" si="274"/>
        <v>30</v>
      </c>
      <c r="B478" s="98" t="str">
        <f ca="1">IF(A478="","",IF(COUNTBLANK(AN479:AS479)=6,"DB",AN479&amp;AO479&amp;AP479&amp;AQ479&amp;AR479&amp;AS479))</f>
        <v>DB</v>
      </c>
      <c r="C478" s="97" t="str">
        <f t="shared" ca="1" si="266"/>
        <v/>
      </c>
      <c r="D478" s="102">
        <f t="shared" ca="1" si="267"/>
        <v>0</v>
      </c>
      <c r="E478" s="82" t="str">
        <f t="shared" ca="1" si="268"/>
        <v>1,</v>
      </c>
      <c r="F478" s="73">
        <f t="shared" ca="1" si="269"/>
        <v>5</v>
      </c>
      <c r="G478" s="98">
        <f t="shared" ca="1" si="277"/>
        <v>2</v>
      </c>
      <c r="H478" s="98">
        <f t="shared" ca="1" si="278"/>
        <v>8</v>
      </c>
      <c r="I478" s="98">
        <f t="shared" ca="1" si="279"/>
        <v>4</v>
      </c>
      <c r="J478" s="98">
        <f t="shared" ca="1" si="280"/>
        <v>1</v>
      </c>
      <c r="K478" s="98">
        <f t="shared" ca="1" si="281"/>
        <v>0</v>
      </c>
      <c r="L478" s="98">
        <f t="shared" ca="1" si="282"/>
        <v>16</v>
      </c>
      <c r="M478" s="74" t="str">
        <f t="shared" ca="1" si="283"/>
        <v/>
      </c>
      <c r="N478" s="74">
        <f t="shared" si="276"/>
        <v>474</v>
      </c>
      <c r="O478" s="74">
        <f t="shared" ca="1" si="270"/>
        <v>0</v>
      </c>
      <c r="P478" s="74">
        <f t="shared" ca="1" si="271"/>
        <v>0</v>
      </c>
      <c r="Q478" s="101">
        <f t="shared" ca="1" si="284"/>
        <v>1</v>
      </c>
      <c r="R478" s="101">
        <f t="shared" ca="1" si="272"/>
        <v>1</v>
      </c>
      <c r="S478" s="91" t="str">
        <f t="shared" ca="1" si="285"/>
        <v/>
      </c>
      <c r="T478" s="91" t="str">
        <f t="shared" ca="1" si="286"/>
        <v/>
      </c>
      <c r="U478" s="91" t="str">
        <f t="shared" ca="1" si="287"/>
        <v/>
      </c>
      <c r="V478" s="91" t="str">
        <f t="shared" ca="1" si="288"/>
        <v/>
      </c>
      <c r="W478" s="91" t="str">
        <f t="shared" ca="1" si="289"/>
        <v/>
      </c>
      <c r="X478" s="91" t="str">
        <f t="shared" ca="1" si="290"/>
        <v/>
      </c>
      <c r="Y478" s="75"/>
      <c r="Z478" s="100">
        <f ca="1">IF(Y478="W",0,IF(AND(A478&lt;&gt;0,A477&lt;&gt;0,Y477="L",Y478="L"),1,0))</f>
        <v>0</v>
      </c>
      <c r="AA478" s="100">
        <f ca="1">IF(S478&lt;&gt;"",IF(ABS($F478)=ABS(S478),5*$Q478,-1*$Q478),0)</f>
        <v>0</v>
      </c>
      <c r="AB478" s="100">
        <f ca="1">IF(T478&lt;&gt;"",IF(ABS($F478)=ABS(T478),5*$Q478,-1*$Q478),0)</f>
        <v>0</v>
      </c>
      <c r="AC478" s="100">
        <f ca="1">IF(U478&lt;&gt;"",IF(ABS($F478)=ABS(U478),5*$Q478,-1*$Q478),0)</f>
        <v>0</v>
      </c>
      <c r="AD478" s="100">
        <f ca="1">IF(V478&lt;&gt;"",IF(ABS($F478)=ABS(V478),5*$Q478,-1*$Q478),0)</f>
        <v>0</v>
      </c>
      <c r="AE478" s="100">
        <f ca="1">IF(W478&lt;&gt;"",IF(ABS($F478)=ABS(W478),5*$Q478,-1*$Q478),0)</f>
        <v>0</v>
      </c>
      <c r="AF478" s="100">
        <f ca="1">IF(X478&lt;&gt;"",IF(ABS($F478)=ABS(X478),5*$Q478,-1*$Q478),0)</f>
        <v>0</v>
      </c>
      <c r="AG478" s="98">
        <f ca="1">IF(A478&lt;&gt;"",IF(OR($AJ477&lt;&gt;0,$AK477&lt;&gt;0),"0",SUM(AA478:AF478)),0)</f>
        <v>0</v>
      </c>
      <c r="AH478" s="11">
        <f ca="1">IF(A478&lt;&gt;"",IF(OR(AJ477&lt;&gt;0,AK477&lt;&gt;0),0,AG478),0)</f>
        <v>0</v>
      </c>
      <c r="AI478" s="79">
        <f ca="1">IF(A478&lt;&gt;"",AH478+AI477,0)</f>
        <v>2</v>
      </c>
      <c r="AJ478" s="43">
        <f t="shared" ca="1" si="291"/>
        <v>0</v>
      </c>
      <c r="AK478" s="43">
        <f t="shared" ca="1" si="292"/>
        <v>0</v>
      </c>
      <c r="AL478" s="80">
        <f t="shared" ca="1" si="273"/>
        <v>2</v>
      </c>
      <c r="AM478" s="24"/>
      <c r="AN478" s="24"/>
      <c r="AO478" s="24"/>
      <c r="AP478" s="24"/>
      <c r="AQ478" s="24"/>
      <c r="AR478" s="24"/>
      <c r="AS478" s="24"/>
      <c r="BA478" s="6"/>
      <c r="BH478" s="123">
        <f t="shared" ca="1" si="275"/>
        <v>20</v>
      </c>
    </row>
    <row r="479" spans="1:60">
      <c r="A479" s="123">
        <f t="shared" ca="1" si="274"/>
        <v>4</v>
      </c>
      <c r="B479" s="98" t="str">
        <f ca="1">IF(A479="","",IF(COUNTBLANK(AN480:AS480)=6,"DB",AN480&amp;AO480&amp;AP480&amp;AQ480&amp;AR480&amp;AS480))</f>
        <v>DB</v>
      </c>
      <c r="C479" s="97" t="str">
        <f t="shared" ca="1" si="266"/>
        <v/>
      </c>
      <c r="D479" s="102">
        <f t="shared" ca="1" si="267"/>
        <v>0</v>
      </c>
      <c r="E479" s="82" t="str">
        <f t="shared" ca="1" si="268"/>
        <v>1,</v>
      </c>
      <c r="F479" s="73">
        <f t="shared" ca="1" si="269"/>
        <v>1</v>
      </c>
      <c r="G479" s="98">
        <f t="shared" ca="1" si="277"/>
        <v>0</v>
      </c>
      <c r="H479" s="98">
        <f t="shared" ca="1" si="278"/>
        <v>9</v>
      </c>
      <c r="I479" s="98">
        <f t="shared" ca="1" si="279"/>
        <v>5</v>
      </c>
      <c r="J479" s="98">
        <f t="shared" ca="1" si="280"/>
        <v>2</v>
      </c>
      <c r="K479" s="98">
        <f t="shared" ca="1" si="281"/>
        <v>1</v>
      </c>
      <c r="L479" s="98">
        <f t="shared" ca="1" si="282"/>
        <v>17</v>
      </c>
      <c r="M479" s="74" t="str">
        <f t="shared" ca="1" si="283"/>
        <v/>
      </c>
      <c r="N479" s="74">
        <f t="shared" si="276"/>
        <v>475</v>
      </c>
      <c r="O479" s="74">
        <f t="shared" ca="1" si="270"/>
        <v>0</v>
      </c>
      <c r="P479" s="74">
        <f t="shared" ca="1" si="271"/>
        <v>0</v>
      </c>
      <c r="Q479" s="101">
        <f t="shared" ca="1" si="284"/>
        <v>1</v>
      </c>
      <c r="R479" s="101">
        <f t="shared" ca="1" si="272"/>
        <v>1</v>
      </c>
      <c r="S479" s="91" t="str">
        <f t="shared" ca="1" si="285"/>
        <v/>
      </c>
      <c r="T479" s="91" t="str">
        <f t="shared" ca="1" si="286"/>
        <v/>
      </c>
      <c r="U479" s="91" t="str">
        <f t="shared" ca="1" si="287"/>
        <v/>
      </c>
      <c r="V479" s="91" t="str">
        <f t="shared" ca="1" si="288"/>
        <v/>
      </c>
      <c r="W479" s="91" t="str">
        <f t="shared" ca="1" si="289"/>
        <v/>
      </c>
      <c r="X479" s="91" t="str">
        <f t="shared" ca="1" si="290"/>
        <v/>
      </c>
      <c r="Y479" s="75"/>
      <c r="Z479" s="100">
        <f ca="1">IF(Y479="W",0,IF(AND(A479&lt;&gt;0,A478&lt;&gt;0,Y478="L",Y479="L"),1,0))</f>
        <v>0</v>
      </c>
      <c r="AA479" s="100">
        <f ca="1">IF(S479&lt;&gt;"",IF(ABS($F479)=ABS(S479),5*$Q479,-1*$Q479),0)</f>
        <v>0</v>
      </c>
      <c r="AB479" s="100">
        <f ca="1">IF(T479&lt;&gt;"",IF(ABS($F479)=ABS(T479),5*$Q479,-1*$Q479),0)</f>
        <v>0</v>
      </c>
      <c r="AC479" s="100">
        <f ca="1">IF(U479&lt;&gt;"",IF(ABS($F479)=ABS(U479),5*$Q479,-1*$Q479),0)</f>
        <v>0</v>
      </c>
      <c r="AD479" s="100">
        <f ca="1">IF(V479&lt;&gt;"",IF(ABS($F479)=ABS(V479),5*$Q479,-1*$Q479),0)</f>
        <v>0</v>
      </c>
      <c r="AE479" s="100">
        <f ca="1">IF(W479&lt;&gt;"",IF(ABS($F479)=ABS(W479),5*$Q479,-1*$Q479),0)</f>
        <v>0</v>
      </c>
      <c r="AF479" s="100">
        <f ca="1">IF(X479&lt;&gt;"",IF(ABS($F479)=ABS(X479),5*$Q479,-1*$Q479),0)</f>
        <v>0</v>
      </c>
      <c r="AG479" s="98">
        <f ca="1">IF(A479&lt;&gt;"",IF(OR($AJ478&lt;&gt;0,$AK478&lt;&gt;0),"0",SUM(AA479:AF479)),0)</f>
        <v>0</v>
      </c>
      <c r="AH479" s="11">
        <f ca="1">IF(A479&lt;&gt;"",IF(OR(AJ478&lt;&gt;0,AK478&lt;&gt;0),0,AG479),0)</f>
        <v>0</v>
      </c>
      <c r="AI479" s="79">
        <f ca="1">IF(A479&lt;&gt;"",AH479+AI478,0)</f>
        <v>2</v>
      </c>
      <c r="AJ479" s="43">
        <f t="shared" ca="1" si="291"/>
        <v>0</v>
      </c>
      <c r="AK479" s="43">
        <f t="shared" ca="1" si="292"/>
        <v>0</v>
      </c>
      <c r="AL479" s="80">
        <f t="shared" ca="1" si="273"/>
        <v>2</v>
      </c>
      <c r="AM479" s="24"/>
      <c r="AN479" s="24"/>
      <c r="AO479" s="24"/>
      <c r="AP479" s="24"/>
      <c r="AQ479" s="24"/>
      <c r="AR479" s="24"/>
      <c r="AS479" s="24"/>
      <c r="BA479" s="6"/>
      <c r="BH479" s="123">
        <f t="shared" ca="1" si="275"/>
        <v>6</v>
      </c>
    </row>
    <row r="480" spans="1:60">
      <c r="A480" s="123">
        <f t="shared" ca="1" si="274"/>
        <v>9</v>
      </c>
      <c r="B480" s="98" t="str">
        <f ca="1">IF(A480="","",IF(COUNTBLANK(AN481:AS481)=6,"DB",AN481&amp;AO481&amp;AP481&amp;AQ481&amp;AR481&amp;AS481))</f>
        <v>DB</v>
      </c>
      <c r="C480" s="97" t="str">
        <f t="shared" ca="1" si="266"/>
        <v/>
      </c>
      <c r="D480" s="102">
        <f t="shared" ca="1" si="267"/>
        <v>0</v>
      </c>
      <c r="E480" s="82" t="str">
        <f t="shared" ca="1" si="268"/>
        <v>1,</v>
      </c>
      <c r="F480" s="73">
        <f t="shared" ca="1" si="269"/>
        <v>2</v>
      </c>
      <c r="G480" s="98">
        <f t="shared" ca="1" si="277"/>
        <v>1</v>
      </c>
      <c r="H480" s="98">
        <f t="shared" ca="1" si="278"/>
        <v>0</v>
      </c>
      <c r="I480" s="98">
        <f t="shared" ca="1" si="279"/>
        <v>6</v>
      </c>
      <c r="J480" s="98">
        <f t="shared" ca="1" si="280"/>
        <v>3</v>
      </c>
      <c r="K480" s="98">
        <f t="shared" ca="1" si="281"/>
        <v>2</v>
      </c>
      <c r="L480" s="98">
        <f t="shared" ca="1" si="282"/>
        <v>18</v>
      </c>
      <c r="M480" s="74" t="str">
        <f t="shared" ca="1" si="283"/>
        <v/>
      </c>
      <c r="N480" s="74">
        <f t="shared" si="276"/>
        <v>476</v>
      </c>
      <c r="O480" s="74">
        <f t="shared" ca="1" si="270"/>
        <v>0</v>
      </c>
      <c r="P480" s="74">
        <f t="shared" ca="1" si="271"/>
        <v>0</v>
      </c>
      <c r="Q480" s="101">
        <f t="shared" ca="1" si="284"/>
        <v>1</v>
      </c>
      <c r="R480" s="101">
        <f t="shared" ca="1" si="272"/>
        <v>1</v>
      </c>
      <c r="S480" s="91" t="str">
        <f t="shared" ca="1" si="285"/>
        <v/>
      </c>
      <c r="T480" s="91" t="str">
        <f t="shared" ca="1" si="286"/>
        <v/>
      </c>
      <c r="U480" s="91" t="str">
        <f t="shared" ca="1" si="287"/>
        <v/>
      </c>
      <c r="V480" s="91" t="str">
        <f t="shared" ca="1" si="288"/>
        <v/>
      </c>
      <c r="W480" s="91" t="str">
        <f t="shared" ca="1" si="289"/>
        <v/>
      </c>
      <c r="X480" s="91" t="str">
        <f t="shared" ca="1" si="290"/>
        <v/>
      </c>
      <c r="Y480" s="75"/>
      <c r="Z480" s="100">
        <f ca="1">IF(Y480="W",0,IF(AND(A480&lt;&gt;0,A479&lt;&gt;0,Y479="L",Y480="L"),1,0))</f>
        <v>0</v>
      </c>
      <c r="AA480" s="100">
        <f ca="1">IF(S480&lt;&gt;"",IF(ABS($F480)=ABS(S480),5*$Q480,-1*$Q480),0)</f>
        <v>0</v>
      </c>
      <c r="AB480" s="100">
        <f ca="1">IF(T480&lt;&gt;"",IF(ABS($F480)=ABS(T480),5*$Q480,-1*$Q480),0)</f>
        <v>0</v>
      </c>
      <c r="AC480" s="100">
        <f ca="1">IF(U480&lt;&gt;"",IF(ABS($F480)=ABS(U480),5*$Q480,-1*$Q480),0)</f>
        <v>0</v>
      </c>
      <c r="AD480" s="100">
        <f ca="1">IF(V480&lt;&gt;"",IF(ABS($F480)=ABS(V480),5*$Q480,-1*$Q480),0)</f>
        <v>0</v>
      </c>
      <c r="AE480" s="100">
        <f ca="1">IF(W480&lt;&gt;"",IF(ABS($F480)=ABS(W480),5*$Q480,-1*$Q480),0)</f>
        <v>0</v>
      </c>
      <c r="AF480" s="100">
        <f ca="1">IF(X480&lt;&gt;"",IF(ABS($F480)=ABS(X480),5*$Q480,-1*$Q480),0)</f>
        <v>0</v>
      </c>
      <c r="AG480" s="98">
        <f ca="1">IF(A480&lt;&gt;"",IF(OR($AJ479&lt;&gt;0,$AK479&lt;&gt;0),"0",SUM(AA480:AF480)),0)</f>
        <v>0</v>
      </c>
      <c r="AH480" s="11">
        <f ca="1">IF(A480&lt;&gt;"",IF(OR(AJ479&lt;&gt;0,AK479&lt;&gt;0),0,AG480),0)</f>
        <v>0</v>
      </c>
      <c r="AI480" s="79">
        <f ca="1">IF(A480&lt;&gt;"",AH480+AI479,0)</f>
        <v>2</v>
      </c>
      <c r="AJ480" s="43">
        <f t="shared" ca="1" si="291"/>
        <v>0</v>
      </c>
      <c r="AK480" s="43">
        <f t="shared" ca="1" si="292"/>
        <v>0</v>
      </c>
      <c r="AL480" s="80">
        <f t="shared" ca="1" si="273"/>
        <v>2</v>
      </c>
      <c r="AM480" s="24"/>
      <c r="AN480" s="24"/>
      <c r="AO480" s="24"/>
      <c r="AP480" s="24"/>
      <c r="AQ480" s="24"/>
      <c r="AR480" s="24"/>
      <c r="AS480" s="24"/>
      <c r="BA480" s="6"/>
      <c r="BH480" s="123">
        <f t="shared" ca="1" si="275"/>
        <v>30</v>
      </c>
    </row>
    <row r="481" spans="1:60">
      <c r="A481" s="123">
        <f t="shared" ca="1" si="274"/>
        <v>28</v>
      </c>
      <c r="B481" s="98" t="str">
        <f ca="1">IF(A481="","",IF(COUNTBLANK(AN482:AS482)=6,"DB",AN482&amp;AO482&amp;AP482&amp;AQ482&amp;AR482&amp;AS482))</f>
        <v>DB</v>
      </c>
      <c r="C481" s="97" t="str">
        <f t="shared" ca="1" si="266"/>
        <v/>
      </c>
      <c r="D481" s="102">
        <f t="shared" ca="1" si="267"/>
        <v>0</v>
      </c>
      <c r="E481" s="82" t="str">
        <f t="shared" ca="1" si="268"/>
        <v>1,</v>
      </c>
      <c r="F481" s="73">
        <f t="shared" ca="1" si="269"/>
        <v>5</v>
      </c>
      <c r="G481" s="98">
        <f t="shared" ca="1" si="277"/>
        <v>2</v>
      </c>
      <c r="H481" s="98">
        <f t="shared" ca="1" si="278"/>
        <v>1</v>
      </c>
      <c r="I481" s="98">
        <f t="shared" ca="1" si="279"/>
        <v>7</v>
      </c>
      <c r="J481" s="98">
        <f t="shared" ca="1" si="280"/>
        <v>4</v>
      </c>
      <c r="K481" s="98">
        <f t="shared" ca="1" si="281"/>
        <v>0</v>
      </c>
      <c r="L481" s="98">
        <f t="shared" ca="1" si="282"/>
        <v>19</v>
      </c>
      <c r="M481" s="74" t="str">
        <f t="shared" ca="1" si="283"/>
        <v/>
      </c>
      <c r="N481" s="74">
        <f t="shared" si="276"/>
        <v>477</v>
      </c>
      <c r="O481" s="74">
        <f t="shared" ca="1" si="270"/>
        <v>0</v>
      </c>
      <c r="P481" s="74">
        <f t="shared" ca="1" si="271"/>
        <v>0</v>
      </c>
      <c r="Q481" s="101">
        <f t="shared" ca="1" si="284"/>
        <v>1</v>
      </c>
      <c r="R481" s="101">
        <f t="shared" ca="1" si="272"/>
        <v>1</v>
      </c>
      <c r="S481" s="91" t="str">
        <f t="shared" ca="1" si="285"/>
        <v/>
      </c>
      <c r="T481" s="91" t="str">
        <f t="shared" ca="1" si="286"/>
        <v/>
      </c>
      <c r="U481" s="91" t="str">
        <f t="shared" ca="1" si="287"/>
        <v/>
      </c>
      <c r="V481" s="91" t="str">
        <f t="shared" ca="1" si="288"/>
        <v/>
      </c>
      <c r="W481" s="91" t="str">
        <f t="shared" ca="1" si="289"/>
        <v/>
      </c>
      <c r="X481" s="91" t="str">
        <f t="shared" ca="1" si="290"/>
        <v/>
      </c>
      <c r="Y481" s="75"/>
      <c r="Z481" s="100">
        <f ca="1">IF(Y481="W",0,IF(AND(A481&lt;&gt;0,A480&lt;&gt;0,Y480="L",Y481="L"),1,0))</f>
        <v>0</v>
      </c>
      <c r="AA481" s="100">
        <f ca="1">IF(S481&lt;&gt;"",IF(ABS($F481)=ABS(S481),5*$Q481,-1*$Q481),0)</f>
        <v>0</v>
      </c>
      <c r="AB481" s="100">
        <f ca="1">IF(T481&lt;&gt;"",IF(ABS($F481)=ABS(T481),5*$Q481,-1*$Q481),0)</f>
        <v>0</v>
      </c>
      <c r="AC481" s="100">
        <f ca="1">IF(U481&lt;&gt;"",IF(ABS($F481)=ABS(U481),5*$Q481,-1*$Q481),0)</f>
        <v>0</v>
      </c>
      <c r="AD481" s="100">
        <f ca="1">IF(V481&lt;&gt;"",IF(ABS($F481)=ABS(V481),5*$Q481,-1*$Q481),0)</f>
        <v>0</v>
      </c>
      <c r="AE481" s="100">
        <f ca="1">IF(W481&lt;&gt;"",IF(ABS($F481)=ABS(W481),5*$Q481,-1*$Q481),0)</f>
        <v>0</v>
      </c>
      <c r="AF481" s="100">
        <f ca="1">IF(X481&lt;&gt;"",IF(ABS($F481)=ABS(X481),5*$Q481,-1*$Q481),0)</f>
        <v>0</v>
      </c>
      <c r="AG481" s="98">
        <f ca="1">IF(A481&lt;&gt;"",IF(OR($AJ480&lt;&gt;0,$AK480&lt;&gt;0),"0",SUM(AA481:AF481)),0)</f>
        <v>0</v>
      </c>
      <c r="AH481" s="11">
        <f ca="1">IF(A481&lt;&gt;"",IF(OR(AJ480&lt;&gt;0,AK480&lt;&gt;0),0,AG481),0)</f>
        <v>0</v>
      </c>
      <c r="AI481" s="79">
        <f ca="1">IF(A481&lt;&gt;"",AH481+AI480,0)</f>
        <v>2</v>
      </c>
      <c r="AJ481" s="43">
        <f t="shared" ca="1" si="291"/>
        <v>0</v>
      </c>
      <c r="AK481" s="43">
        <f t="shared" ca="1" si="292"/>
        <v>0</v>
      </c>
      <c r="AL481" s="80">
        <f t="shared" ca="1" si="273"/>
        <v>2</v>
      </c>
      <c r="AM481" s="24"/>
      <c r="AN481" s="24"/>
      <c r="AO481" s="24"/>
      <c r="AP481" s="24"/>
      <c r="AQ481" s="24"/>
      <c r="AR481" s="24"/>
      <c r="AS481" s="24"/>
      <c r="BA481" s="6"/>
      <c r="BH481" s="123">
        <f t="shared" ca="1" si="275"/>
        <v>4</v>
      </c>
    </row>
    <row r="482" spans="1:60">
      <c r="A482" s="123">
        <f t="shared" ca="1" si="274"/>
        <v>20</v>
      </c>
      <c r="B482" s="98" t="str">
        <f ca="1">IF(A482="","",IF(COUNTBLANK(AN483:AS483)=6,"DB",AN483&amp;AO483&amp;AP483&amp;AQ483&amp;AR483&amp;AS483))</f>
        <v>DB</v>
      </c>
      <c r="C482" s="97" t="str">
        <f t="shared" ca="1" si="266"/>
        <v/>
      </c>
      <c r="D482" s="102">
        <f t="shared" ca="1" si="267"/>
        <v>0</v>
      </c>
      <c r="E482" s="82" t="str">
        <f t="shared" ca="1" si="268"/>
        <v>1,</v>
      </c>
      <c r="F482" s="73">
        <f t="shared" ca="1" si="269"/>
        <v>4</v>
      </c>
      <c r="G482" s="98">
        <f t="shared" ca="1" si="277"/>
        <v>3</v>
      </c>
      <c r="H482" s="98">
        <f t="shared" ca="1" si="278"/>
        <v>2</v>
      </c>
      <c r="I482" s="98">
        <f t="shared" ca="1" si="279"/>
        <v>8</v>
      </c>
      <c r="J482" s="98">
        <f t="shared" ca="1" si="280"/>
        <v>0</v>
      </c>
      <c r="K482" s="98">
        <f t="shared" ca="1" si="281"/>
        <v>1</v>
      </c>
      <c r="L482" s="98">
        <f t="shared" ca="1" si="282"/>
        <v>20</v>
      </c>
      <c r="M482" s="74" t="str">
        <f t="shared" ca="1" si="283"/>
        <v/>
      </c>
      <c r="N482" s="74">
        <f t="shared" si="276"/>
        <v>478</v>
      </c>
      <c r="O482" s="74">
        <f t="shared" ca="1" si="270"/>
        <v>0</v>
      </c>
      <c r="P482" s="74">
        <f t="shared" ca="1" si="271"/>
        <v>0</v>
      </c>
      <c r="Q482" s="101">
        <f t="shared" ca="1" si="284"/>
        <v>1</v>
      </c>
      <c r="R482" s="101">
        <f t="shared" ca="1" si="272"/>
        <v>1</v>
      </c>
      <c r="S482" s="91" t="str">
        <f t="shared" ca="1" si="285"/>
        <v/>
      </c>
      <c r="T482" s="91" t="str">
        <f t="shared" ca="1" si="286"/>
        <v/>
      </c>
      <c r="U482" s="91" t="str">
        <f t="shared" ca="1" si="287"/>
        <v/>
      </c>
      <c r="V482" s="91" t="str">
        <f t="shared" ca="1" si="288"/>
        <v/>
      </c>
      <c r="W482" s="91" t="str">
        <f t="shared" ca="1" si="289"/>
        <v/>
      </c>
      <c r="X482" s="91" t="str">
        <f t="shared" ca="1" si="290"/>
        <v/>
      </c>
      <c r="Y482" s="75"/>
      <c r="Z482" s="100">
        <f ca="1">IF(Y482="W",0,IF(AND(A482&lt;&gt;0,A481&lt;&gt;0,Y481="L",Y482="L"),1,0))</f>
        <v>0</v>
      </c>
      <c r="AA482" s="100">
        <f ca="1">IF(S482&lt;&gt;"",IF(ABS($F482)=ABS(S482),5*$Q482,-1*$Q482),0)</f>
        <v>0</v>
      </c>
      <c r="AB482" s="100">
        <f ca="1">IF(T482&lt;&gt;"",IF(ABS($F482)=ABS(T482),5*$Q482,-1*$Q482),0)</f>
        <v>0</v>
      </c>
      <c r="AC482" s="100">
        <f ca="1">IF(U482&lt;&gt;"",IF(ABS($F482)=ABS(U482),5*$Q482,-1*$Q482),0)</f>
        <v>0</v>
      </c>
      <c r="AD482" s="100">
        <f ca="1">IF(V482&lt;&gt;"",IF(ABS($F482)=ABS(V482),5*$Q482,-1*$Q482),0)</f>
        <v>0</v>
      </c>
      <c r="AE482" s="100">
        <f ca="1">IF(W482&lt;&gt;"",IF(ABS($F482)=ABS(W482),5*$Q482,-1*$Q482),0)</f>
        <v>0</v>
      </c>
      <c r="AF482" s="100">
        <f ca="1">IF(X482&lt;&gt;"",IF(ABS($F482)=ABS(X482),5*$Q482,-1*$Q482),0)</f>
        <v>0</v>
      </c>
      <c r="AG482" s="98">
        <f ca="1">IF(A482&lt;&gt;"",IF(OR($AJ481&lt;&gt;0,$AK481&lt;&gt;0),"0",SUM(AA482:AF482)),0)</f>
        <v>0</v>
      </c>
      <c r="AH482" s="11">
        <f ca="1">IF(A482&lt;&gt;"",IF(OR(AJ481&lt;&gt;0,AK481&lt;&gt;0),0,AG482),0)</f>
        <v>0</v>
      </c>
      <c r="AI482" s="79">
        <f ca="1">IF(A482&lt;&gt;"",AH482+AI481,0)</f>
        <v>2</v>
      </c>
      <c r="AJ482" s="43">
        <f t="shared" ca="1" si="291"/>
        <v>0</v>
      </c>
      <c r="AK482" s="43">
        <f t="shared" ca="1" si="292"/>
        <v>0</v>
      </c>
      <c r="AL482" s="80">
        <f t="shared" ca="1" si="273"/>
        <v>2</v>
      </c>
      <c r="AM482" s="24"/>
      <c r="AN482" s="24"/>
      <c r="AO482" s="24"/>
      <c r="AP482" s="24"/>
      <c r="AQ482" s="24"/>
      <c r="AR482" s="24"/>
      <c r="AS482" s="24"/>
      <c r="BA482" s="6"/>
      <c r="BH482" s="123">
        <f t="shared" ca="1" si="275"/>
        <v>35</v>
      </c>
    </row>
    <row r="483" spans="1:60">
      <c r="A483" s="123">
        <f t="shared" ca="1" si="274"/>
        <v>5</v>
      </c>
      <c r="B483" s="98" t="str">
        <f ca="1">IF(A483="","",IF(COUNTBLANK(AN484:AS484)=6,"DB",AN484&amp;AO484&amp;AP484&amp;AQ484&amp;AR484&amp;AS484))</f>
        <v>DB</v>
      </c>
      <c r="C483" s="97" t="str">
        <f t="shared" ca="1" si="266"/>
        <v/>
      </c>
      <c r="D483" s="102">
        <f t="shared" ca="1" si="267"/>
        <v>0</v>
      </c>
      <c r="E483" s="82" t="str">
        <f t="shared" ca="1" si="268"/>
        <v>1,</v>
      </c>
      <c r="F483" s="73">
        <f t="shared" ca="1" si="269"/>
        <v>1</v>
      </c>
      <c r="G483" s="98">
        <f t="shared" ca="1" si="277"/>
        <v>0</v>
      </c>
      <c r="H483" s="98">
        <f t="shared" ca="1" si="278"/>
        <v>3</v>
      </c>
      <c r="I483" s="98">
        <f t="shared" ca="1" si="279"/>
        <v>9</v>
      </c>
      <c r="J483" s="98">
        <f t="shared" ca="1" si="280"/>
        <v>1</v>
      </c>
      <c r="K483" s="98">
        <f t="shared" ca="1" si="281"/>
        <v>2</v>
      </c>
      <c r="L483" s="98">
        <f t="shared" ca="1" si="282"/>
        <v>21</v>
      </c>
      <c r="M483" s="74" t="str">
        <f t="shared" ca="1" si="283"/>
        <v/>
      </c>
      <c r="N483" s="74">
        <f t="shared" si="276"/>
        <v>479</v>
      </c>
      <c r="O483" s="74">
        <f t="shared" ca="1" si="270"/>
        <v>0</v>
      </c>
      <c r="P483" s="74">
        <f t="shared" ca="1" si="271"/>
        <v>0</v>
      </c>
      <c r="Q483" s="101">
        <f t="shared" ca="1" si="284"/>
        <v>1</v>
      </c>
      <c r="R483" s="101">
        <f t="shared" ca="1" si="272"/>
        <v>1</v>
      </c>
      <c r="S483" s="91" t="str">
        <f t="shared" ca="1" si="285"/>
        <v/>
      </c>
      <c r="T483" s="91" t="str">
        <f t="shared" ca="1" si="286"/>
        <v/>
      </c>
      <c r="U483" s="91" t="str">
        <f t="shared" ca="1" si="287"/>
        <v/>
      </c>
      <c r="V483" s="91" t="str">
        <f t="shared" ca="1" si="288"/>
        <v/>
      </c>
      <c r="W483" s="91" t="str">
        <f t="shared" ca="1" si="289"/>
        <v/>
      </c>
      <c r="X483" s="91" t="str">
        <f t="shared" ca="1" si="290"/>
        <v/>
      </c>
      <c r="Y483" s="75"/>
      <c r="Z483" s="100">
        <f ca="1">IF(Y483="W",0,IF(AND(A483&lt;&gt;0,A482&lt;&gt;0,Y482="L",Y483="L"),1,0))</f>
        <v>0</v>
      </c>
      <c r="AA483" s="100">
        <f ca="1">IF(S483&lt;&gt;"",IF(ABS($F483)=ABS(S483),5*$Q483,-1*$Q483),0)</f>
        <v>0</v>
      </c>
      <c r="AB483" s="100">
        <f ca="1">IF(T483&lt;&gt;"",IF(ABS($F483)=ABS(T483),5*$Q483,-1*$Q483),0)</f>
        <v>0</v>
      </c>
      <c r="AC483" s="100">
        <f ca="1">IF(U483&lt;&gt;"",IF(ABS($F483)=ABS(U483),5*$Q483,-1*$Q483),0)</f>
        <v>0</v>
      </c>
      <c r="AD483" s="100">
        <f ca="1">IF(V483&lt;&gt;"",IF(ABS($F483)=ABS(V483),5*$Q483,-1*$Q483),0)</f>
        <v>0</v>
      </c>
      <c r="AE483" s="100">
        <f ca="1">IF(W483&lt;&gt;"",IF(ABS($F483)=ABS(W483),5*$Q483,-1*$Q483),0)</f>
        <v>0</v>
      </c>
      <c r="AF483" s="100">
        <f ca="1">IF(X483&lt;&gt;"",IF(ABS($F483)=ABS(X483),5*$Q483,-1*$Q483),0)</f>
        <v>0</v>
      </c>
      <c r="AG483" s="98">
        <f ca="1">IF(A483&lt;&gt;"",IF(OR($AJ482&lt;&gt;0,$AK482&lt;&gt;0),"0",SUM(AA483:AF483)),0)</f>
        <v>0</v>
      </c>
      <c r="AH483" s="11">
        <f ca="1">IF(A483&lt;&gt;"",IF(OR(AJ482&lt;&gt;0,AK482&lt;&gt;0),0,AG483),0)</f>
        <v>0</v>
      </c>
      <c r="AI483" s="79">
        <f ca="1">IF(A483&lt;&gt;"",AH483+AI482,0)</f>
        <v>2</v>
      </c>
      <c r="AJ483" s="43">
        <f t="shared" ca="1" si="291"/>
        <v>0</v>
      </c>
      <c r="AK483" s="43">
        <f t="shared" ca="1" si="292"/>
        <v>0</v>
      </c>
      <c r="AL483" s="80">
        <f t="shared" ca="1" si="273"/>
        <v>2</v>
      </c>
      <c r="AM483" s="24"/>
      <c r="AN483" s="24"/>
      <c r="AO483" s="24"/>
      <c r="AP483" s="24"/>
      <c r="AQ483" s="24"/>
      <c r="AR483" s="24"/>
      <c r="AS483" s="24"/>
      <c r="BA483" s="6"/>
      <c r="BH483" s="123">
        <f t="shared" ca="1" si="275"/>
        <v>29</v>
      </c>
    </row>
    <row r="484" spans="1:60">
      <c r="A484" s="123">
        <f t="shared" ca="1" si="274"/>
        <v>13</v>
      </c>
      <c r="B484" s="98" t="str">
        <f ca="1">IF(A484="","",IF(COUNTBLANK(AN485:AS485)=6,"DB",AN485&amp;AO485&amp;AP485&amp;AQ485&amp;AR485&amp;AS485))</f>
        <v>DB</v>
      </c>
      <c r="C484" s="97" t="str">
        <f t="shared" ca="1" si="266"/>
        <v/>
      </c>
      <c r="D484" s="102">
        <f t="shared" ca="1" si="267"/>
        <v>0</v>
      </c>
      <c r="E484" s="82" t="str">
        <f t="shared" ca="1" si="268"/>
        <v>1,</v>
      </c>
      <c r="F484" s="73">
        <f t="shared" ca="1" si="269"/>
        <v>3</v>
      </c>
      <c r="G484" s="98">
        <f t="shared" ca="1" si="277"/>
        <v>1</v>
      </c>
      <c r="H484" s="98">
        <f t="shared" ca="1" si="278"/>
        <v>4</v>
      </c>
      <c r="I484" s="98">
        <f t="shared" ca="1" si="279"/>
        <v>0</v>
      </c>
      <c r="J484" s="98">
        <f t="shared" ca="1" si="280"/>
        <v>2</v>
      </c>
      <c r="K484" s="98">
        <f t="shared" ca="1" si="281"/>
        <v>3</v>
      </c>
      <c r="L484" s="98">
        <f t="shared" ca="1" si="282"/>
        <v>22</v>
      </c>
      <c r="M484" s="74" t="str">
        <f t="shared" ca="1" si="283"/>
        <v/>
      </c>
      <c r="N484" s="74">
        <f t="shared" si="276"/>
        <v>480</v>
      </c>
      <c r="O484" s="74">
        <f t="shared" ca="1" si="270"/>
        <v>0</v>
      </c>
      <c r="P484" s="74">
        <f t="shared" ca="1" si="271"/>
        <v>0</v>
      </c>
      <c r="Q484" s="101">
        <f t="shared" ca="1" si="284"/>
        <v>1</v>
      </c>
      <c r="R484" s="101">
        <f t="shared" ca="1" si="272"/>
        <v>1</v>
      </c>
      <c r="S484" s="91" t="str">
        <f t="shared" ca="1" si="285"/>
        <v/>
      </c>
      <c r="T484" s="91" t="str">
        <f t="shared" ca="1" si="286"/>
        <v/>
      </c>
      <c r="U484" s="91" t="str">
        <f t="shared" ca="1" si="287"/>
        <v/>
      </c>
      <c r="V484" s="91" t="str">
        <f t="shared" ca="1" si="288"/>
        <v/>
      </c>
      <c r="W484" s="91" t="str">
        <f t="shared" ca="1" si="289"/>
        <v/>
      </c>
      <c r="X484" s="91" t="str">
        <f t="shared" ca="1" si="290"/>
        <v/>
      </c>
      <c r="Y484" s="75"/>
      <c r="Z484" s="100">
        <f ca="1">IF(Y484="W",0,IF(AND(A484&lt;&gt;0,A483&lt;&gt;0,Y483="L",Y484="L"),1,0))</f>
        <v>0</v>
      </c>
      <c r="AA484" s="100">
        <f ca="1">IF(S484&lt;&gt;"",IF(ABS($F484)=ABS(S484),5*$Q484,-1*$Q484),0)</f>
        <v>0</v>
      </c>
      <c r="AB484" s="100">
        <f ca="1">IF(T484&lt;&gt;"",IF(ABS($F484)=ABS(T484),5*$Q484,-1*$Q484),0)</f>
        <v>0</v>
      </c>
      <c r="AC484" s="100">
        <f ca="1">IF(U484&lt;&gt;"",IF(ABS($F484)=ABS(U484),5*$Q484,-1*$Q484),0)</f>
        <v>0</v>
      </c>
      <c r="AD484" s="100">
        <f ca="1">IF(V484&lt;&gt;"",IF(ABS($F484)=ABS(V484),5*$Q484,-1*$Q484),0)</f>
        <v>0</v>
      </c>
      <c r="AE484" s="100">
        <f ca="1">IF(W484&lt;&gt;"",IF(ABS($F484)=ABS(W484),5*$Q484,-1*$Q484),0)</f>
        <v>0</v>
      </c>
      <c r="AF484" s="100">
        <f ca="1">IF(X484&lt;&gt;"",IF(ABS($F484)=ABS(X484),5*$Q484,-1*$Q484),0)</f>
        <v>0</v>
      </c>
      <c r="AG484" s="98">
        <f ca="1">IF(A484&lt;&gt;"",IF(OR($AJ483&lt;&gt;0,$AK483&lt;&gt;0),"0",SUM(AA484:AF484)),0)</f>
        <v>0</v>
      </c>
      <c r="AH484" s="11">
        <f ca="1">IF(A484&lt;&gt;"",IF(OR(AJ483&lt;&gt;0,AK483&lt;&gt;0),0,AG484),0)</f>
        <v>0</v>
      </c>
      <c r="AI484" s="79">
        <f ca="1">IF(A484&lt;&gt;"",AH484+AI483,0)</f>
        <v>2</v>
      </c>
      <c r="AJ484" s="43">
        <f t="shared" ca="1" si="291"/>
        <v>0</v>
      </c>
      <c r="AK484" s="43">
        <f t="shared" ca="1" si="292"/>
        <v>0</v>
      </c>
      <c r="AL484" s="80">
        <f t="shared" ca="1" si="273"/>
        <v>2</v>
      </c>
      <c r="AM484" s="24"/>
      <c r="AN484" s="24"/>
      <c r="AO484" s="24"/>
      <c r="AP484" s="24"/>
      <c r="AQ484" s="24"/>
      <c r="AR484" s="24"/>
      <c r="AS484" s="24"/>
      <c r="BA484" s="6"/>
      <c r="BH484" s="123">
        <f t="shared" ca="1" si="275"/>
        <v>30</v>
      </c>
    </row>
    <row r="485" spans="1:60">
      <c r="A485" s="123">
        <f t="shared" ca="1" si="274"/>
        <v>3</v>
      </c>
      <c r="B485" s="98" t="str">
        <f ca="1">IF(A485="","",IF(COUNTBLANK(AN486:AS486)=6,"DB",AN486&amp;AO486&amp;AP486&amp;AQ486&amp;AR486&amp;AS486))</f>
        <v>DB</v>
      </c>
      <c r="C485" s="97" t="str">
        <f t="shared" ca="1" si="266"/>
        <v/>
      </c>
      <c r="D485" s="102">
        <f t="shared" ca="1" si="267"/>
        <v>0</v>
      </c>
      <c r="E485" s="82" t="str">
        <f t="shared" ca="1" si="268"/>
        <v>1,</v>
      </c>
      <c r="F485" s="73">
        <f t="shared" ca="1" si="269"/>
        <v>1</v>
      </c>
      <c r="G485" s="98">
        <f t="shared" ca="1" si="277"/>
        <v>0</v>
      </c>
      <c r="H485" s="98">
        <f t="shared" ca="1" si="278"/>
        <v>5</v>
      </c>
      <c r="I485" s="98">
        <f t="shared" ca="1" si="279"/>
        <v>1</v>
      </c>
      <c r="J485" s="98">
        <f t="shared" ca="1" si="280"/>
        <v>3</v>
      </c>
      <c r="K485" s="98">
        <f t="shared" ca="1" si="281"/>
        <v>4</v>
      </c>
      <c r="L485" s="98">
        <f t="shared" ca="1" si="282"/>
        <v>23</v>
      </c>
      <c r="M485" s="74" t="str">
        <f t="shared" ca="1" si="283"/>
        <v/>
      </c>
      <c r="N485" s="74">
        <f t="shared" si="276"/>
        <v>481</v>
      </c>
      <c r="O485" s="74">
        <f t="shared" ca="1" si="270"/>
        <v>0</v>
      </c>
      <c r="P485" s="74">
        <f t="shared" ca="1" si="271"/>
        <v>0</v>
      </c>
      <c r="Q485" s="101">
        <f t="shared" ca="1" si="284"/>
        <v>1</v>
      </c>
      <c r="R485" s="101">
        <f t="shared" ca="1" si="272"/>
        <v>1</v>
      </c>
      <c r="S485" s="91" t="str">
        <f t="shared" ca="1" si="285"/>
        <v/>
      </c>
      <c r="T485" s="91" t="str">
        <f t="shared" ca="1" si="286"/>
        <v/>
      </c>
      <c r="U485" s="91" t="str">
        <f t="shared" ca="1" si="287"/>
        <v/>
      </c>
      <c r="V485" s="91" t="str">
        <f t="shared" ca="1" si="288"/>
        <v/>
      </c>
      <c r="W485" s="91" t="str">
        <f t="shared" ca="1" si="289"/>
        <v/>
      </c>
      <c r="X485" s="91" t="str">
        <f t="shared" ca="1" si="290"/>
        <v/>
      </c>
      <c r="Y485" s="75"/>
      <c r="Z485" s="100">
        <f ca="1">IF(Y485="W",0,IF(AND(A485&lt;&gt;0,A484&lt;&gt;0,Y484="L",Y485="L"),1,0))</f>
        <v>0</v>
      </c>
      <c r="AA485" s="100">
        <f ca="1">IF(S485&lt;&gt;"",IF(ABS($F485)=ABS(S485),5*$Q485,-1*$Q485),0)</f>
        <v>0</v>
      </c>
      <c r="AB485" s="100">
        <f ca="1">IF(T485&lt;&gt;"",IF(ABS($F485)=ABS(T485),5*$Q485,-1*$Q485),0)</f>
        <v>0</v>
      </c>
      <c r="AC485" s="100">
        <f ca="1">IF(U485&lt;&gt;"",IF(ABS($F485)=ABS(U485),5*$Q485,-1*$Q485),0)</f>
        <v>0</v>
      </c>
      <c r="AD485" s="100">
        <f ca="1">IF(V485&lt;&gt;"",IF(ABS($F485)=ABS(V485),5*$Q485,-1*$Q485),0)</f>
        <v>0</v>
      </c>
      <c r="AE485" s="100">
        <f ca="1">IF(W485&lt;&gt;"",IF(ABS($F485)=ABS(W485),5*$Q485,-1*$Q485),0)</f>
        <v>0</v>
      </c>
      <c r="AF485" s="100">
        <f ca="1">IF(X485&lt;&gt;"",IF(ABS($F485)=ABS(X485),5*$Q485,-1*$Q485),0)</f>
        <v>0</v>
      </c>
      <c r="AG485" s="98">
        <f ca="1">IF(A485&lt;&gt;"",IF(OR($AJ484&lt;&gt;0,$AK484&lt;&gt;0),"0",SUM(AA485:AF485)),0)</f>
        <v>0</v>
      </c>
      <c r="AH485" s="11">
        <f ca="1">IF(A485&lt;&gt;"",IF(OR(AJ484&lt;&gt;0,AK484&lt;&gt;0),0,AG485),0)</f>
        <v>0</v>
      </c>
      <c r="AI485" s="79">
        <f ca="1">IF(A485&lt;&gt;"",AH485+AI484,0)</f>
        <v>2</v>
      </c>
      <c r="AJ485" s="43">
        <f t="shared" ca="1" si="291"/>
        <v>0</v>
      </c>
      <c r="AK485" s="43">
        <f t="shared" ca="1" si="292"/>
        <v>0</v>
      </c>
      <c r="AL485" s="80">
        <f t="shared" ca="1" si="273"/>
        <v>2</v>
      </c>
      <c r="AM485" s="24"/>
      <c r="AN485" s="24"/>
      <c r="AO485" s="24"/>
      <c r="AP485" s="24"/>
      <c r="AQ485" s="24"/>
      <c r="AR485" s="24"/>
      <c r="AS485" s="24"/>
      <c r="BA485" s="6"/>
      <c r="BH485" s="123">
        <f t="shared" ca="1" si="275"/>
        <v>29</v>
      </c>
    </row>
    <row r="486" spans="1:60">
      <c r="A486" s="123">
        <f t="shared" ca="1" si="274"/>
        <v>29</v>
      </c>
      <c r="B486" s="98" t="str">
        <f ca="1">IF(A486="","",IF(COUNTBLANK(AN487:AS487)=6,"DB",AN487&amp;AO487&amp;AP487&amp;AQ487&amp;AR487&amp;AS487))</f>
        <v>DB</v>
      </c>
      <c r="C486" s="97" t="str">
        <f t="shared" ca="1" si="266"/>
        <v/>
      </c>
      <c r="D486" s="102">
        <f t="shared" ca="1" si="267"/>
        <v>0</v>
      </c>
      <c r="E486" s="82" t="str">
        <f t="shared" ca="1" si="268"/>
        <v>1,</v>
      </c>
      <c r="F486" s="73">
        <f t="shared" ca="1" si="269"/>
        <v>5</v>
      </c>
      <c r="G486" s="98">
        <f t="shared" ca="1" si="277"/>
        <v>1</v>
      </c>
      <c r="H486" s="98">
        <f t="shared" ca="1" si="278"/>
        <v>6</v>
      </c>
      <c r="I486" s="98">
        <f t="shared" ca="1" si="279"/>
        <v>2</v>
      </c>
      <c r="J486" s="98">
        <f t="shared" ca="1" si="280"/>
        <v>4</v>
      </c>
      <c r="K486" s="98">
        <f t="shared" ca="1" si="281"/>
        <v>0</v>
      </c>
      <c r="L486" s="98">
        <f t="shared" ca="1" si="282"/>
        <v>24</v>
      </c>
      <c r="M486" s="74" t="str">
        <f t="shared" ca="1" si="283"/>
        <v/>
      </c>
      <c r="N486" s="74">
        <f t="shared" si="276"/>
        <v>482</v>
      </c>
      <c r="O486" s="74">
        <f t="shared" ca="1" si="270"/>
        <v>0</v>
      </c>
      <c r="P486" s="74">
        <f t="shared" ca="1" si="271"/>
        <v>0</v>
      </c>
      <c r="Q486" s="101">
        <f t="shared" ca="1" si="284"/>
        <v>1</v>
      </c>
      <c r="R486" s="101">
        <f t="shared" ca="1" si="272"/>
        <v>1</v>
      </c>
      <c r="S486" s="91" t="str">
        <f t="shared" ca="1" si="285"/>
        <v/>
      </c>
      <c r="T486" s="91" t="str">
        <f t="shared" ca="1" si="286"/>
        <v/>
      </c>
      <c r="U486" s="91" t="str">
        <f t="shared" ca="1" si="287"/>
        <v/>
      </c>
      <c r="V486" s="91" t="str">
        <f t="shared" ca="1" si="288"/>
        <v/>
      </c>
      <c r="W486" s="91" t="str">
        <f t="shared" ca="1" si="289"/>
        <v/>
      </c>
      <c r="X486" s="91" t="str">
        <f t="shared" ca="1" si="290"/>
        <v/>
      </c>
      <c r="Y486" s="75"/>
      <c r="Z486" s="100">
        <f ca="1">IF(Y486="W",0,IF(AND(A486&lt;&gt;0,A485&lt;&gt;0,Y485="L",Y486="L"),1,0))</f>
        <v>0</v>
      </c>
      <c r="AA486" s="100">
        <f ca="1">IF(S486&lt;&gt;"",IF(ABS($F486)=ABS(S486),5*$Q486,-1*$Q486),0)</f>
        <v>0</v>
      </c>
      <c r="AB486" s="100">
        <f ca="1">IF(T486&lt;&gt;"",IF(ABS($F486)=ABS(T486),5*$Q486,-1*$Q486),0)</f>
        <v>0</v>
      </c>
      <c r="AC486" s="100">
        <f ca="1">IF(U486&lt;&gt;"",IF(ABS($F486)=ABS(U486),5*$Q486,-1*$Q486),0)</f>
        <v>0</v>
      </c>
      <c r="AD486" s="100">
        <f ca="1">IF(V486&lt;&gt;"",IF(ABS($F486)=ABS(V486),5*$Q486,-1*$Q486),0)</f>
        <v>0</v>
      </c>
      <c r="AE486" s="100">
        <f ca="1">IF(W486&lt;&gt;"",IF(ABS($F486)=ABS(W486),5*$Q486,-1*$Q486),0)</f>
        <v>0</v>
      </c>
      <c r="AF486" s="100">
        <f ca="1">IF(X486&lt;&gt;"",IF(ABS($F486)=ABS(X486),5*$Q486,-1*$Q486),0)</f>
        <v>0</v>
      </c>
      <c r="AG486" s="98">
        <f ca="1">IF(A486&lt;&gt;"",IF(OR($AJ485&lt;&gt;0,$AK485&lt;&gt;0),"0",SUM(AA486:AF486)),0)</f>
        <v>0</v>
      </c>
      <c r="AH486" s="11">
        <f ca="1">IF(A486&lt;&gt;"",IF(OR(AJ485&lt;&gt;0,AK485&lt;&gt;0),0,AG486),0)</f>
        <v>0</v>
      </c>
      <c r="AI486" s="79">
        <f ca="1">IF(A486&lt;&gt;"",AH486+AI485,0)</f>
        <v>2</v>
      </c>
      <c r="AJ486" s="43">
        <f t="shared" ca="1" si="291"/>
        <v>0</v>
      </c>
      <c r="AK486" s="43">
        <f t="shared" ca="1" si="292"/>
        <v>0</v>
      </c>
      <c r="AL486" s="80">
        <f t="shared" ca="1" si="273"/>
        <v>2</v>
      </c>
      <c r="AM486" s="24"/>
      <c r="AN486" s="24"/>
      <c r="AO486" s="24"/>
      <c r="AP486" s="24"/>
      <c r="AQ486" s="24"/>
      <c r="AR486" s="24"/>
      <c r="AS486" s="24"/>
      <c r="BA486" s="6"/>
      <c r="BH486" s="123">
        <f t="shared" ca="1" si="275"/>
        <v>21</v>
      </c>
    </row>
    <row r="487" spans="1:60">
      <c r="A487" s="123">
        <f t="shared" ca="1" si="274"/>
        <v>23</v>
      </c>
      <c r="B487" s="98" t="str">
        <f ca="1">IF(A487="","",IF(COUNTBLANK(AN488:AS488)=6,"DB",AN488&amp;AO488&amp;AP488&amp;AQ488&amp;AR488&amp;AS488))</f>
        <v>DB</v>
      </c>
      <c r="C487" s="97" t="str">
        <f t="shared" ca="1" si="266"/>
        <v/>
      </c>
      <c r="D487" s="102">
        <f t="shared" ca="1" si="267"/>
        <v>0</v>
      </c>
      <c r="E487" s="82" t="str">
        <f t="shared" ca="1" si="268"/>
        <v>1,</v>
      </c>
      <c r="F487" s="73">
        <f t="shared" ca="1" si="269"/>
        <v>4</v>
      </c>
      <c r="G487" s="98">
        <f t="shared" ca="1" si="277"/>
        <v>2</v>
      </c>
      <c r="H487" s="98">
        <f t="shared" ca="1" si="278"/>
        <v>7</v>
      </c>
      <c r="I487" s="98">
        <f t="shared" ca="1" si="279"/>
        <v>3</v>
      </c>
      <c r="J487" s="98">
        <f t="shared" ca="1" si="280"/>
        <v>0</v>
      </c>
      <c r="K487" s="98">
        <f t="shared" ca="1" si="281"/>
        <v>1</v>
      </c>
      <c r="L487" s="98">
        <f t="shared" ca="1" si="282"/>
        <v>25</v>
      </c>
      <c r="M487" s="74" t="str">
        <f t="shared" ca="1" si="283"/>
        <v/>
      </c>
      <c r="N487" s="74">
        <f t="shared" si="276"/>
        <v>483</v>
      </c>
      <c r="O487" s="74">
        <f t="shared" ca="1" si="270"/>
        <v>0</v>
      </c>
      <c r="P487" s="74">
        <f t="shared" ca="1" si="271"/>
        <v>0</v>
      </c>
      <c r="Q487" s="101">
        <f t="shared" ca="1" si="284"/>
        <v>1</v>
      </c>
      <c r="R487" s="101">
        <f t="shared" ca="1" si="272"/>
        <v>1</v>
      </c>
      <c r="S487" s="91" t="str">
        <f t="shared" ca="1" si="285"/>
        <v/>
      </c>
      <c r="T487" s="91" t="str">
        <f t="shared" ca="1" si="286"/>
        <v/>
      </c>
      <c r="U487" s="91" t="str">
        <f t="shared" ca="1" si="287"/>
        <v/>
      </c>
      <c r="V487" s="91" t="str">
        <f t="shared" ca="1" si="288"/>
        <v/>
      </c>
      <c r="W487" s="91" t="str">
        <f t="shared" ca="1" si="289"/>
        <v/>
      </c>
      <c r="X487" s="91" t="str">
        <f t="shared" ca="1" si="290"/>
        <v/>
      </c>
      <c r="Y487" s="75"/>
      <c r="Z487" s="100">
        <f ca="1">IF(Y487="W",0,IF(AND(A487&lt;&gt;0,A486&lt;&gt;0,Y486="L",Y487="L"),1,0))</f>
        <v>0</v>
      </c>
      <c r="AA487" s="100">
        <f ca="1">IF(S487&lt;&gt;"",IF(ABS($F487)=ABS(S487),5*$Q487,-1*$Q487),0)</f>
        <v>0</v>
      </c>
      <c r="AB487" s="100">
        <f ca="1">IF(T487&lt;&gt;"",IF(ABS($F487)=ABS(T487),5*$Q487,-1*$Q487),0)</f>
        <v>0</v>
      </c>
      <c r="AC487" s="100">
        <f ca="1">IF(U487&lt;&gt;"",IF(ABS($F487)=ABS(U487),5*$Q487,-1*$Q487),0)</f>
        <v>0</v>
      </c>
      <c r="AD487" s="100">
        <f ca="1">IF(V487&lt;&gt;"",IF(ABS($F487)=ABS(V487),5*$Q487,-1*$Q487),0)</f>
        <v>0</v>
      </c>
      <c r="AE487" s="100">
        <f ca="1">IF(W487&lt;&gt;"",IF(ABS($F487)=ABS(W487),5*$Q487,-1*$Q487),0)</f>
        <v>0</v>
      </c>
      <c r="AF487" s="100">
        <f ca="1">IF(X487&lt;&gt;"",IF(ABS($F487)=ABS(X487),5*$Q487,-1*$Q487),0)</f>
        <v>0</v>
      </c>
      <c r="AG487" s="98">
        <f ca="1">IF(A487&lt;&gt;"",IF(OR($AJ486&lt;&gt;0,$AK486&lt;&gt;0),"0",SUM(AA487:AF487)),0)</f>
        <v>0</v>
      </c>
      <c r="AH487" s="11">
        <f ca="1">IF(A487&lt;&gt;"",IF(OR(AJ486&lt;&gt;0,AK486&lt;&gt;0),0,AG487),0)</f>
        <v>0</v>
      </c>
      <c r="AI487" s="79">
        <f ca="1">IF(A487&lt;&gt;"",AH487+AI486,0)</f>
        <v>2</v>
      </c>
      <c r="AJ487" s="43">
        <f t="shared" ca="1" si="291"/>
        <v>0</v>
      </c>
      <c r="AK487" s="43">
        <f t="shared" ca="1" si="292"/>
        <v>0</v>
      </c>
      <c r="AL487" s="80">
        <f t="shared" ca="1" si="273"/>
        <v>2</v>
      </c>
      <c r="AM487" s="24"/>
      <c r="AN487" s="24"/>
      <c r="AO487" s="24"/>
      <c r="AP487" s="24"/>
      <c r="AQ487" s="24"/>
      <c r="AR487" s="24"/>
      <c r="AS487" s="24"/>
      <c r="BA487" s="6"/>
      <c r="BH487" s="123">
        <f t="shared" ca="1" si="275"/>
        <v>0</v>
      </c>
    </row>
    <row r="488" spans="1:60">
      <c r="A488" s="123">
        <f t="shared" ca="1" si="274"/>
        <v>18</v>
      </c>
      <c r="B488" s="98" t="str">
        <f ca="1">IF(A488="","",IF(COUNTBLANK(AN489:AS489)=6,"DB",AN489&amp;AO489&amp;AP489&amp;AQ489&amp;AR489&amp;AS489))</f>
        <v>DB</v>
      </c>
      <c r="C488" s="97" t="str">
        <f t="shared" ca="1" si="266"/>
        <v/>
      </c>
      <c r="D488" s="102">
        <f t="shared" ca="1" si="267"/>
        <v>0</v>
      </c>
      <c r="E488" s="82" t="str">
        <f t="shared" ca="1" si="268"/>
        <v>1,</v>
      </c>
      <c r="F488" s="73">
        <f t="shared" ca="1" si="269"/>
        <v>3</v>
      </c>
      <c r="G488" s="98">
        <f t="shared" ca="1" si="277"/>
        <v>3</v>
      </c>
      <c r="H488" s="98">
        <f t="shared" ca="1" si="278"/>
        <v>8</v>
      </c>
      <c r="I488" s="98">
        <f t="shared" ca="1" si="279"/>
        <v>0</v>
      </c>
      <c r="J488" s="98">
        <f t="shared" ca="1" si="280"/>
        <v>1</v>
      </c>
      <c r="K488" s="98">
        <f t="shared" ca="1" si="281"/>
        <v>2</v>
      </c>
      <c r="L488" s="98">
        <f t="shared" ca="1" si="282"/>
        <v>26</v>
      </c>
      <c r="M488" s="74" t="str">
        <f t="shared" ca="1" si="283"/>
        <v/>
      </c>
      <c r="N488" s="74">
        <f t="shared" si="276"/>
        <v>484</v>
      </c>
      <c r="O488" s="74">
        <f t="shared" ca="1" si="270"/>
        <v>0</v>
      </c>
      <c r="P488" s="74">
        <f t="shared" ca="1" si="271"/>
        <v>0</v>
      </c>
      <c r="Q488" s="101">
        <f t="shared" ca="1" si="284"/>
        <v>1</v>
      </c>
      <c r="R488" s="101">
        <f t="shared" ca="1" si="272"/>
        <v>1</v>
      </c>
      <c r="S488" s="91" t="str">
        <f t="shared" ca="1" si="285"/>
        <v/>
      </c>
      <c r="T488" s="91" t="str">
        <f t="shared" ca="1" si="286"/>
        <v/>
      </c>
      <c r="U488" s="91" t="str">
        <f t="shared" ca="1" si="287"/>
        <v/>
      </c>
      <c r="V488" s="91" t="str">
        <f t="shared" ca="1" si="288"/>
        <v/>
      </c>
      <c r="W488" s="91" t="str">
        <f t="shared" ca="1" si="289"/>
        <v/>
      </c>
      <c r="X488" s="91" t="str">
        <f t="shared" ca="1" si="290"/>
        <v/>
      </c>
      <c r="Y488" s="75"/>
      <c r="Z488" s="100">
        <f ca="1">IF(Y488="W",0,IF(AND(A488&lt;&gt;0,A487&lt;&gt;0,Y487="L",Y488="L"),1,0))</f>
        <v>0</v>
      </c>
      <c r="AA488" s="100">
        <f ca="1">IF(S488&lt;&gt;"",IF(ABS($F488)=ABS(S488),5*$Q488,-1*$Q488),0)</f>
        <v>0</v>
      </c>
      <c r="AB488" s="100">
        <f ca="1">IF(T488&lt;&gt;"",IF(ABS($F488)=ABS(T488),5*$Q488,-1*$Q488),0)</f>
        <v>0</v>
      </c>
      <c r="AC488" s="100">
        <f ca="1">IF(U488&lt;&gt;"",IF(ABS($F488)=ABS(U488),5*$Q488,-1*$Q488),0)</f>
        <v>0</v>
      </c>
      <c r="AD488" s="100">
        <f ca="1">IF(V488&lt;&gt;"",IF(ABS($F488)=ABS(V488),5*$Q488,-1*$Q488),0)</f>
        <v>0</v>
      </c>
      <c r="AE488" s="100">
        <f ca="1">IF(W488&lt;&gt;"",IF(ABS($F488)=ABS(W488),5*$Q488,-1*$Q488),0)</f>
        <v>0</v>
      </c>
      <c r="AF488" s="100">
        <f ca="1">IF(X488&lt;&gt;"",IF(ABS($F488)=ABS(X488),5*$Q488,-1*$Q488),0)</f>
        <v>0</v>
      </c>
      <c r="AG488" s="98">
        <f ca="1">IF(A488&lt;&gt;"",IF(OR($AJ487&lt;&gt;0,$AK487&lt;&gt;0),"0",SUM(AA488:AF488)),0)</f>
        <v>0</v>
      </c>
      <c r="AH488" s="11">
        <f ca="1">IF(A488&lt;&gt;"",IF(OR(AJ487&lt;&gt;0,AK487&lt;&gt;0),0,AG488),0)</f>
        <v>0</v>
      </c>
      <c r="AI488" s="79">
        <f ca="1">IF(A488&lt;&gt;"",AH488+AI487,0)</f>
        <v>2</v>
      </c>
      <c r="AJ488" s="43">
        <f t="shared" ca="1" si="291"/>
        <v>0</v>
      </c>
      <c r="AK488" s="43">
        <f t="shared" ca="1" si="292"/>
        <v>0</v>
      </c>
      <c r="AL488" s="80">
        <f t="shared" ca="1" si="273"/>
        <v>2</v>
      </c>
      <c r="AM488" s="24"/>
      <c r="AN488" s="24"/>
      <c r="AO488" s="24"/>
      <c r="AP488" s="24"/>
      <c r="AQ488" s="24"/>
      <c r="AR488" s="24"/>
      <c r="AS488" s="24"/>
      <c r="BA488" s="6"/>
      <c r="BH488" s="123">
        <f t="shared" ca="1" si="275"/>
        <v>12</v>
      </c>
    </row>
    <row r="489" spans="1:60">
      <c r="A489" s="123">
        <f t="shared" ca="1" si="274"/>
        <v>27</v>
      </c>
      <c r="B489" s="98" t="str">
        <f ca="1">IF(A489="","",IF(COUNTBLANK(AN490:AS490)=6,"DB",AN490&amp;AO490&amp;AP490&amp;AQ490&amp;AR490&amp;AS490))</f>
        <v>DB</v>
      </c>
      <c r="C489" s="97" t="str">
        <f t="shared" ca="1" si="266"/>
        <v/>
      </c>
      <c r="D489" s="102">
        <f t="shared" ca="1" si="267"/>
        <v>0</v>
      </c>
      <c r="E489" s="82" t="str">
        <f t="shared" ca="1" si="268"/>
        <v>1,</v>
      </c>
      <c r="F489" s="73">
        <f t="shared" ca="1" si="269"/>
        <v>5</v>
      </c>
      <c r="G489" s="98">
        <f t="shared" ca="1" si="277"/>
        <v>4</v>
      </c>
      <c r="H489" s="98">
        <f t="shared" ca="1" si="278"/>
        <v>9</v>
      </c>
      <c r="I489" s="98">
        <f t="shared" ca="1" si="279"/>
        <v>1</v>
      </c>
      <c r="J489" s="98">
        <f t="shared" ca="1" si="280"/>
        <v>2</v>
      </c>
      <c r="K489" s="98">
        <f t="shared" ca="1" si="281"/>
        <v>0</v>
      </c>
      <c r="L489" s="98">
        <f t="shared" ca="1" si="282"/>
        <v>27</v>
      </c>
      <c r="M489" s="74" t="str">
        <f t="shared" ca="1" si="283"/>
        <v/>
      </c>
      <c r="N489" s="74">
        <f t="shared" si="276"/>
        <v>485</v>
      </c>
      <c r="O489" s="74">
        <f t="shared" ca="1" si="270"/>
        <v>0</v>
      </c>
      <c r="P489" s="74">
        <f t="shared" ca="1" si="271"/>
        <v>0</v>
      </c>
      <c r="Q489" s="101">
        <f t="shared" ca="1" si="284"/>
        <v>1</v>
      </c>
      <c r="R489" s="101">
        <f t="shared" ca="1" si="272"/>
        <v>1</v>
      </c>
      <c r="S489" s="91" t="str">
        <f t="shared" ca="1" si="285"/>
        <v/>
      </c>
      <c r="T489" s="91" t="str">
        <f t="shared" ca="1" si="286"/>
        <v/>
      </c>
      <c r="U489" s="91" t="str">
        <f t="shared" ca="1" si="287"/>
        <v/>
      </c>
      <c r="V489" s="91" t="str">
        <f t="shared" ca="1" si="288"/>
        <v/>
      </c>
      <c r="W489" s="91" t="str">
        <f t="shared" ca="1" si="289"/>
        <v/>
      </c>
      <c r="X489" s="91" t="str">
        <f t="shared" ca="1" si="290"/>
        <v/>
      </c>
      <c r="Y489" s="75"/>
      <c r="Z489" s="100">
        <f ca="1">IF(Y489="W",0,IF(AND(A489&lt;&gt;0,A488&lt;&gt;0,Y488="L",Y489="L"),1,0))</f>
        <v>0</v>
      </c>
      <c r="AA489" s="100">
        <f ca="1">IF(S489&lt;&gt;"",IF(ABS($F489)=ABS(S489),5*$Q489,-1*$Q489),0)</f>
        <v>0</v>
      </c>
      <c r="AB489" s="100">
        <f ca="1">IF(T489&lt;&gt;"",IF(ABS($F489)=ABS(T489),5*$Q489,-1*$Q489),0)</f>
        <v>0</v>
      </c>
      <c r="AC489" s="100">
        <f ca="1">IF(U489&lt;&gt;"",IF(ABS($F489)=ABS(U489),5*$Q489,-1*$Q489),0)</f>
        <v>0</v>
      </c>
      <c r="AD489" s="100">
        <f ca="1">IF(V489&lt;&gt;"",IF(ABS($F489)=ABS(V489),5*$Q489,-1*$Q489),0)</f>
        <v>0</v>
      </c>
      <c r="AE489" s="100">
        <f ca="1">IF(W489&lt;&gt;"",IF(ABS($F489)=ABS(W489),5*$Q489,-1*$Q489),0)</f>
        <v>0</v>
      </c>
      <c r="AF489" s="100">
        <f ca="1">IF(X489&lt;&gt;"",IF(ABS($F489)=ABS(X489),5*$Q489,-1*$Q489),0)</f>
        <v>0</v>
      </c>
      <c r="AG489" s="98">
        <f ca="1">IF(A489&lt;&gt;"",IF(OR($AJ488&lt;&gt;0,$AK488&lt;&gt;0),"0",SUM(AA489:AF489)),0)</f>
        <v>0</v>
      </c>
      <c r="AH489" s="11">
        <f ca="1">IF(A489&lt;&gt;"",IF(OR(AJ488&lt;&gt;0,AK488&lt;&gt;0),0,AG489),0)</f>
        <v>0</v>
      </c>
      <c r="AI489" s="79">
        <f ca="1">IF(A489&lt;&gt;"",AH489+AI488,0)</f>
        <v>2</v>
      </c>
      <c r="AJ489" s="43">
        <f t="shared" ca="1" si="291"/>
        <v>0</v>
      </c>
      <c r="AK489" s="43">
        <f t="shared" ca="1" si="292"/>
        <v>0</v>
      </c>
      <c r="AL489" s="80">
        <f t="shared" ca="1" si="273"/>
        <v>2</v>
      </c>
      <c r="AM489" s="24"/>
      <c r="AN489" s="24"/>
      <c r="AO489" s="24"/>
      <c r="AP489" s="24"/>
      <c r="AQ489" s="24"/>
      <c r="AR489" s="24"/>
      <c r="AS489" s="24"/>
      <c r="BA489" s="6"/>
      <c r="BH489" s="123">
        <f t="shared" ca="1" si="275"/>
        <v>2</v>
      </c>
    </row>
    <row r="490" spans="1:60">
      <c r="A490" s="123">
        <f t="shared" ca="1" si="274"/>
        <v>3</v>
      </c>
      <c r="B490" s="98" t="str">
        <f ca="1">IF(A490="","",IF(COUNTBLANK(AN491:AS491)=6,"DB",AN491&amp;AO491&amp;AP491&amp;AQ491&amp;AR491&amp;AS491))</f>
        <v>DB</v>
      </c>
      <c r="C490" s="97" t="str">
        <f t="shared" ref="C490:C553" ca="1" si="293">IF(AND(AJ490=0,AK490=0),"",IF(AJ490="Profit Target","profit target",IF(AK490="Stop Loss","stop loss","")))</f>
        <v/>
      </c>
      <c r="D490" s="102">
        <f t="shared" ref="D490:D553" ca="1" si="294">AH490</f>
        <v>0</v>
      </c>
      <c r="E490" s="82" t="str">
        <f t="shared" ref="E490:E553" ca="1" si="295">Q491&amp;","</f>
        <v>1,</v>
      </c>
      <c r="F490" s="73">
        <f t="shared" ref="F490:F553" ca="1" si="296">VLOOKUP(A490,$AX$107:$BF$144,7,0)</f>
        <v>1</v>
      </c>
      <c r="G490" s="98">
        <f t="shared" ca="1" si="277"/>
        <v>0</v>
      </c>
      <c r="H490" s="98">
        <f t="shared" ca="1" si="278"/>
        <v>10</v>
      </c>
      <c r="I490" s="98">
        <f t="shared" ca="1" si="279"/>
        <v>2</v>
      </c>
      <c r="J490" s="98">
        <f t="shared" ca="1" si="280"/>
        <v>3</v>
      </c>
      <c r="K490" s="98">
        <f t="shared" ca="1" si="281"/>
        <v>1</v>
      </c>
      <c r="L490" s="98">
        <f t="shared" ca="1" si="282"/>
        <v>28</v>
      </c>
      <c r="M490" s="74" t="str">
        <f t="shared" ca="1" si="283"/>
        <v/>
      </c>
      <c r="N490" s="74">
        <f t="shared" si="276"/>
        <v>486</v>
      </c>
      <c r="O490" s="74">
        <f t="shared" ref="O490:O553" ca="1" si="297">IF(COUNTBLANK(S490:X490)&lt;&gt;6,O489+1,0)</f>
        <v>0</v>
      </c>
      <c r="P490" s="74">
        <f t="shared" ref="P490:P553" ca="1" si="298">IF(M489&lt;&gt;2,0,P489+1)</f>
        <v>0</v>
      </c>
      <c r="Q490" s="101">
        <f t="shared" ca="1" si="284"/>
        <v>1</v>
      </c>
      <c r="R490" s="101">
        <f t="shared" ref="R490:R553" ca="1" si="299">IF($AG490&lt;0,R489+1,IF(AG490&gt;0,1,1))</f>
        <v>1</v>
      </c>
      <c r="S490" s="91" t="str">
        <f t="shared" ca="1" si="285"/>
        <v/>
      </c>
      <c r="T490" s="91" t="str">
        <f t="shared" ca="1" si="286"/>
        <v/>
      </c>
      <c r="U490" s="91" t="str">
        <f t="shared" ca="1" si="287"/>
        <v/>
      </c>
      <c r="V490" s="91" t="str">
        <f t="shared" ca="1" si="288"/>
        <v/>
      </c>
      <c r="W490" s="91" t="str">
        <f t="shared" ca="1" si="289"/>
        <v/>
      </c>
      <c r="X490" s="91" t="str">
        <f t="shared" ca="1" si="290"/>
        <v/>
      </c>
      <c r="Y490" s="75"/>
      <c r="Z490" s="100">
        <f ca="1">IF(Y490="W",0,IF(AND(A490&lt;&gt;0,A489&lt;&gt;0,Y489="L",Y490="L"),1,0))</f>
        <v>0</v>
      </c>
      <c r="AA490" s="100">
        <f ca="1">IF(S490&lt;&gt;"",IF(ABS($F490)=ABS(S490),5*$Q490,-1*$Q490),0)</f>
        <v>0</v>
      </c>
      <c r="AB490" s="100">
        <f ca="1">IF(T490&lt;&gt;"",IF(ABS($F490)=ABS(T490),5*$Q490,-1*$Q490),0)</f>
        <v>0</v>
      </c>
      <c r="AC490" s="100">
        <f ca="1">IF(U490&lt;&gt;"",IF(ABS($F490)=ABS(U490),5*$Q490,-1*$Q490),0)</f>
        <v>0</v>
      </c>
      <c r="AD490" s="100">
        <f ca="1">IF(V490&lt;&gt;"",IF(ABS($F490)=ABS(V490),5*$Q490,-1*$Q490),0)</f>
        <v>0</v>
      </c>
      <c r="AE490" s="100">
        <f ca="1">IF(W490&lt;&gt;"",IF(ABS($F490)=ABS(W490),5*$Q490,-1*$Q490),0)</f>
        <v>0</v>
      </c>
      <c r="AF490" s="100">
        <f ca="1">IF(X490&lt;&gt;"",IF(ABS($F490)=ABS(X490),5*$Q490,-1*$Q490),0)</f>
        <v>0</v>
      </c>
      <c r="AG490" s="98">
        <f ca="1">IF(A490&lt;&gt;"",IF(OR($AJ489&lt;&gt;0,$AK489&lt;&gt;0),"0",SUM(AA490:AF490)),0)</f>
        <v>0</v>
      </c>
      <c r="AH490" s="11">
        <f ca="1">IF(A490&lt;&gt;"",IF(OR(AJ489&lt;&gt;0,AK489&lt;&gt;0),0,AG490),0)</f>
        <v>0</v>
      </c>
      <c r="AI490" s="79">
        <f ca="1">IF(A490&lt;&gt;"",AH490+AI489,0)</f>
        <v>2</v>
      </c>
      <c r="AJ490" s="43">
        <f t="shared" ca="1" si="291"/>
        <v>0</v>
      </c>
      <c r="AK490" s="43">
        <f t="shared" ca="1" si="292"/>
        <v>0</v>
      </c>
      <c r="AL490" s="80">
        <f t="shared" ref="AL490:AL553" ca="1" si="300">IF(AI490&gt;AL489,AI490,AL489)</f>
        <v>2</v>
      </c>
      <c r="AM490" s="24"/>
      <c r="AN490" s="24"/>
      <c r="AO490" s="24"/>
      <c r="AP490" s="24"/>
      <c r="AQ490" s="24"/>
      <c r="AR490" s="24"/>
      <c r="AS490" s="24"/>
      <c r="BA490" s="6"/>
      <c r="BH490" s="123">
        <f t="shared" ca="1" si="275"/>
        <v>5</v>
      </c>
    </row>
    <row r="491" spans="1:60">
      <c r="A491" s="123">
        <f t="shared" ca="1" si="274"/>
        <v>24</v>
      </c>
      <c r="B491" s="98" t="str">
        <f ca="1">IF(A491="","",IF(COUNTBLANK(AN492:AS492)=6,"DB",AN492&amp;AO492&amp;AP492&amp;AQ492&amp;AR492&amp;AS492))</f>
        <v>DB</v>
      </c>
      <c r="C491" s="97" t="str">
        <f t="shared" ca="1" si="293"/>
        <v/>
      </c>
      <c r="D491" s="102">
        <f t="shared" ca="1" si="294"/>
        <v>0</v>
      </c>
      <c r="E491" s="82" t="str">
        <f t="shared" ca="1" si="295"/>
        <v>1,</v>
      </c>
      <c r="F491" s="73">
        <f t="shared" ca="1" si="296"/>
        <v>4</v>
      </c>
      <c r="G491" s="98">
        <f t="shared" ca="1" si="277"/>
        <v>1</v>
      </c>
      <c r="H491" s="98">
        <f t="shared" ca="1" si="278"/>
        <v>11</v>
      </c>
      <c r="I491" s="98">
        <f t="shared" ca="1" si="279"/>
        <v>3</v>
      </c>
      <c r="J491" s="98">
        <f t="shared" ca="1" si="280"/>
        <v>0</v>
      </c>
      <c r="K491" s="98">
        <f t="shared" ca="1" si="281"/>
        <v>2</v>
      </c>
      <c r="L491" s="98">
        <f t="shared" ca="1" si="282"/>
        <v>29</v>
      </c>
      <c r="M491" s="74" t="str">
        <f t="shared" ca="1" si="283"/>
        <v/>
      </c>
      <c r="N491" s="74">
        <f t="shared" si="276"/>
        <v>487</v>
      </c>
      <c r="O491" s="74">
        <f t="shared" ca="1" si="297"/>
        <v>0</v>
      </c>
      <c r="P491" s="74">
        <f t="shared" ca="1" si="298"/>
        <v>0</v>
      </c>
      <c r="Q491" s="101">
        <f t="shared" ca="1" si="284"/>
        <v>1</v>
      </c>
      <c r="R491" s="101">
        <f t="shared" ca="1" si="299"/>
        <v>1</v>
      </c>
      <c r="S491" s="91" t="str">
        <f t="shared" ca="1" si="285"/>
        <v/>
      </c>
      <c r="T491" s="91" t="str">
        <f t="shared" ca="1" si="286"/>
        <v/>
      </c>
      <c r="U491" s="91" t="str">
        <f t="shared" ca="1" si="287"/>
        <v/>
      </c>
      <c r="V491" s="91" t="str">
        <f t="shared" ca="1" si="288"/>
        <v/>
      </c>
      <c r="W491" s="91" t="str">
        <f t="shared" ca="1" si="289"/>
        <v/>
      </c>
      <c r="X491" s="91" t="str">
        <f t="shared" ca="1" si="290"/>
        <v/>
      </c>
      <c r="Y491" s="75"/>
      <c r="Z491" s="100">
        <f ca="1">IF(Y491="W",0,IF(AND(A491&lt;&gt;0,A490&lt;&gt;0,Y490="L",Y491="L"),1,0))</f>
        <v>0</v>
      </c>
      <c r="AA491" s="100">
        <f ca="1">IF(S491&lt;&gt;"",IF(ABS($F491)=ABS(S491),5*$Q491,-1*$Q491),0)</f>
        <v>0</v>
      </c>
      <c r="AB491" s="100">
        <f ca="1">IF(T491&lt;&gt;"",IF(ABS($F491)=ABS(T491),5*$Q491,-1*$Q491),0)</f>
        <v>0</v>
      </c>
      <c r="AC491" s="100">
        <f ca="1">IF(U491&lt;&gt;"",IF(ABS($F491)=ABS(U491),5*$Q491,-1*$Q491),0)</f>
        <v>0</v>
      </c>
      <c r="AD491" s="100">
        <f ca="1">IF(V491&lt;&gt;"",IF(ABS($F491)=ABS(V491),5*$Q491,-1*$Q491),0)</f>
        <v>0</v>
      </c>
      <c r="AE491" s="100">
        <f ca="1">IF(W491&lt;&gt;"",IF(ABS($F491)=ABS(W491),5*$Q491,-1*$Q491),0)</f>
        <v>0</v>
      </c>
      <c r="AF491" s="100">
        <f ca="1">IF(X491&lt;&gt;"",IF(ABS($F491)=ABS(X491),5*$Q491,-1*$Q491),0)</f>
        <v>0</v>
      </c>
      <c r="AG491" s="98">
        <f ca="1">IF(A491&lt;&gt;"",IF(OR($AJ490&lt;&gt;0,$AK490&lt;&gt;0),"0",SUM(AA491:AF491)),0)</f>
        <v>0</v>
      </c>
      <c r="AH491" s="11">
        <f ca="1">IF(A491&lt;&gt;"",IF(OR(AJ490&lt;&gt;0,AK490&lt;&gt;0),0,AG491),0)</f>
        <v>0</v>
      </c>
      <c r="AI491" s="79">
        <f ca="1">IF(A491&lt;&gt;"",AH491+AI490,0)</f>
        <v>2</v>
      </c>
      <c r="AJ491" s="43">
        <f t="shared" ca="1" si="291"/>
        <v>0</v>
      </c>
      <c r="AK491" s="43">
        <f t="shared" ca="1" si="292"/>
        <v>0</v>
      </c>
      <c r="AL491" s="80">
        <f t="shared" ca="1" si="300"/>
        <v>2</v>
      </c>
      <c r="AM491" s="24"/>
      <c r="AN491" s="24"/>
      <c r="AO491" s="24"/>
      <c r="AP491" s="24"/>
      <c r="AQ491" s="24"/>
      <c r="AR491" s="24"/>
      <c r="AS491" s="24"/>
      <c r="BA491" s="6"/>
      <c r="BH491" s="123">
        <f t="shared" ca="1" si="275"/>
        <v>34</v>
      </c>
    </row>
    <row r="492" spans="1:60">
      <c r="A492" s="123">
        <f t="shared" ca="1" si="274"/>
        <v>23</v>
      </c>
      <c r="B492" s="98" t="str">
        <f ca="1">IF(A492="","",IF(COUNTBLANK(AN493:AS493)=6,"DB",AN493&amp;AO493&amp;AP493&amp;AQ493&amp;AR493&amp;AS493))</f>
        <v>DB</v>
      </c>
      <c r="C492" s="97" t="str">
        <f t="shared" ca="1" si="293"/>
        <v/>
      </c>
      <c r="D492" s="102">
        <f t="shared" ca="1" si="294"/>
        <v>0</v>
      </c>
      <c r="E492" s="82" t="str">
        <f t="shared" ca="1" si="295"/>
        <v>1,</v>
      </c>
      <c r="F492" s="73">
        <f t="shared" ca="1" si="296"/>
        <v>4</v>
      </c>
      <c r="G492" s="98">
        <f t="shared" ca="1" si="277"/>
        <v>2</v>
      </c>
      <c r="H492" s="98">
        <f t="shared" ca="1" si="278"/>
        <v>12</v>
      </c>
      <c r="I492" s="98">
        <f t="shared" ca="1" si="279"/>
        <v>4</v>
      </c>
      <c r="J492" s="98">
        <f t="shared" ca="1" si="280"/>
        <v>0</v>
      </c>
      <c r="K492" s="98">
        <f t="shared" ca="1" si="281"/>
        <v>3</v>
      </c>
      <c r="L492" s="98">
        <f t="shared" ca="1" si="282"/>
        <v>30</v>
      </c>
      <c r="M492" s="74" t="str">
        <f t="shared" ca="1" si="283"/>
        <v/>
      </c>
      <c r="N492" s="74">
        <f t="shared" si="276"/>
        <v>488</v>
      </c>
      <c r="O492" s="74">
        <f t="shared" ca="1" si="297"/>
        <v>0</v>
      </c>
      <c r="P492" s="74">
        <f t="shared" ca="1" si="298"/>
        <v>0</v>
      </c>
      <c r="Q492" s="101">
        <f t="shared" ca="1" si="284"/>
        <v>1</v>
      </c>
      <c r="R492" s="101">
        <f t="shared" ca="1" si="299"/>
        <v>1</v>
      </c>
      <c r="S492" s="91" t="str">
        <f t="shared" ca="1" si="285"/>
        <v/>
      </c>
      <c r="T492" s="91" t="str">
        <f t="shared" ca="1" si="286"/>
        <v/>
      </c>
      <c r="U492" s="91" t="str">
        <f t="shared" ca="1" si="287"/>
        <v/>
      </c>
      <c r="V492" s="91" t="str">
        <f t="shared" ca="1" si="288"/>
        <v/>
      </c>
      <c r="W492" s="91" t="str">
        <f t="shared" ca="1" si="289"/>
        <v/>
      </c>
      <c r="X492" s="91" t="str">
        <f t="shared" ca="1" si="290"/>
        <v/>
      </c>
      <c r="Y492" s="75"/>
      <c r="Z492" s="100">
        <f ca="1">IF(Y492="W",0,IF(AND(A492&lt;&gt;0,A491&lt;&gt;0,Y491="L",Y492="L"),1,0))</f>
        <v>0</v>
      </c>
      <c r="AA492" s="100">
        <f ca="1">IF(S492&lt;&gt;"",IF(ABS($F492)=ABS(S492),5*$Q492,-1*$Q492),0)</f>
        <v>0</v>
      </c>
      <c r="AB492" s="100">
        <f ca="1">IF(T492&lt;&gt;"",IF(ABS($F492)=ABS(T492),5*$Q492,-1*$Q492),0)</f>
        <v>0</v>
      </c>
      <c r="AC492" s="100">
        <f ca="1">IF(U492&lt;&gt;"",IF(ABS($F492)=ABS(U492),5*$Q492,-1*$Q492),0)</f>
        <v>0</v>
      </c>
      <c r="AD492" s="100">
        <f ca="1">IF(V492&lt;&gt;"",IF(ABS($F492)=ABS(V492),5*$Q492,-1*$Q492),0)</f>
        <v>0</v>
      </c>
      <c r="AE492" s="100">
        <f ca="1">IF(W492&lt;&gt;"",IF(ABS($F492)=ABS(W492),5*$Q492,-1*$Q492),0)</f>
        <v>0</v>
      </c>
      <c r="AF492" s="100">
        <f ca="1">IF(X492&lt;&gt;"",IF(ABS($F492)=ABS(X492),5*$Q492,-1*$Q492),0)</f>
        <v>0</v>
      </c>
      <c r="AG492" s="98">
        <f ca="1">IF(A492&lt;&gt;"",IF(OR($AJ491&lt;&gt;0,$AK491&lt;&gt;0),"0",SUM(AA492:AF492)),0)</f>
        <v>0</v>
      </c>
      <c r="AH492" s="11">
        <f ca="1">IF(A492&lt;&gt;"",IF(OR(AJ491&lt;&gt;0,AK491&lt;&gt;0),0,AG492),0)</f>
        <v>0</v>
      </c>
      <c r="AI492" s="79">
        <f ca="1">IF(A492&lt;&gt;"",AH492+AI491,0)</f>
        <v>2</v>
      </c>
      <c r="AJ492" s="43">
        <f t="shared" ca="1" si="291"/>
        <v>0</v>
      </c>
      <c r="AK492" s="43">
        <f t="shared" ca="1" si="292"/>
        <v>0</v>
      </c>
      <c r="AL492" s="80">
        <f t="shared" ca="1" si="300"/>
        <v>2</v>
      </c>
      <c r="AM492" s="24"/>
      <c r="AN492" s="24"/>
      <c r="AO492" s="24"/>
      <c r="AP492" s="24"/>
      <c r="AQ492" s="24"/>
      <c r="AR492" s="24"/>
      <c r="AS492" s="24"/>
      <c r="BA492" s="6"/>
      <c r="BH492" s="123">
        <f t="shared" ca="1" si="275"/>
        <v>8</v>
      </c>
    </row>
    <row r="493" spans="1:60">
      <c r="A493" s="123">
        <f t="shared" ca="1" si="274"/>
        <v>9</v>
      </c>
      <c r="B493" s="98" t="str">
        <f ca="1">IF(A493="","",IF(COUNTBLANK(AN494:AS494)=6,"DB",AN494&amp;AO494&amp;AP494&amp;AQ494&amp;AR494&amp;AS494))</f>
        <v>DB</v>
      </c>
      <c r="C493" s="97" t="str">
        <f t="shared" ca="1" si="293"/>
        <v/>
      </c>
      <c r="D493" s="102">
        <f t="shared" ca="1" si="294"/>
        <v>0</v>
      </c>
      <c r="E493" s="82" t="str">
        <f t="shared" ca="1" si="295"/>
        <v>1,</v>
      </c>
      <c r="F493" s="73">
        <f t="shared" ca="1" si="296"/>
        <v>2</v>
      </c>
      <c r="G493" s="98">
        <f t="shared" ca="1" si="277"/>
        <v>3</v>
      </c>
      <c r="H493" s="98">
        <f t="shared" ca="1" si="278"/>
        <v>0</v>
      </c>
      <c r="I493" s="98">
        <f t="shared" ca="1" si="279"/>
        <v>5</v>
      </c>
      <c r="J493" s="98">
        <f t="shared" ca="1" si="280"/>
        <v>1</v>
      </c>
      <c r="K493" s="98">
        <f t="shared" ca="1" si="281"/>
        <v>4</v>
      </c>
      <c r="L493" s="98">
        <f t="shared" ca="1" si="282"/>
        <v>31</v>
      </c>
      <c r="M493" s="74" t="str">
        <f t="shared" ca="1" si="283"/>
        <v/>
      </c>
      <c r="N493" s="74">
        <f t="shared" si="276"/>
        <v>489</v>
      </c>
      <c r="O493" s="74">
        <f t="shared" ca="1" si="297"/>
        <v>0</v>
      </c>
      <c r="P493" s="74">
        <f t="shared" ca="1" si="298"/>
        <v>0</v>
      </c>
      <c r="Q493" s="101">
        <f t="shared" ca="1" si="284"/>
        <v>1</v>
      </c>
      <c r="R493" s="101">
        <f t="shared" ca="1" si="299"/>
        <v>1</v>
      </c>
      <c r="S493" s="91" t="str">
        <f t="shared" ca="1" si="285"/>
        <v/>
      </c>
      <c r="T493" s="91" t="str">
        <f t="shared" ca="1" si="286"/>
        <v/>
      </c>
      <c r="U493" s="91" t="str">
        <f t="shared" ca="1" si="287"/>
        <v/>
      </c>
      <c r="V493" s="91" t="str">
        <f t="shared" ca="1" si="288"/>
        <v/>
      </c>
      <c r="W493" s="91" t="str">
        <f t="shared" ca="1" si="289"/>
        <v/>
      </c>
      <c r="X493" s="91" t="str">
        <f t="shared" ca="1" si="290"/>
        <v/>
      </c>
      <c r="Y493" s="75"/>
      <c r="Z493" s="100">
        <f ca="1">IF(Y493="W",0,IF(AND(A493&lt;&gt;0,A492&lt;&gt;0,Y492="L",Y493="L"),1,0))</f>
        <v>0</v>
      </c>
      <c r="AA493" s="100">
        <f ca="1">IF(S493&lt;&gt;"",IF(ABS($F493)=ABS(S493),5*$Q493,-1*$Q493),0)</f>
        <v>0</v>
      </c>
      <c r="AB493" s="100">
        <f ca="1">IF(T493&lt;&gt;"",IF(ABS($F493)=ABS(T493),5*$Q493,-1*$Q493),0)</f>
        <v>0</v>
      </c>
      <c r="AC493" s="100">
        <f ca="1">IF(U493&lt;&gt;"",IF(ABS($F493)=ABS(U493),5*$Q493,-1*$Q493),0)</f>
        <v>0</v>
      </c>
      <c r="AD493" s="100">
        <f ca="1">IF(V493&lt;&gt;"",IF(ABS($F493)=ABS(V493),5*$Q493,-1*$Q493),0)</f>
        <v>0</v>
      </c>
      <c r="AE493" s="100">
        <f ca="1">IF(W493&lt;&gt;"",IF(ABS($F493)=ABS(W493),5*$Q493,-1*$Q493),0)</f>
        <v>0</v>
      </c>
      <c r="AF493" s="100">
        <f ca="1">IF(X493&lt;&gt;"",IF(ABS($F493)=ABS(X493),5*$Q493,-1*$Q493),0)</f>
        <v>0</v>
      </c>
      <c r="AG493" s="98">
        <f ca="1">IF(A493&lt;&gt;"",IF(OR($AJ492&lt;&gt;0,$AK492&lt;&gt;0),"0",SUM(AA493:AF493)),0)</f>
        <v>0</v>
      </c>
      <c r="AH493" s="11">
        <f ca="1">IF(A493&lt;&gt;"",IF(OR(AJ492&lt;&gt;0,AK492&lt;&gt;0),0,AG493),0)</f>
        <v>0</v>
      </c>
      <c r="AI493" s="79">
        <f ca="1">IF(A493&lt;&gt;"",AH493+AI492,0)</f>
        <v>2</v>
      </c>
      <c r="AJ493" s="43">
        <f t="shared" ca="1" si="291"/>
        <v>0</v>
      </c>
      <c r="AK493" s="43">
        <f t="shared" ca="1" si="292"/>
        <v>0</v>
      </c>
      <c r="AL493" s="80">
        <f t="shared" ca="1" si="300"/>
        <v>2</v>
      </c>
      <c r="AM493" s="24"/>
      <c r="AN493" s="24"/>
      <c r="AO493" s="24"/>
      <c r="AP493" s="24"/>
      <c r="AQ493" s="24"/>
      <c r="AR493" s="24"/>
      <c r="AS493" s="24"/>
      <c r="BA493" s="6"/>
      <c r="BH493" s="123">
        <f t="shared" ca="1" si="275"/>
        <v>16</v>
      </c>
    </row>
    <row r="494" spans="1:60">
      <c r="A494" s="123">
        <f t="shared" ca="1" si="274"/>
        <v>14</v>
      </c>
      <c r="B494" s="98" t="str">
        <f ca="1">IF(A494="","",IF(COUNTBLANK(AN495:AS495)=6,"DB",AN495&amp;AO495&amp;AP495&amp;AQ495&amp;AR495&amp;AS495))</f>
        <v>DB</v>
      </c>
      <c r="C494" s="97" t="str">
        <f t="shared" ca="1" si="293"/>
        <v/>
      </c>
      <c r="D494" s="102">
        <f t="shared" ca="1" si="294"/>
        <v>0</v>
      </c>
      <c r="E494" s="82" t="str">
        <f t="shared" ca="1" si="295"/>
        <v>1,</v>
      </c>
      <c r="F494" s="73">
        <f t="shared" ca="1" si="296"/>
        <v>3</v>
      </c>
      <c r="G494" s="98">
        <f t="shared" ca="1" si="277"/>
        <v>4</v>
      </c>
      <c r="H494" s="98">
        <f t="shared" ca="1" si="278"/>
        <v>1</v>
      </c>
      <c r="I494" s="98">
        <f t="shared" ca="1" si="279"/>
        <v>0</v>
      </c>
      <c r="J494" s="98">
        <f t="shared" ca="1" si="280"/>
        <v>2</v>
      </c>
      <c r="K494" s="98">
        <f t="shared" ca="1" si="281"/>
        <v>5</v>
      </c>
      <c r="L494" s="98">
        <f t="shared" ca="1" si="282"/>
        <v>32</v>
      </c>
      <c r="M494" s="74" t="str">
        <f t="shared" ca="1" si="283"/>
        <v/>
      </c>
      <c r="N494" s="74">
        <f t="shared" si="276"/>
        <v>490</v>
      </c>
      <c r="O494" s="74">
        <f t="shared" ca="1" si="297"/>
        <v>0</v>
      </c>
      <c r="P494" s="74">
        <f t="shared" ca="1" si="298"/>
        <v>0</v>
      </c>
      <c r="Q494" s="101">
        <f t="shared" ca="1" si="284"/>
        <v>1</v>
      </c>
      <c r="R494" s="101">
        <f t="shared" ca="1" si="299"/>
        <v>1</v>
      </c>
      <c r="S494" s="91" t="str">
        <f t="shared" ca="1" si="285"/>
        <v/>
      </c>
      <c r="T494" s="91" t="str">
        <f t="shared" ca="1" si="286"/>
        <v/>
      </c>
      <c r="U494" s="91" t="str">
        <f t="shared" ca="1" si="287"/>
        <v/>
      </c>
      <c r="V494" s="91" t="str">
        <f t="shared" ca="1" si="288"/>
        <v/>
      </c>
      <c r="W494" s="91" t="str">
        <f t="shared" ca="1" si="289"/>
        <v/>
      </c>
      <c r="X494" s="91" t="str">
        <f t="shared" ca="1" si="290"/>
        <v/>
      </c>
      <c r="Y494" s="75"/>
      <c r="Z494" s="100">
        <f ca="1">IF(Y494="W",0,IF(AND(A494&lt;&gt;0,A493&lt;&gt;0,Y493="L",Y494="L"),1,0))</f>
        <v>0</v>
      </c>
      <c r="AA494" s="100">
        <f ca="1">IF(S494&lt;&gt;"",IF(ABS($F494)=ABS(S494),5*$Q494,-1*$Q494),0)</f>
        <v>0</v>
      </c>
      <c r="AB494" s="100">
        <f ca="1">IF(T494&lt;&gt;"",IF(ABS($F494)=ABS(T494),5*$Q494,-1*$Q494),0)</f>
        <v>0</v>
      </c>
      <c r="AC494" s="100">
        <f ca="1">IF(U494&lt;&gt;"",IF(ABS($F494)=ABS(U494),5*$Q494,-1*$Q494),0)</f>
        <v>0</v>
      </c>
      <c r="AD494" s="100">
        <f ca="1">IF(V494&lt;&gt;"",IF(ABS($F494)=ABS(V494),5*$Q494,-1*$Q494),0)</f>
        <v>0</v>
      </c>
      <c r="AE494" s="100">
        <f ca="1">IF(W494&lt;&gt;"",IF(ABS($F494)=ABS(W494),5*$Q494,-1*$Q494),0)</f>
        <v>0</v>
      </c>
      <c r="AF494" s="100">
        <f ca="1">IF(X494&lt;&gt;"",IF(ABS($F494)=ABS(X494),5*$Q494,-1*$Q494),0)</f>
        <v>0</v>
      </c>
      <c r="AG494" s="98">
        <f ca="1">IF(A494&lt;&gt;"",IF(OR($AJ493&lt;&gt;0,$AK493&lt;&gt;0),"0",SUM(AA494:AF494)),0)</f>
        <v>0</v>
      </c>
      <c r="AH494" s="11">
        <f ca="1">IF(A494&lt;&gt;"",IF(OR(AJ493&lt;&gt;0,AK493&lt;&gt;0),0,AG494),0)</f>
        <v>0</v>
      </c>
      <c r="AI494" s="79">
        <f ca="1">IF(A494&lt;&gt;"",AH494+AI493,0)</f>
        <v>2</v>
      </c>
      <c r="AJ494" s="43">
        <f t="shared" ca="1" si="291"/>
        <v>0</v>
      </c>
      <c r="AK494" s="43">
        <f t="shared" ca="1" si="292"/>
        <v>0</v>
      </c>
      <c r="AL494" s="80">
        <f t="shared" ca="1" si="300"/>
        <v>2</v>
      </c>
      <c r="AM494" s="24"/>
      <c r="AN494" s="24"/>
      <c r="AO494" s="24"/>
      <c r="AP494" s="24"/>
      <c r="AQ494" s="24"/>
      <c r="AR494" s="24"/>
      <c r="AS494" s="24"/>
      <c r="BA494" s="6"/>
      <c r="BH494" s="123">
        <f t="shared" ca="1" si="275"/>
        <v>5</v>
      </c>
    </row>
    <row r="495" spans="1:60">
      <c r="A495" s="123">
        <f t="shared" ca="1" si="274"/>
        <v>36</v>
      </c>
      <c r="B495" s="98" t="str">
        <f ca="1">IF(A495="","",IF(COUNTBLANK(AN496:AS496)=6,"DB",AN496&amp;AO496&amp;AP496&amp;AQ496&amp;AR496&amp;AS496))</f>
        <v>DB</v>
      </c>
      <c r="C495" s="97" t="str">
        <f t="shared" ca="1" si="293"/>
        <v/>
      </c>
      <c r="D495" s="102">
        <f t="shared" ca="1" si="294"/>
        <v>0</v>
      </c>
      <c r="E495" s="82" t="str">
        <f t="shared" ca="1" si="295"/>
        <v>1,</v>
      </c>
      <c r="F495" s="73">
        <f t="shared" ca="1" si="296"/>
        <v>6</v>
      </c>
      <c r="G495" s="98">
        <f t="shared" ca="1" si="277"/>
        <v>5</v>
      </c>
      <c r="H495" s="98">
        <f t="shared" ca="1" si="278"/>
        <v>2</v>
      </c>
      <c r="I495" s="98">
        <f t="shared" ca="1" si="279"/>
        <v>1</v>
      </c>
      <c r="J495" s="98">
        <f t="shared" ca="1" si="280"/>
        <v>3</v>
      </c>
      <c r="K495" s="98">
        <f t="shared" ca="1" si="281"/>
        <v>6</v>
      </c>
      <c r="L495" s="98">
        <f t="shared" ca="1" si="282"/>
        <v>0</v>
      </c>
      <c r="M495" s="74" t="str">
        <f t="shared" ca="1" si="283"/>
        <v/>
      </c>
      <c r="N495" s="74">
        <f t="shared" si="276"/>
        <v>491</v>
      </c>
      <c r="O495" s="74">
        <f t="shared" ca="1" si="297"/>
        <v>0</v>
      </c>
      <c r="P495" s="74">
        <f t="shared" ca="1" si="298"/>
        <v>0</v>
      </c>
      <c r="Q495" s="101">
        <f t="shared" ca="1" si="284"/>
        <v>1</v>
      </c>
      <c r="R495" s="101">
        <f t="shared" ca="1" si="299"/>
        <v>1</v>
      </c>
      <c r="S495" s="91" t="str">
        <f t="shared" ca="1" si="285"/>
        <v/>
      </c>
      <c r="T495" s="91" t="str">
        <f t="shared" ca="1" si="286"/>
        <v/>
      </c>
      <c r="U495" s="91" t="str">
        <f t="shared" ca="1" si="287"/>
        <v/>
      </c>
      <c r="V495" s="91" t="str">
        <f t="shared" ca="1" si="288"/>
        <v/>
      </c>
      <c r="W495" s="91" t="str">
        <f t="shared" ca="1" si="289"/>
        <v/>
      </c>
      <c r="X495" s="91" t="str">
        <f t="shared" ca="1" si="290"/>
        <v/>
      </c>
      <c r="Y495" s="75"/>
      <c r="Z495" s="100">
        <f ca="1">IF(Y495="W",0,IF(AND(A495&lt;&gt;0,A494&lt;&gt;0,Y494="L",Y495="L"),1,0))</f>
        <v>0</v>
      </c>
      <c r="AA495" s="100">
        <f ca="1">IF(S495&lt;&gt;"",IF(ABS($F495)=ABS(S495),5*$Q495,-1*$Q495),0)</f>
        <v>0</v>
      </c>
      <c r="AB495" s="100">
        <f ca="1">IF(T495&lt;&gt;"",IF(ABS($F495)=ABS(T495),5*$Q495,-1*$Q495),0)</f>
        <v>0</v>
      </c>
      <c r="AC495" s="100">
        <f ca="1">IF(U495&lt;&gt;"",IF(ABS($F495)=ABS(U495),5*$Q495,-1*$Q495),0)</f>
        <v>0</v>
      </c>
      <c r="AD495" s="100">
        <f ca="1">IF(V495&lt;&gt;"",IF(ABS($F495)=ABS(V495),5*$Q495,-1*$Q495),0)</f>
        <v>0</v>
      </c>
      <c r="AE495" s="100">
        <f ca="1">IF(W495&lt;&gt;"",IF(ABS($F495)=ABS(W495),5*$Q495,-1*$Q495),0)</f>
        <v>0</v>
      </c>
      <c r="AF495" s="100">
        <f ca="1">IF(X495&lt;&gt;"",IF(ABS($F495)=ABS(X495),5*$Q495,-1*$Q495),0)</f>
        <v>0</v>
      </c>
      <c r="AG495" s="98">
        <f ca="1">IF(A495&lt;&gt;"",IF(OR($AJ494&lt;&gt;0,$AK494&lt;&gt;0),"0",SUM(AA495:AF495)),0)</f>
        <v>0</v>
      </c>
      <c r="AH495" s="11">
        <f ca="1">IF(A495&lt;&gt;"",IF(OR(AJ494&lt;&gt;0,AK494&lt;&gt;0),0,AG495),0)</f>
        <v>0</v>
      </c>
      <c r="AI495" s="79">
        <f ca="1">IF(A495&lt;&gt;"",AH495+AI494,0)</f>
        <v>2</v>
      </c>
      <c r="AJ495" s="43">
        <f t="shared" ca="1" si="291"/>
        <v>0</v>
      </c>
      <c r="AK495" s="43">
        <f t="shared" ca="1" si="292"/>
        <v>0</v>
      </c>
      <c r="AL495" s="80">
        <f t="shared" ca="1" si="300"/>
        <v>2</v>
      </c>
      <c r="AM495" s="24"/>
      <c r="AN495" s="24"/>
      <c r="AO495" s="24"/>
      <c r="AP495" s="24"/>
      <c r="AQ495" s="24"/>
      <c r="AR495" s="24"/>
      <c r="AS495" s="24"/>
      <c r="BA495" s="6"/>
      <c r="BH495" s="123">
        <f t="shared" ca="1" si="275"/>
        <v>29</v>
      </c>
    </row>
    <row r="496" spans="1:60">
      <c r="A496" s="123">
        <f t="shared" ca="1" si="274"/>
        <v>7</v>
      </c>
      <c r="B496" s="98" t="str">
        <f ca="1">IF(A496="","",IF(COUNTBLANK(AN497:AS497)=6,"DB",AN497&amp;AO497&amp;AP497&amp;AQ497&amp;AR497&amp;AS497))</f>
        <v>DB</v>
      </c>
      <c r="C496" s="97" t="str">
        <f t="shared" ca="1" si="293"/>
        <v/>
      </c>
      <c r="D496" s="102">
        <f t="shared" ca="1" si="294"/>
        <v>0</v>
      </c>
      <c r="E496" s="82" t="str">
        <f t="shared" ca="1" si="295"/>
        <v>1,</v>
      </c>
      <c r="F496" s="73">
        <f t="shared" ca="1" si="296"/>
        <v>2</v>
      </c>
      <c r="G496" s="98">
        <f t="shared" ca="1" si="277"/>
        <v>6</v>
      </c>
      <c r="H496" s="98">
        <f t="shared" ca="1" si="278"/>
        <v>0</v>
      </c>
      <c r="I496" s="98">
        <f t="shared" ca="1" si="279"/>
        <v>2</v>
      </c>
      <c r="J496" s="98">
        <f t="shared" ca="1" si="280"/>
        <v>4</v>
      </c>
      <c r="K496" s="98">
        <f t="shared" ca="1" si="281"/>
        <v>7</v>
      </c>
      <c r="L496" s="98">
        <f t="shared" ca="1" si="282"/>
        <v>1</v>
      </c>
      <c r="M496" s="74" t="str">
        <f t="shared" ca="1" si="283"/>
        <v/>
      </c>
      <c r="N496" s="74">
        <f t="shared" si="276"/>
        <v>492</v>
      </c>
      <c r="O496" s="74">
        <f t="shared" ca="1" si="297"/>
        <v>0</v>
      </c>
      <c r="P496" s="74">
        <f t="shared" ca="1" si="298"/>
        <v>0</v>
      </c>
      <c r="Q496" s="101">
        <f t="shared" ca="1" si="284"/>
        <v>1</v>
      </c>
      <c r="R496" s="101">
        <f t="shared" ca="1" si="299"/>
        <v>1</v>
      </c>
      <c r="S496" s="91" t="str">
        <f t="shared" ca="1" si="285"/>
        <v/>
      </c>
      <c r="T496" s="91" t="str">
        <f t="shared" ca="1" si="286"/>
        <v/>
      </c>
      <c r="U496" s="91" t="str">
        <f t="shared" ca="1" si="287"/>
        <v/>
      </c>
      <c r="V496" s="91" t="str">
        <f t="shared" ca="1" si="288"/>
        <v/>
      </c>
      <c r="W496" s="91" t="str">
        <f t="shared" ca="1" si="289"/>
        <v/>
      </c>
      <c r="X496" s="91" t="str">
        <f t="shared" ca="1" si="290"/>
        <v/>
      </c>
      <c r="Y496" s="75"/>
      <c r="Z496" s="100">
        <f ca="1">IF(Y496="W",0,IF(AND(A496&lt;&gt;0,A495&lt;&gt;0,Y495="L",Y496="L"),1,0))</f>
        <v>0</v>
      </c>
      <c r="AA496" s="100">
        <f ca="1">IF(S496&lt;&gt;"",IF(ABS($F496)=ABS(S496),5*$Q496,-1*$Q496),0)</f>
        <v>0</v>
      </c>
      <c r="AB496" s="100">
        <f ca="1">IF(T496&lt;&gt;"",IF(ABS($F496)=ABS(T496),5*$Q496,-1*$Q496),0)</f>
        <v>0</v>
      </c>
      <c r="AC496" s="100">
        <f ca="1">IF(U496&lt;&gt;"",IF(ABS($F496)=ABS(U496),5*$Q496,-1*$Q496),0)</f>
        <v>0</v>
      </c>
      <c r="AD496" s="100">
        <f ca="1">IF(V496&lt;&gt;"",IF(ABS($F496)=ABS(V496),5*$Q496,-1*$Q496),0)</f>
        <v>0</v>
      </c>
      <c r="AE496" s="100">
        <f ca="1">IF(W496&lt;&gt;"",IF(ABS($F496)=ABS(W496),5*$Q496,-1*$Q496),0)</f>
        <v>0</v>
      </c>
      <c r="AF496" s="100">
        <f ca="1">IF(X496&lt;&gt;"",IF(ABS($F496)=ABS(X496),5*$Q496,-1*$Q496),0)</f>
        <v>0</v>
      </c>
      <c r="AG496" s="98">
        <f ca="1">IF(A496&lt;&gt;"",IF(OR($AJ495&lt;&gt;0,$AK495&lt;&gt;0),"0",SUM(AA496:AF496)),0)</f>
        <v>0</v>
      </c>
      <c r="AH496" s="11">
        <f ca="1">IF(A496&lt;&gt;"",IF(OR(AJ495&lt;&gt;0,AK495&lt;&gt;0),0,AG496),0)</f>
        <v>0</v>
      </c>
      <c r="AI496" s="79">
        <f ca="1">IF(A496&lt;&gt;"",AH496+AI495,0)</f>
        <v>2</v>
      </c>
      <c r="AJ496" s="43">
        <f t="shared" ca="1" si="291"/>
        <v>0</v>
      </c>
      <c r="AK496" s="43">
        <f t="shared" ca="1" si="292"/>
        <v>0</v>
      </c>
      <c r="AL496" s="80">
        <f t="shared" ca="1" si="300"/>
        <v>2</v>
      </c>
      <c r="AM496" s="24"/>
      <c r="AN496" s="24"/>
      <c r="AO496" s="24"/>
      <c r="AP496" s="24"/>
      <c r="AQ496" s="24"/>
      <c r="AR496" s="24"/>
      <c r="AS496" s="24"/>
      <c r="BA496" s="6"/>
      <c r="BH496" s="123">
        <f t="shared" ca="1" si="275"/>
        <v>29</v>
      </c>
    </row>
    <row r="497" spans="1:60">
      <c r="A497" s="123">
        <f t="shared" ca="1" si="274"/>
        <v>13</v>
      </c>
      <c r="B497" s="98" t="str">
        <f ca="1">IF(A497="","",IF(COUNTBLANK(AN498:AS498)=6,"DB",AN498&amp;AO498&amp;AP498&amp;AQ498&amp;AR498&amp;AS498))</f>
        <v>DB</v>
      </c>
      <c r="C497" s="97" t="str">
        <f t="shared" ca="1" si="293"/>
        <v/>
      </c>
      <c r="D497" s="102">
        <f t="shared" ca="1" si="294"/>
        <v>0</v>
      </c>
      <c r="E497" s="82" t="str">
        <f t="shared" ca="1" si="295"/>
        <v>1,</v>
      </c>
      <c r="F497" s="73">
        <f t="shared" ca="1" si="296"/>
        <v>3</v>
      </c>
      <c r="G497" s="98">
        <f t="shared" ca="1" si="277"/>
        <v>7</v>
      </c>
      <c r="H497" s="98">
        <f t="shared" ca="1" si="278"/>
        <v>1</v>
      </c>
      <c r="I497" s="98">
        <f t="shared" ca="1" si="279"/>
        <v>0</v>
      </c>
      <c r="J497" s="98">
        <f t="shared" ca="1" si="280"/>
        <v>5</v>
      </c>
      <c r="K497" s="98">
        <f t="shared" ca="1" si="281"/>
        <v>8</v>
      </c>
      <c r="L497" s="98">
        <f t="shared" ca="1" si="282"/>
        <v>2</v>
      </c>
      <c r="M497" s="74" t="str">
        <f t="shared" ca="1" si="283"/>
        <v/>
      </c>
      <c r="N497" s="74">
        <f t="shared" si="276"/>
        <v>493</v>
      </c>
      <c r="O497" s="74">
        <f t="shared" ca="1" si="297"/>
        <v>0</v>
      </c>
      <c r="P497" s="74">
        <f t="shared" ca="1" si="298"/>
        <v>0</v>
      </c>
      <c r="Q497" s="101">
        <f t="shared" ca="1" si="284"/>
        <v>1</v>
      </c>
      <c r="R497" s="101">
        <f t="shared" ca="1" si="299"/>
        <v>1</v>
      </c>
      <c r="S497" s="91" t="str">
        <f t="shared" ca="1" si="285"/>
        <v/>
      </c>
      <c r="T497" s="91" t="str">
        <f t="shared" ca="1" si="286"/>
        <v/>
      </c>
      <c r="U497" s="91" t="str">
        <f t="shared" ca="1" si="287"/>
        <v/>
      </c>
      <c r="V497" s="91" t="str">
        <f t="shared" ca="1" si="288"/>
        <v/>
      </c>
      <c r="W497" s="91" t="str">
        <f t="shared" ca="1" si="289"/>
        <v/>
      </c>
      <c r="X497" s="91" t="str">
        <f t="shared" ca="1" si="290"/>
        <v/>
      </c>
      <c r="Y497" s="75"/>
      <c r="Z497" s="100">
        <f ca="1">IF(Y497="W",0,IF(AND(A497&lt;&gt;0,A496&lt;&gt;0,Y496="L",Y497="L"),1,0))</f>
        <v>0</v>
      </c>
      <c r="AA497" s="100">
        <f ca="1">IF(S497&lt;&gt;"",IF(ABS($F497)=ABS(S497),5*$Q497,-1*$Q497),0)</f>
        <v>0</v>
      </c>
      <c r="AB497" s="100">
        <f ca="1">IF(T497&lt;&gt;"",IF(ABS($F497)=ABS(T497),5*$Q497,-1*$Q497),0)</f>
        <v>0</v>
      </c>
      <c r="AC497" s="100">
        <f ca="1">IF(U497&lt;&gt;"",IF(ABS($F497)=ABS(U497),5*$Q497,-1*$Q497),0)</f>
        <v>0</v>
      </c>
      <c r="AD497" s="100">
        <f ca="1">IF(V497&lt;&gt;"",IF(ABS($F497)=ABS(V497),5*$Q497,-1*$Q497),0)</f>
        <v>0</v>
      </c>
      <c r="AE497" s="100">
        <f ca="1">IF(W497&lt;&gt;"",IF(ABS($F497)=ABS(W497),5*$Q497,-1*$Q497),0)</f>
        <v>0</v>
      </c>
      <c r="AF497" s="100">
        <f ca="1">IF(X497&lt;&gt;"",IF(ABS($F497)=ABS(X497),5*$Q497,-1*$Q497),0)</f>
        <v>0</v>
      </c>
      <c r="AG497" s="98">
        <f ca="1">IF(A497&lt;&gt;"",IF(OR($AJ496&lt;&gt;0,$AK496&lt;&gt;0),"0",SUM(AA497:AF497)),0)</f>
        <v>0</v>
      </c>
      <c r="AH497" s="11">
        <f ca="1">IF(A497&lt;&gt;"",IF(OR(AJ496&lt;&gt;0,AK496&lt;&gt;0),0,AG497),0)</f>
        <v>0</v>
      </c>
      <c r="AI497" s="79">
        <f ca="1">IF(A497&lt;&gt;"",AH497+AI496,0)</f>
        <v>2</v>
      </c>
      <c r="AJ497" s="43">
        <f t="shared" ca="1" si="291"/>
        <v>0</v>
      </c>
      <c r="AK497" s="43">
        <f t="shared" ca="1" si="292"/>
        <v>0</v>
      </c>
      <c r="AL497" s="80">
        <f t="shared" ca="1" si="300"/>
        <v>2</v>
      </c>
      <c r="AM497" s="24"/>
      <c r="AN497" s="24"/>
      <c r="AO497" s="24"/>
      <c r="AP497" s="24"/>
      <c r="AQ497" s="24"/>
      <c r="AR497" s="24"/>
      <c r="AS497" s="24"/>
      <c r="BA497" s="6"/>
      <c r="BH497" s="123">
        <f t="shared" ca="1" si="275"/>
        <v>28</v>
      </c>
    </row>
    <row r="498" spans="1:60">
      <c r="A498" s="123">
        <f t="shared" ca="1" si="274"/>
        <v>32</v>
      </c>
      <c r="B498" s="98" t="str">
        <f ca="1">IF(A498="","",IF(COUNTBLANK(AN499:AS499)=6,"DB",AN499&amp;AO499&amp;AP499&amp;AQ499&amp;AR499&amp;AS499))</f>
        <v>DB</v>
      </c>
      <c r="C498" s="97" t="str">
        <f t="shared" ca="1" si="293"/>
        <v/>
      </c>
      <c r="D498" s="102">
        <f t="shared" ca="1" si="294"/>
        <v>0</v>
      </c>
      <c r="E498" s="82" t="str">
        <f t="shared" ca="1" si="295"/>
        <v>1,</v>
      </c>
      <c r="F498" s="73">
        <f t="shared" ca="1" si="296"/>
        <v>6</v>
      </c>
      <c r="G498" s="98">
        <f t="shared" ca="1" si="277"/>
        <v>8</v>
      </c>
      <c r="H498" s="98">
        <f t="shared" ca="1" si="278"/>
        <v>2</v>
      </c>
      <c r="I498" s="98">
        <f t="shared" ca="1" si="279"/>
        <v>1</v>
      </c>
      <c r="J498" s="98">
        <f t="shared" ca="1" si="280"/>
        <v>6</v>
      </c>
      <c r="K498" s="98">
        <f t="shared" ca="1" si="281"/>
        <v>9</v>
      </c>
      <c r="L498" s="98">
        <f t="shared" ca="1" si="282"/>
        <v>0</v>
      </c>
      <c r="M498" s="74" t="str">
        <f t="shared" ca="1" si="283"/>
        <v/>
      </c>
      <c r="N498" s="74">
        <f t="shared" si="276"/>
        <v>494</v>
      </c>
      <c r="O498" s="74">
        <f t="shared" ca="1" si="297"/>
        <v>0</v>
      </c>
      <c r="P498" s="74">
        <f t="shared" ca="1" si="298"/>
        <v>0</v>
      </c>
      <c r="Q498" s="101">
        <f t="shared" ca="1" si="284"/>
        <v>1</v>
      </c>
      <c r="R498" s="101">
        <f t="shared" ca="1" si="299"/>
        <v>1</v>
      </c>
      <c r="S498" s="91" t="str">
        <f t="shared" ca="1" si="285"/>
        <v/>
      </c>
      <c r="T498" s="91" t="str">
        <f t="shared" ca="1" si="286"/>
        <v/>
      </c>
      <c r="U498" s="91" t="str">
        <f t="shared" ca="1" si="287"/>
        <v/>
      </c>
      <c r="V498" s="91" t="str">
        <f t="shared" ca="1" si="288"/>
        <v/>
      </c>
      <c r="W498" s="91" t="str">
        <f t="shared" ca="1" si="289"/>
        <v/>
      </c>
      <c r="X498" s="91" t="str">
        <f t="shared" ca="1" si="290"/>
        <v/>
      </c>
      <c r="Y498" s="75"/>
      <c r="Z498" s="100">
        <f ca="1">IF(Y498="W",0,IF(AND(A498&lt;&gt;0,A497&lt;&gt;0,Y497="L",Y498="L"),1,0))</f>
        <v>0</v>
      </c>
      <c r="AA498" s="100">
        <f ca="1">IF(S498&lt;&gt;"",IF(ABS($F498)=ABS(S498),5*$Q498,-1*$Q498),0)</f>
        <v>0</v>
      </c>
      <c r="AB498" s="100">
        <f ca="1">IF(T498&lt;&gt;"",IF(ABS($F498)=ABS(T498),5*$Q498,-1*$Q498),0)</f>
        <v>0</v>
      </c>
      <c r="AC498" s="100">
        <f ca="1">IF(U498&lt;&gt;"",IF(ABS($F498)=ABS(U498),5*$Q498,-1*$Q498),0)</f>
        <v>0</v>
      </c>
      <c r="AD498" s="100">
        <f ca="1">IF(V498&lt;&gt;"",IF(ABS($F498)=ABS(V498),5*$Q498,-1*$Q498),0)</f>
        <v>0</v>
      </c>
      <c r="AE498" s="100">
        <f ca="1">IF(W498&lt;&gt;"",IF(ABS($F498)=ABS(W498),5*$Q498,-1*$Q498),0)</f>
        <v>0</v>
      </c>
      <c r="AF498" s="100">
        <f ca="1">IF(X498&lt;&gt;"",IF(ABS($F498)=ABS(X498),5*$Q498,-1*$Q498),0)</f>
        <v>0</v>
      </c>
      <c r="AG498" s="98">
        <f ca="1">IF(A498&lt;&gt;"",IF(OR($AJ497&lt;&gt;0,$AK497&lt;&gt;0),"0",SUM(AA498:AF498)),0)</f>
        <v>0</v>
      </c>
      <c r="AH498" s="11">
        <f ca="1">IF(A498&lt;&gt;"",IF(OR(AJ497&lt;&gt;0,AK497&lt;&gt;0),0,AG498),0)</f>
        <v>0</v>
      </c>
      <c r="AI498" s="79">
        <f ca="1">IF(A498&lt;&gt;"",AH498+AI497,0)</f>
        <v>2</v>
      </c>
      <c r="AJ498" s="43">
        <f t="shared" ca="1" si="291"/>
        <v>0</v>
      </c>
      <c r="AK498" s="43">
        <f t="shared" ca="1" si="292"/>
        <v>0</v>
      </c>
      <c r="AL498" s="80">
        <f t="shared" ca="1" si="300"/>
        <v>2</v>
      </c>
      <c r="AM498" s="24"/>
      <c r="AN498" s="24"/>
      <c r="AO498" s="24"/>
      <c r="AP498" s="24"/>
      <c r="AQ498" s="24"/>
      <c r="AR498" s="24"/>
      <c r="AS498" s="24"/>
      <c r="BA498" s="6"/>
      <c r="BH498" s="123">
        <f t="shared" ca="1" si="275"/>
        <v>1</v>
      </c>
    </row>
    <row r="499" spans="1:60">
      <c r="A499" s="123">
        <f t="shared" ca="1" si="274"/>
        <v>26</v>
      </c>
      <c r="B499" s="98" t="str">
        <f ca="1">IF(A499="","",IF(COUNTBLANK(AN500:AS500)=6,"DB",AN500&amp;AO500&amp;AP500&amp;AQ500&amp;AR500&amp;AS500))</f>
        <v>DB</v>
      </c>
      <c r="C499" s="97" t="str">
        <f t="shared" ca="1" si="293"/>
        <v/>
      </c>
      <c r="D499" s="102">
        <f t="shared" ca="1" si="294"/>
        <v>0</v>
      </c>
      <c r="E499" s="82" t="str">
        <f t="shared" ca="1" si="295"/>
        <v>1,</v>
      </c>
      <c r="F499" s="73">
        <f t="shared" ca="1" si="296"/>
        <v>5</v>
      </c>
      <c r="G499" s="98">
        <f t="shared" ca="1" si="277"/>
        <v>9</v>
      </c>
      <c r="H499" s="98">
        <f t="shared" ca="1" si="278"/>
        <v>3</v>
      </c>
      <c r="I499" s="98">
        <f t="shared" ca="1" si="279"/>
        <v>2</v>
      </c>
      <c r="J499" s="98">
        <f t="shared" ca="1" si="280"/>
        <v>7</v>
      </c>
      <c r="K499" s="98">
        <f t="shared" ca="1" si="281"/>
        <v>0</v>
      </c>
      <c r="L499" s="98">
        <f t="shared" ca="1" si="282"/>
        <v>1</v>
      </c>
      <c r="M499" s="74" t="str">
        <f t="shared" ca="1" si="283"/>
        <v/>
      </c>
      <c r="N499" s="74">
        <f t="shared" si="276"/>
        <v>495</v>
      </c>
      <c r="O499" s="74">
        <f t="shared" ca="1" si="297"/>
        <v>0</v>
      </c>
      <c r="P499" s="74">
        <f t="shared" ca="1" si="298"/>
        <v>0</v>
      </c>
      <c r="Q499" s="101">
        <f t="shared" ca="1" si="284"/>
        <v>1</v>
      </c>
      <c r="R499" s="101">
        <f t="shared" ca="1" si="299"/>
        <v>1</v>
      </c>
      <c r="S499" s="91" t="str">
        <f t="shared" ca="1" si="285"/>
        <v/>
      </c>
      <c r="T499" s="91" t="str">
        <f t="shared" ca="1" si="286"/>
        <v/>
      </c>
      <c r="U499" s="91" t="str">
        <f t="shared" ca="1" si="287"/>
        <v/>
      </c>
      <c r="V499" s="91" t="str">
        <f t="shared" ca="1" si="288"/>
        <v/>
      </c>
      <c r="W499" s="91" t="str">
        <f t="shared" ca="1" si="289"/>
        <v/>
      </c>
      <c r="X499" s="91" t="str">
        <f t="shared" ca="1" si="290"/>
        <v/>
      </c>
      <c r="Y499" s="75"/>
      <c r="Z499" s="100">
        <f ca="1">IF(Y499="W",0,IF(AND(A499&lt;&gt;0,A498&lt;&gt;0,Y498="L",Y499="L"),1,0))</f>
        <v>0</v>
      </c>
      <c r="AA499" s="100">
        <f ca="1">IF(S499&lt;&gt;"",IF(ABS($F499)=ABS(S499),5*$Q499,-1*$Q499),0)</f>
        <v>0</v>
      </c>
      <c r="AB499" s="100">
        <f ca="1">IF(T499&lt;&gt;"",IF(ABS($F499)=ABS(T499),5*$Q499,-1*$Q499),0)</f>
        <v>0</v>
      </c>
      <c r="AC499" s="100">
        <f ca="1">IF(U499&lt;&gt;"",IF(ABS($F499)=ABS(U499),5*$Q499,-1*$Q499),0)</f>
        <v>0</v>
      </c>
      <c r="AD499" s="100">
        <f ca="1">IF(V499&lt;&gt;"",IF(ABS($F499)=ABS(V499),5*$Q499,-1*$Q499),0)</f>
        <v>0</v>
      </c>
      <c r="AE499" s="100">
        <f ca="1">IF(W499&lt;&gt;"",IF(ABS($F499)=ABS(W499),5*$Q499,-1*$Q499),0)</f>
        <v>0</v>
      </c>
      <c r="AF499" s="100">
        <f ca="1">IF(X499&lt;&gt;"",IF(ABS($F499)=ABS(X499),5*$Q499,-1*$Q499),0)</f>
        <v>0</v>
      </c>
      <c r="AG499" s="98">
        <f ca="1">IF(A499&lt;&gt;"",IF(OR($AJ498&lt;&gt;0,$AK498&lt;&gt;0),"0",SUM(AA499:AF499)),0)</f>
        <v>0</v>
      </c>
      <c r="AH499" s="11">
        <f ca="1">IF(A499&lt;&gt;"",IF(OR(AJ498&lt;&gt;0,AK498&lt;&gt;0),0,AG499),0)</f>
        <v>0</v>
      </c>
      <c r="AI499" s="79">
        <f ca="1">IF(A499&lt;&gt;"",AH499+AI498,0)</f>
        <v>2</v>
      </c>
      <c r="AJ499" s="43">
        <f t="shared" ca="1" si="291"/>
        <v>0</v>
      </c>
      <c r="AK499" s="43">
        <f t="shared" ca="1" si="292"/>
        <v>0</v>
      </c>
      <c r="AL499" s="80">
        <f t="shared" ca="1" si="300"/>
        <v>2</v>
      </c>
      <c r="AM499" s="24"/>
      <c r="AN499" s="24"/>
      <c r="AO499" s="24"/>
      <c r="AP499" s="24"/>
      <c r="AQ499" s="24"/>
      <c r="AR499" s="24"/>
      <c r="AS499" s="24"/>
      <c r="BA499" s="6"/>
      <c r="BH499" s="123">
        <f t="shared" ca="1" si="275"/>
        <v>17</v>
      </c>
    </row>
    <row r="500" spans="1:60">
      <c r="A500" s="123">
        <f t="shared" ca="1" si="274"/>
        <v>10</v>
      </c>
      <c r="B500" s="98" t="str">
        <f ca="1">IF(A500="","",IF(COUNTBLANK(AN501:AS501)=6,"DB",AN501&amp;AO501&amp;AP501&amp;AQ501&amp;AR501&amp;AS501))</f>
        <v>DB</v>
      </c>
      <c r="C500" s="97" t="str">
        <f t="shared" ca="1" si="293"/>
        <v/>
      </c>
      <c r="D500" s="102">
        <f t="shared" ca="1" si="294"/>
        <v>0</v>
      </c>
      <c r="E500" s="82" t="str">
        <f t="shared" ca="1" si="295"/>
        <v>1,</v>
      </c>
      <c r="F500" s="73">
        <f t="shared" ca="1" si="296"/>
        <v>2</v>
      </c>
      <c r="G500" s="98">
        <f t="shared" ca="1" si="277"/>
        <v>10</v>
      </c>
      <c r="H500" s="98">
        <f t="shared" ca="1" si="278"/>
        <v>0</v>
      </c>
      <c r="I500" s="98">
        <f t="shared" ca="1" si="279"/>
        <v>3</v>
      </c>
      <c r="J500" s="98">
        <f t="shared" ca="1" si="280"/>
        <v>8</v>
      </c>
      <c r="K500" s="98">
        <f t="shared" ca="1" si="281"/>
        <v>1</v>
      </c>
      <c r="L500" s="98">
        <f t="shared" ca="1" si="282"/>
        <v>2</v>
      </c>
      <c r="M500" s="74" t="str">
        <f t="shared" ca="1" si="283"/>
        <v/>
      </c>
      <c r="N500" s="74">
        <f t="shared" si="276"/>
        <v>496</v>
      </c>
      <c r="O500" s="74">
        <f t="shared" ca="1" si="297"/>
        <v>0</v>
      </c>
      <c r="P500" s="74">
        <f t="shared" ca="1" si="298"/>
        <v>0</v>
      </c>
      <c r="Q500" s="101">
        <f t="shared" ca="1" si="284"/>
        <v>1</v>
      </c>
      <c r="R500" s="101">
        <f t="shared" ca="1" si="299"/>
        <v>1</v>
      </c>
      <c r="S500" s="91" t="str">
        <f t="shared" ca="1" si="285"/>
        <v/>
      </c>
      <c r="T500" s="91" t="str">
        <f t="shared" ca="1" si="286"/>
        <v/>
      </c>
      <c r="U500" s="91" t="str">
        <f t="shared" ca="1" si="287"/>
        <v/>
      </c>
      <c r="V500" s="91" t="str">
        <f t="shared" ca="1" si="288"/>
        <v/>
      </c>
      <c r="W500" s="91" t="str">
        <f t="shared" ca="1" si="289"/>
        <v/>
      </c>
      <c r="X500" s="91" t="str">
        <f t="shared" ca="1" si="290"/>
        <v/>
      </c>
      <c r="Y500" s="75"/>
      <c r="Z500" s="100">
        <f ca="1">IF(Y500="W",0,IF(AND(A500&lt;&gt;0,A499&lt;&gt;0,Y499="L",Y500="L"),1,0))</f>
        <v>0</v>
      </c>
      <c r="AA500" s="100">
        <f ca="1">IF(S500&lt;&gt;"",IF(ABS($F500)=ABS(S500),5*$Q500,-1*$Q500),0)</f>
        <v>0</v>
      </c>
      <c r="AB500" s="100">
        <f ca="1">IF(T500&lt;&gt;"",IF(ABS($F500)=ABS(T500),5*$Q500,-1*$Q500),0)</f>
        <v>0</v>
      </c>
      <c r="AC500" s="100">
        <f ca="1">IF(U500&lt;&gt;"",IF(ABS($F500)=ABS(U500),5*$Q500,-1*$Q500),0)</f>
        <v>0</v>
      </c>
      <c r="AD500" s="100">
        <f ca="1">IF(V500&lt;&gt;"",IF(ABS($F500)=ABS(V500),5*$Q500,-1*$Q500),0)</f>
        <v>0</v>
      </c>
      <c r="AE500" s="100">
        <f ca="1">IF(W500&lt;&gt;"",IF(ABS($F500)=ABS(W500),5*$Q500,-1*$Q500),0)</f>
        <v>0</v>
      </c>
      <c r="AF500" s="100">
        <f ca="1">IF(X500&lt;&gt;"",IF(ABS($F500)=ABS(X500),5*$Q500,-1*$Q500),0)</f>
        <v>0</v>
      </c>
      <c r="AG500" s="98">
        <f ca="1">IF(A500&lt;&gt;"",IF(OR($AJ499&lt;&gt;0,$AK499&lt;&gt;0),"0",SUM(AA500:AF500)),0)</f>
        <v>0</v>
      </c>
      <c r="AH500" s="11">
        <f ca="1">IF(A500&lt;&gt;"",IF(OR(AJ499&lt;&gt;0,AK499&lt;&gt;0),0,AG500),0)</f>
        <v>0</v>
      </c>
      <c r="AI500" s="79">
        <f ca="1">IF(A500&lt;&gt;"",AH500+AI499,0)</f>
        <v>2</v>
      </c>
      <c r="AJ500" s="43">
        <f t="shared" ca="1" si="291"/>
        <v>0</v>
      </c>
      <c r="AK500" s="43">
        <f t="shared" ca="1" si="292"/>
        <v>0</v>
      </c>
      <c r="AL500" s="80">
        <f t="shared" ca="1" si="300"/>
        <v>2</v>
      </c>
      <c r="AM500" s="24"/>
      <c r="AN500" s="24"/>
      <c r="AO500" s="24"/>
      <c r="AP500" s="24"/>
      <c r="AQ500" s="24"/>
      <c r="AR500" s="24"/>
      <c r="AS500" s="24"/>
      <c r="BA500" s="6"/>
      <c r="BH500" s="123">
        <f t="shared" ca="1" si="275"/>
        <v>21</v>
      </c>
    </row>
    <row r="501" spans="1:60">
      <c r="A501" s="123">
        <f t="shared" ca="1" si="274"/>
        <v>9</v>
      </c>
      <c r="B501" s="98" t="str">
        <f ca="1">IF(A501="","",IF(COUNTBLANK(AN502:AS502)=6,"DB",AN502&amp;AO502&amp;AP502&amp;AQ502&amp;AR502&amp;AS502))</f>
        <v>DB</v>
      </c>
      <c r="C501" s="97" t="str">
        <f t="shared" ca="1" si="293"/>
        <v/>
      </c>
      <c r="D501" s="102">
        <f t="shared" ca="1" si="294"/>
        <v>0</v>
      </c>
      <c r="E501" s="82" t="str">
        <f t="shared" ca="1" si="295"/>
        <v>1,</v>
      </c>
      <c r="F501" s="73">
        <f t="shared" ca="1" si="296"/>
        <v>2</v>
      </c>
      <c r="G501" s="98">
        <f t="shared" ca="1" si="277"/>
        <v>11</v>
      </c>
      <c r="H501" s="98">
        <f t="shared" ca="1" si="278"/>
        <v>0</v>
      </c>
      <c r="I501" s="98">
        <f t="shared" ca="1" si="279"/>
        <v>4</v>
      </c>
      <c r="J501" s="98">
        <f t="shared" ca="1" si="280"/>
        <v>9</v>
      </c>
      <c r="K501" s="98">
        <f t="shared" ca="1" si="281"/>
        <v>2</v>
      </c>
      <c r="L501" s="98">
        <f t="shared" ca="1" si="282"/>
        <v>3</v>
      </c>
      <c r="M501" s="74" t="str">
        <f t="shared" ca="1" si="283"/>
        <v/>
      </c>
      <c r="N501" s="74">
        <f t="shared" si="276"/>
        <v>497</v>
      </c>
      <c r="O501" s="74">
        <f t="shared" ca="1" si="297"/>
        <v>0</v>
      </c>
      <c r="P501" s="74">
        <f t="shared" ca="1" si="298"/>
        <v>0</v>
      </c>
      <c r="Q501" s="101">
        <f t="shared" ca="1" si="284"/>
        <v>1</v>
      </c>
      <c r="R501" s="101">
        <f t="shared" ca="1" si="299"/>
        <v>1</v>
      </c>
      <c r="S501" s="91" t="str">
        <f t="shared" ca="1" si="285"/>
        <v/>
      </c>
      <c r="T501" s="91" t="str">
        <f t="shared" ca="1" si="286"/>
        <v/>
      </c>
      <c r="U501" s="91" t="str">
        <f t="shared" ca="1" si="287"/>
        <v/>
      </c>
      <c r="V501" s="91" t="str">
        <f t="shared" ca="1" si="288"/>
        <v/>
      </c>
      <c r="W501" s="91" t="str">
        <f t="shared" ca="1" si="289"/>
        <v/>
      </c>
      <c r="X501" s="91" t="str">
        <f t="shared" ca="1" si="290"/>
        <v/>
      </c>
      <c r="Y501" s="75"/>
      <c r="Z501" s="100">
        <f ca="1">IF(Y501="W",0,IF(AND(A501&lt;&gt;0,A500&lt;&gt;0,Y500="L",Y501="L"),1,0))</f>
        <v>0</v>
      </c>
      <c r="AA501" s="100">
        <f ca="1">IF(S501&lt;&gt;"",IF(ABS($F501)=ABS(S501),5*$Q501,-1*$Q501),0)</f>
        <v>0</v>
      </c>
      <c r="AB501" s="100">
        <f ca="1">IF(T501&lt;&gt;"",IF(ABS($F501)=ABS(T501),5*$Q501,-1*$Q501),0)</f>
        <v>0</v>
      </c>
      <c r="AC501" s="100">
        <f ca="1">IF(U501&lt;&gt;"",IF(ABS($F501)=ABS(U501),5*$Q501,-1*$Q501),0)</f>
        <v>0</v>
      </c>
      <c r="AD501" s="100">
        <f ca="1">IF(V501&lt;&gt;"",IF(ABS($F501)=ABS(V501),5*$Q501,-1*$Q501),0)</f>
        <v>0</v>
      </c>
      <c r="AE501" s="100">
        <f ca="1">IF(W501&lt;&gt;"",IF(ABS($F501)=ABS(W501),5*$Q501,-1*$Q501),0)</f>
        <v>0</v>
      </c>
      <c r="AF501" s="100">
        <f ca="1">IF(X501&lt;&gt;"",IF(ABS($F501)=ABS(X501),5*$Q501,-1*$Q501),0)</f>
        <v>0</v>
      </c>
      <c r="AG501" s="98">
        <f ca="1">IF(A501&lt;&gt;"",IF(OR($AJ500&lt;&gt;0,$AK500&lt;&gt;0),"0",SUM(AA501:AF501)),0)</f>
        <v>0</v>
      </c>
      <c r="AH501" s="11">
        <f ca="1">IF(A501&lt;&gt;"",IF(OR(AJ500&lt;&gt;0,AK500&lt;&gt;0),0,AG501),0)</f>
        <v>0</v>
      </c>
      <c r="AI501" s="79">
        <f ca="1">IF(A501&lt;&gt;"",AH501+AI500,0)</f>
        <v>2</v>
      </c>
      <c r="AJ501" s="43">
        <f t="shared" ca="1" si="291"/>
        <v>0</v>
      </c>
      <c r="AK501" s="43">
        <f t="shared" ca="1" si="292"/>
        <v>0</v>
      </c>
      <c r="AL501" s="80">
        <f t="shared" ca="1" si="300"/>
        <v>2</v>
      </c>
      <c r="AM501" s="24"/>
      <c r="AN501" s="24"/>
      <c r="AO501" s="24"/>
      <c r="AP501" s="24"/>
      <c r="AQ501" s="24"/>
      <c r="AR501" s="24"/>
      <c r="AS501" s="24"/>
      <c r="BA501" s="6"/>
      <c r="BH501" s="123">
        <f t="shared" ca="1" si="275"/>
        <v>19</v>
      </c>
    </row>
    <row r="502" spans="1:60">
      <c r="A502" s="123">
        <f t="shared" ca="1" si="274"/>
        <v>5</v>
      </c>
      <c r="B502" s="98" t="str">
        <f ca="1">IF(A502="","",IF(COUNTBLANK(AN503:AS503)=6,"DB",AN503&amp;AO503&amp;AP503&amp;AQ503&amp;AR503&amp;AS503))</f>
        <v>DB</v>
      </c>
      <c r="C502" s="97" t="str">
        <f t="shared" ca="1" si="293"/>
        <v/>
      </c>
      <c r="D502" s="102">
        <f t="shared" ca="1" si="294"/>
        <v>0</v>
      </c>
      <c r="E502" s="82" t="str">
        <f t="shared" ca="1" si="295"/>
        <v>1,</v>
      </c>
      <c r="F502" s="73">
        <f t="shared" ca="1" si="296"/>
        <v>1</v>
      </c>
      <c r="G502" s="98">
        <f t="shared" ca="1" si="277"/>
        <v>0</v>
      </c>
      <c r="H502" s="98">
        <f t="shared" ca="1" si="278"/>
        <v>1</v>
      </c>
      <c r="I502" s="98">
        <f t="shared" ca="1" si="279"/>
        <v>5</v>
      </c>
      <c r="J502" s="98">
        <f t="shared" ca="1" si="280"/>
        <v>10</v>
      </c>
      <c r="K502" s="98">
        <f t="shared" ca="1" si="281"/>
        <v>3</v>
      </c>
      <c r="L502" s="98">
        <f t="shared" ca="1" si="282"/>
        <v>4</v>
      </c>
      <c r="M502" s="74" t="str">
        <f t="shared" ca="1" si="283"/>
        <v/>
      </c>
      <c r="N502" s="74">
        <f t="shared" si="276"/>
        <v>498</v>
      </c>
      <c r="O502" s="74">
        <f t="shared" ca="1" si="297"/>
        <v>0</v>
      </c>
      <c r="P502" s="74">
        <f t="shared" ca="1" si="298"/>
        <v>0</v>
      </c>
      <c r="Q502" s="101">
        <f t="shared" ca="1" si="284"/>
        <v>1</v>
      </c>
      <c r="R502" s="101">
        <f t="shared" ca="1" si="299"/>
        <v>1</v>
      </c>
      <c r="S502" s="91" t="str">
        <f t="shared" ca="1" si="285"/>
        <v/>
      </c>
      <c r="T502" s="91" t="str">
        <f t="shared" ca="1" si="286"/>
        <v/>
      </c>
      <c r="U502" s="91" t="str">
        <f t="shared" ca="1" si="287"/>
        <v/>
      </c>
      <c r="V502" s="91" t="str">
        <f t="shared" ca="1" si="288"/>
        <v/>
      </c>
      <c r="W502" s="91" t="str">
        <f t="shared" ca="1" si="289"/>
        <v/>
      </c>
      <c r="X502" s="91" t="str">
        <f t="shared" ca="1" si="290"/>
        <v/>
      </c>
      <c r="Y502" s="75"/>
      <c r="Z502" s="100">
        <f ca="1">IF(Y502="W",0,IF(AND(A502&lt;&gt;0,A501&lt;&gt;0,Y501="L",Y502="L"),1,0))</f>
        <v>0</v>
      </c>
      <c r="AA502" s="100">
        <f ca="1">IF(S502&lt;&gt;"",IF(ABS($F502)=ABS(S502),5*$Q502,-1*$Q502),0)</f>
        <v>0</v>
      </c>
      <c r="AB502" s="100">
        <f ca="1">IF(T502&lt;&gt;"",IF(ABS($F502)=ABS(T502),5*$Q502,-1*$Q502),0)</f>
        <v>0</v>
      </c>
      <c r="AC502" s="100">
        <f ca="1">IF(U502&lt;&gt;"",IF(ABS($F502)=ABS(U502),5*$Q502,-1*$Q502),0)</f>
        <v>0</v>
      </c>
      <c r="AD502" s="100">
        <f ca="1">IF(V502&lt;&gt;"",IF(ABS($F502)=ABS(V502),5*$Q502,-1*$Q502),0)</f>
        <v>0</v>
      </c>
      <c r="AE502" s="100">
        <f ca="1">IF(W502&lt;&gt;"",IF(ABS($F502)=ABS(W502),5*$Q502,-1*$Q502),0)</f>
        <v>0</v>
      </c>
      <c r="AF502" s="100">
        <f ca="1">IF(X502&lt;&gt;"",IF(ABS($F502)=ABS(X502),5*$Q502,-1*$Q502),0)</f>
        <v>0</v>
      </c>
      <c r="AG502" s="98">
        <f ca="1">IF(A502&lt;&gt;"",IF(OR($AJ501&lt;&gt;0,$AK501&lt;&gt;0),"0",SUM(AA502:AF502)),0)</f>
        <v>0</v>
      </c>
      <c r="AH502" s="11">
        <f ca="1">IF(A502&lt;&gt;"",IF(OR(AJ501&lt;&gt;0,AK501&lt;&gt;0),0,AG502),0)</f>
        <v>0</v>
      </c>
      <c r="AI502" s="79">
        <f ca="1">IF(A502&lt;&gt;"",AH502+AI501,0)</f>
        <v>2</v>
      </c>
      <c r="AJ502" s="43">
        <f t="shared" ca="1" si="291"/>
        <v>0</v>
      </c>
      <c r="AK502" s="43">
        <f t="shared" ca="1" si="292"/>
        <v>0</v>
      </c>
      <c r="AL502" s="80">
        <f t="shared" ca="1" si="300"/>
        <v>2</v>
      </c>
      <c r="AM502" s="24"/>
      <c r="AN502" s="24"/>
      <c r="AO502" s="24"/>
      <c r="AP502" s="24"/>
      <c r="AQ502" s="24"/>
      <c r="AR502" s="24"/>
      <c r="AS502" s="24"/>
      <c r="BA502" s="6"/>
      <c r="BH502" s="123">
        <f t="shared" ca="1" si="275"/>
        <v>18</v>
      </c>
    </row>
    <row r="503" spans="1:60">
      <c r="A503" s="123">
        <f t="shared" ca="1" si="274"/>
        <v>31</v>
      </c>
      <c r="B503" s="98" t="str">
        <f ca="1">IF(A503="","",IF(COUNTBLANK(AN504:AS504)=6,"DB",AN504&amp;AO504&amp;AP504&amp;AQ504&amp;AR504&amp;AS504))</f>
        <v>DB</v>
      </c>
      <c r="C503" s="97" t="str">
        <f t="shared" ca="1" si="293"/>
        <v>profit target</v>
      </c>
      <c r="D503" s="102">
        <f t="shared" ca="1" si="294"/>
        <v>0</v>
      </c>
      <c r="E503" s="82" t="str">
        <f t="shared" ca="1" si="295"/>
        <v>1,</v>
      </c>
      <c r="F503" s="73">
        <f t="shared" ca="1" si="296"/>
        <v>6</v>
      </c>
      <c r="G503" s="98">
        <f t="shared" ca="1" si="277"/>
        <v>1</v>
      </c>
      <c r="H503" s="98">
        <f t="shared" ca="1" si="278"/>
        <v>2</v>
      </c>
      <c r="I503" s="98">
        <f t="shared" ca="1" si="279"/>
        <v>6</v>
      </c>
      <c r="J503" s="98">
        <f t="shared" ca="1" si="280"/>
        <v>11</v>
      </c>
      <c r="K503" s="98">
        <f t="shared" ca="1" si="281"/>
        <v>4</v>
      </c>
      <c r="L503" s="98">
        <f t="shared" ca="1" si="282"/>
        <v>0</v>
      </c>
      <c r="M503" s="74" t="str">
        <f t="shared" ca="1" si="283"/>
        <v/>
      </c>
      <c r="N503" s="74">
        <f t="shared" si="276"/>
        <v>499</v>
      </c>
      <c r="O503" s="74">
        <f t="shared" ca="1" si="297"/>
        <v>0</v>
      </c>
      <c r="P503" s="74">
        <f t="shared" ca="1" si="298"/>
        <v>0</v>
      </c>
      <c r="Q503" s="101">
        <f t="shared" ca="1" si="284"/>
        <v>1</v>
      </c>
      <c r="R503" s="101">
        <f t="shared" ca="1" si="299"/>
        <v>1</v>
      </c>
      <c r="S503" s="91" t="str">
        <f t="shared" ca="1" si="285"/>
        <v/>
      </c>
      <c r="T503" s="91" t="str">
        <f t="shared" ca="1" si="286"/>
        <v/>
      </c>
      <c r="U503" s="91" t="str">
        <f t="shared" ca="1" si="287"/>
        <v/>
      </c>
      <c r="V503" s="91" t="str">
        <f t="shared" ca="1" si="288"/>
        <v/>
      </c>
      <c r="W503" s="91" t="str">
        <f t="shared" ca="1" si="289"/>
        <v/>
      </c>
      <c r="X503" s="91" t="str">
        <f t="shared" ca="1" si="290"/>
        <v/>
      </c>
      <c r="Y503" s="75"/>
      <c r="Z503" s="100">
        <f ca="1">IF(Y503="W",0,IF(AND(A503&lt;&gt;0,A502&lt;&gt;0,Y502="L",Y503="L"),1,0))</f>
        <v>0</v>
      </c>
      <c r="AA503" s="100">
        <f ca="1">IF(S503&lt;&gt;"",IF(ABS($F503)=ABS(S503),5*$Q503,-1*$Q503),0)</f>
        <v>0</v>
      </c>
      <c r="AB503" s="100">
        <f ca="1">IF(T503&lt;&gt;"",IF(ABS($F503)=ABS(T503),5*$Q503,-1*$Q503),0)</f>
        <v>0</v>
      </c>
      <c r="AC503" s="100">
        <f ca="1">IF(U503&lt;&gt;"",IF(ABS($F503)=ABS(U503),5*$Q503,-1*$Q503),0)</f>
        <v>0</v>
      </c>
      <c r="AD503" s="100">
        <f ca="1">IF(V503&lt;&gt;"",IF(ABS($F503)=ABS(V503),5*$Q503,-1*$Q503),0)</f>
        <v>0</v>
      </c>
      <c r="AE503" s="100">
        <f ca="1">IF(W503&lt;&gt;"",IF(ABS($F503)=ABS(W503),5*$Q503,-1*$Q503),0)</f>
        <v>0</v>
      </c>
      <c r="AF503" s="100">
        <f ca="1">IF(X503&lt;&gt;"",IF(ABS($F503)=ABS(X503),5*$Q503,-1*$Q503),0)</f>
        <v>0</v>
      </c>
      <c r="AG503" s="98">
        <f ca="1">IF(A503&lt;&gt;"",IF(OR($AJ502&lt;&gt;0,$AK502&lt;&gt;0),"0",SUM(AA503:AF503)),0)</f>
        <v>0</v>
      </c>
      <c r="AH503" s="11">
        <f ca="1">IF(A503&lt;&gt;"",IF(OR(AJ502&lt;&gt;0,AK502&lt;&gt;0),0,AG503),0)</f>
        <v>0</v>
      </c>
      <c r="AI503" s="79">
        <f ca="1">IF(A503&lt;&gt;"",AH503+AI502,0)</f>
        <v>2</v>
      </c>
      <c r="AJ503" s="117" t="str">
        <f ca="1">IF($A503&lt;&gt;"",IF(AJ502&gt;0,AJ502,IF(AI503&gt;=0,"Profit Target",0)),0)</f>
        <v>Profit Target</v>
      </c>
      <c r="AK503" s="117">
        <f ca="1">IF($A503&lt;&gt;"",IF(AK502&lt;&gt;0,AK502,IF(AJ502&lt;&gt;0,AK502,IF(AI503&lt;0,"Stop Loss",0))),0)</f>
        <v>0</v>
      </c>
      <c r="AL503" s="80">
        <f t="shared" ca="1" si="300"/>
        <v>2</v>
      </c>
      <c r="AM503" s="24"/>
      <c r="AN503" s="24"/>
      <c r="AO503" s="24"/>
      <c r="AP503" s="24"/>
      <c r="AQ503" s="24"/>
      <c r="AR503" s="24"/>
      <c r="AS503" s="24"/>
      <c r="BA503" s="6"/>
      <c r="BH503" s="123">
        <f t="shared" ca="1" si="275"/>
        <v>13</v>
      </c>
    </row>
    <row r="504" spans="1:60">
      <c r="A504" s="124"/>
      <c r="B504" s="98" t="str">
        <f>IF(A504="","",IF(COUNTBLANK(AN505:AS505)=6,"DB",AN505&amp;AO505&amp;AP505&amp;AQ505&amp;AR505&amp;AS505))</f>
        <v/>
      </c>
      <c r="C504" s="97" t="str">
        <f t="shared" si="293"/>
        <v/>
      </c>
      <c r="D504" s="102">
        <f t="shared" si="294"/>
        <v>0</v>
      </c>
      <c r="E504" s="82" t="str">
        <f t="shared" si="295"/>
        <v>,</v>
      </c>
      <c r="F504" s="93"/>
      <c r="G504" s="98"/>
      <c r="H504" s="98"/>
      <c r="I504" s="98"/>
      <c r="J504" s="98"/>
      <c r="K504" s="98"/>
      <c r="L504" s="98"/>
      <c r="M504" s="93"/>
      <c r="N504" s="74">
        <f t="shared" si="276"/>
        <v>500</v>
      </c>
      <c r="O504" s="74">
        <f t="shared" ca="1" si="297"/>
        <v>0</v>
      </c>
      <c r="P504" s="74">
        <f t="shared" ca="1" si="298"/>
        <v>0</v>
      </c>
      <c r="Q504" s="101">
        <f t="shared" ca="1" si="284"/>
        <v>1</v>
      </c>
      <c r="R504" s="101">
        <f t="shared" si="299"/>
        <v>1</v>
      </c>
      <c r="S504" s="91" t="str">
        <f t="shared" ca="1" si="285"/>
        <v/>
      </c>
      <c r="T504" s="91" t="str">
        <f t="shared" ca="1" si="286"/>
        <v/>
      </c>
      <c r="U504" s="91" t="str">
        <f t="shared" ca="1" si="287"/>
        <v/>
      </c>
      <c r="V504" s="91" t="str">
        <f t="shared" ca="1" si="288"/>
        <v/>
      </c>
      <c r="W504" s="91" t="str">
        <f t="shared" ca="1" si="289"/>
        <v/>
      </c>
      <c r="X504" s="91" t="str">
        <f t="shared" ca="1" si="290"/>
        <v/>
      </c>
      <c r="Y504" s="75"/>
      <c r="Z504" s="100">
        <f ca="1">IF(Y504="W",0,IF(AND(A504&lt;&gt;0,A503&lt;&gt;0,Y503="L",Y504="L"),1,0))</f>
        <v>0</v>
      </c>
      <c r="AA504" s="100">
        <f ca="1">IF(S504&lt;&gt;"",IF(ABS($F504)=ABS(S504),5*$Q504,-1*$Q504),0)</f>
        <v>0</v>
      </c>
      <c r="AB504" s="100">
        <f ca="1">IF(T504&lt;&gt;"",IF(ABS($F504)=ABS(T504),5*$Q504,-1*$Q504),0)</f>
        <v>0</v>
      </c>
      <c r="AC504" s="100">
        <f ca="1">IF(U504&lt;&gt;"",IF(ABS($F504)=ABS(U504),5*$Q504,-1*$Q504),0)</f>
        <v>0</v>
      </c>
      <c r="AD504" s="100">
        <f ca="1">IF(V504&lt;&gt;"",IF(ABS($F504)=ABS(V504),5*$Q504,-1*$Q504),0)</f>
        <v>0</v>
      </c>
      <c r="AE504" s="100">
        <f ca="1">IF(W504&lt;&gt;"",IF(ABS($F504)=ABS(W504),5*$Q504,-1*$Q504),0)</f>
        <v>0</v>
      </c>
      <c r="AF504" s="100">
        <f ca="1">IF(X504&lt;&gt;"",IF(ABS($F504)=ABS(X504),5*$Q504,-1*$Q504),0)</f>
        <v>0</v>
      </c>
      <c r="AG504" s="98">
        <f>IF(A504&lt;&gt;"",IF(OR($AJ503&lt;&gt;0,$AK503&lt;&gt;0),"0",SUM(AA504:AF504)),0)</f>
        <v>0</v>
      </c>
      <c r="AH504" s="11">
        <f>IF(A504&lt;&gt;"",IF(OR(AJ503&lt;&gt;0,AK503&lt;&gt;0),0,AG504),0)</f>
        <v>0</v>
      </c>
      <c r="AI504" s="79">
        <f>IF(A504&lt;&gt;"",AH504+AI503,0)</f>
        <v>0</v>
      </c>
      <c r="AJ504" s="43">
        <f t="shared" si="291"/>
        <v>0</v>
      </c>
      <c r="AK504" s="43">
        <f t="shared" si="292"/>
        <v>0</v>
      </c>
      <c r="AL504" s="80">
        <f t="shared" ca="1" si="300"/>
        <v>2</v>
      </c>
      <c r="AM504" s="24"/>
      <c r="AN504" s="24"/>
      <c r="AO504" s="24"/>
      <c r="AP504" s="24"/>
      <c r="AQ504" s="24"/>
      <c r="AR504" s="24"/>
      <c r="AS504" s="24"/>
      <c r="BA504" s="6"/>
      <c r="BH504" s="124"/>
    </row>
    <row r="505" spans="1:60">
      <c r="A505" s="124"/>
      <c r="B505" s="98" t="str">
        <f>IF(A505="","",IF(COUNTBLANK(AN506:AS506)=6,"DB",AN506&amp;AO506&amp;AP506&amp;AQ506&amp;AR506&amp;AS506))</f>
        <v/>
      </c>
      <c r="C505" s="97" t="str">
        <f t="shared" si="293"/>
        <v/>
      </c>
      <c r="D505" s="102">
        <f t="shared" si="294"/>
        <v>0</v>
      </c>
      <c r="E505" s="82" t="str">
        <f t="shared" si="295"/>
        <v>,</v>
      </c>
      <c r="F505" s="93"/>
      <c r="G505" s="98"/>
      <c r="H505" s="98"/>
      <c r="I505" s="98"/>
      <c r="J505" s="98"/>
      <c r="K505" s="98"/>
      <c r="L505" s="98"/>
      <c r="M505" s="93"/>
      <c r="N505" s="74">
        <f t="shared" si="276"/>
        <v>501</v>
      </c>
      <c r="O505" s="74">
        <f t="shared" si="297"/>
        <v>0</v>
      </c>
      <c r="P505" s="74">
        <f t="shared" si="298"/>
        <v>0</v>
      </c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8"/>
      <c r="AH505" s="98"/>
      <c r="AI505" s="97"/>
      <c r="AJ505" s="125"/>
      <c r="AK505" s="125"/>
      <c r="AL505" s="126"/>
      <c r="AM505" s="24"/>
      <c r="AN505" s="24"/>
      <c r="AO505" s="24"/>
      <c r="AP505" s="24"/>
      <c r="AQ505" s="24"/>
      <c r="AR505" s="24"/>
      <c r="AS505" s="24"/>
      <c r="BA505" s="6"/>
      <c r="BH505" s="124"/>
    </row>
    <row r="506" spans="1:60">
      <c r="A506" s="124"/>
      <c r="B506" s="98" t="str">
        <f>IF(A506="","",IF(COUNTBLANK(AN507:AS507)=6,"DB",AN507&amp;AO507&amp;AP507&amp;AQ507&amp;AR507&amp;AS507))</f>
        <v/>
      </c>
      <c r="C506" s="97" t="str">
        <f t="shared" si="293"/>
        <v/>
      </c>
      <c r="D506" s="102">
        <f t="shared" si="294"/>
        <v>0</v>
      </c>
      <c r="E506" s="82" t="str">
        <f t="shared" si="295"/>
        <v>,</v>
      </c>
      <c r="F506" s="93"/>
      <c r="G506" s="98"/>
      <c r="H506" s="98"/>
      <c r="I506" s="98"/>
      <c r="J506" s="98"/>
      <c r="K506" s="98"/>
      <c r="L506" s="98"/>
      <c r="M506" s="93"/>
      <c r="N506" s="74">
        <f t="shared" si="276"/>
        <v>502</v>
      </c>
      <c r="O506" s="74">
        <f t="shared" si="297"/>
        <v>0</v>
      </c>
      <c r="P506" s="74">
        <f t="shared" si="298"/>
        <v>0</v>
      </c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8"/>
      <c r="AH506" s="98"/>
      <c r="AI506" s="97"/>
      <c r="AJ506" s="125"/>
      <c r="AK506" s="125"/>
      <c r="AL506" s="126"/>
      <c r="AM506" s="24"/>
      <c r="AN506" s="24"/>
      <c r="AO506" s="24"/>
      <c r="AP506" s="24"/>
      <c r="AQ506" s="24"/>
      <c r="AR506" s="24"/>
      <c r="AS506" s="24"/>
      <c r="BA506" s="6"/>
      <c r="BH506" s="124"/>
    </row>
    <row r="507" spans="1:60">
      <c r="A507" s="124"/>
      <c r="B507" s="98" t="str">
        <f>IF(A507="","",IF(COUNTBLANK(AN508:AS508)=6,"DB",AN508&amp;AO508&amp;AP508&amp;AQ508&amp;AR508&amp;AS508))</f>
        <v/>
      </c>
      <c r="C507" s="97" t="str">
        <f t="shared" si="293"/>
        <v/>
      </c>
      <c r="D507" s="102">
        <f t="shared" si="294"/>
        <v>0</v>
      </c>
      <c r="E507" s="82" t="str">
        <f t="shared" si="295"/>
        <v>,</v>
      </c>
      <c r="F507" s="93"/>
      <c r="G507" s="98"/>
      <c r="H507" s="98"/>
      <c r="I507" s="98"/>
      <c r="J507" s="98"/>
      <c r="K507" s="98"/>
      <c r="L507" s="98"/>
      <c r="M507" s="93"/>
      <c r="N507" s="74">
        <f t="shared" si="276"/>
        <v>503</v>
      </c>
      <c r="O507" s="74">
        <f t="shared" si="297"/>
        <v>0</v>
      </c>
      <c r="P507" s="74">
        <f t="shared" si="298"/>
        <v>0</v>
      </c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8"/>
      <c r="AH507" s="98"/>
      <c r="AI507" s="97"/>
      <c r="AJ507" s="125"/>
      <c r="AK507" s="125"/>
      <c r="AL507" s="126"/>
      <c r="AM507" s="24"/>
      <c r="AN507" s="24"/>
      <c r="AO507" s="24"/>
      <c r="AP507" s="24"/>
      <c r="AQ507" s="24"/>
      <c r="AR507" s="24"/>
      <c r="AS507" s="24"/>
      <c r="BA507" s="6"/>
      <c r="BH507" s="124"/>
    </row>
    <row r="508" spans="1:60">
      <c r="A508" s="124"/>
      <c r="B508" s="98" t="str">
        <f>IF(A508="","",IF(COUNTBLANK(AN509:AS509)=6,"DB",AN509&amp;AO509&amp;AP509&amp;AQ509&amp;AR509&amp;AS509))</f>
        <v/>
      </c>
      <c r="C508" s="97" t="str">
        <f t="shared" si="293"/>
        <v/>
      </c>
      <c r="D508" s="102">
        <f t="shared" si="294"/>
        <v>0</v>
      </c>
      <c r="E508" s="82" t="str">
        <f t="shared" si="295"/>
        <v>,</v>
      </c>
      <c r="F508" s="93"/>
      <c r="G508" s="98"/>
      <c r="H508" s="98"/>
      <c r="I508" s="98"/>
      <c r="J508" s="98"/>
      <c r="K508" s="98"/>
      <c r="L508" s="98"/>
      <c r="M508" s="93"/>
      <c r="N508" s="74">
        <f t="shared" si="276"/>
        <v>504</v>
      </c>
      <c r="O508" s="74">
        <f t="shared" si="297"/>
        <v>0</v>
      </c>
      <c r="P508" s="74">
        <f t="shared" si="298"/>
        <v>0</v>
      </c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8"/>
      <c r="AH508" s="98"/>
      <c r="AI508" s="97"/>
      <c r="AJ508" s="125"/>
      <c r="AK508" s="125"/>
      <c r="AL508" s="126"/>
      <c r="AM508" s="24"/>
      <c r="AN508" s="24"/>
      <c r="AO508" s="24"/>
      <c r="AP508" s="24"/>
      <c r="AQ508" s="24"/>
      <c r="AR508" s="24"/>
      <c r="AS508" s="24"/>
      <c r="BA508" s="6"/>
      <c r="BH508" s="124"/>
    </row>
    <row r="509" spans="1:60">
      <c r="A509" s="124"/>
      <c r="B509" s="98" t="str">
        <f>IF(A509="","",IF(COUNTBLANK(AN510:AS510)=6,"DB",AN510&amp;AO510&amp;AP510&amp;AQ510&amp;AR510&amp;AS510))</f>
        <v/>
      </c>
      <c r="C509" s="97" t="str">
        <f t="shared" si="293"/>
        <v/>
      </c>
      <c r="D509" s="102">
        <f t="shared" si="294"/>
        <v>0</v>
      </c>
      <c r="E509" s="82" t="str">
        <f t="shared" si="295"/>
        <v>,</v>
      </c>
      <c r="F509" s="93"/>
      <c r="G509" s="98"/>
      <c r="H509" s="98"/>
      <c r="I509" s="98"/>
      <c r="J509" s="98"/>
      <c r="K509" s="98"/>
      <c r="L509" s="98"/>
      <c r="M509" s="93"/>
      <c r="N509" s="74">
        <f t="shared" si="276"/>
        <v>505</v>
      </c>
      <c r="O509" s="74">
        <f t="shared" si="297"/>
        <v>0</v>
      </c>
      <c r="P509" s="74">
        <f t="shared" si="298"/>
        <v>0</v>
      </c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8"/>
      <c r="AH509" s="98"/>
      <c r="AI509" s="97"/>
      <c r="AJ509" s="125"/>
      <c r="AK509" s="125"/>
      <c r="AL509" s="126"/>
      <c r="AM509" s="24"/>
      <c r="AN509" s="24"/>
      <c r="AO509" s="24"/>
      <c r="AP509" s="24"/>
      <c r="AQ509" s="24"/>
      <c r="AR509" s="24"/>
      <c r="AS509" s="24"/>
      <c r="BA509" s="6"/>
      <c r="BH509" s="124"/>
    </row>
    <row r="510" spans="1:60">
      <c r="A510" s="124"/>
      <c r="B510" s="98" t="str">
        <f>IF(A510="","",IF(COUNTBLANK(AN511:AS511)=6,"DB",AN511&amp;AO511&amp;AP511&amp;AQ511&amp;AR511&amp;AS511))</f>
        <v/>
      </c>
      <c r="C510" s="97" t="str">
        <f t="shared" si="293"/>
        <v/>
      </c>
      <c r="D510" s="102">
        <f t="shared" si="294"/>
        <v>0</v>
      </c>
      <c r="E510" s="82" t="str">
        <f t="shared" si="295"/>
        <v>,</v>
      </c>
      <c r="F510" s="93"/>
      <c r="G510" s="98"/>
      <c r="H510" s="98"/>
      <c r="I510" s="98"/>
      <c r="J510" s="98"/>
      <c r="K510" s="98"/>
      <c r="L510" s="98"/>
      <c r="M510" s="93"/>
      <c r="N510" s="74">
        <f t="shared" si="276"/>
        <v>506</v>
      </c>
      <c r="O510" s="74">
        <f t="shared" si="297"/>
        <v>0</v>
      </c>
      <c r="P510" s="74">
        <f t="shared" si="298"/>
        <v>0</v>
      </c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8"/>
      <c r="AH510" s="98"/>
      <c r="AI510" s="97"/>
      <c r="AJ510" s="125"/>
      <c r="AK510" s="125"/>
      <c r="AL510" s="126"/>
      <c r="AM510" s="24"/>
      <c r="AN510" s="24"/>
      <c r="AO510" s="24"/>
      <c r="AP510" s="24"/>
      <c r="AQ510" s="24"/>
      <c r="AR510" s="24"/>
      <c r="AS510" s="24"/>
      <c r="BA510" s="6"/>
      <c r="BH510" s="124"/>
    </row>
    <row r="511" spans="1:60">
      <c r="A511" s="124"/>
      <c r="B511" s="98" t="str">
        <f>IF(A511="","",IF(COUNTBLANK(AN512:AS512)=6,"DB",AN512&amp;AO512&amp;AP512&amp;AQ512&amp;AR512&amp;AS512))</f>
        <v/>
      </c>
      <c r="C511" s="97" t="str">
        <f t="shared" si="293"/>
        <v/>
      </c>
      <c r="D511" s="102">
        <f t="shared" si="294"/>
        <v>0</v>
      </c>
      <c r="E511" s="82" t="str">
        <f t="shared" si="295"/>
        <v>,</v>
      </c>
      <c r="F511" s="93"/>
      <c r="G511" s="98"/>
      <c r="H511" s="98"/>
      <c r="I511" s="98"/>
      <c r="J511" s="98"/>
      <c r="K511" s="98"/>
      <c r="L511" s="98"/>
      <c r="M511" s="93"/>
      <c r="N511" s="74">
        <f t="shared" si="276"/>
        <v>507</v>
      </c>
      <c r="O511" s="74">
        <f t="shared" si="297"/>
        <v>0</v>
      </c>
      <c r="P511" s="74">
        <f t="shared" si="298"/>
        <v>0</v>
      </c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8"/>
      <c r="AH511" s="98"/>
      <c r="AI511" s="97"/>
      <c r="AJ511" s="125"/>
      <c r="AK511" s="125"/>
      <c r="AL511" s="126"/>
      <c r="AM511" s="24"/>
      <c r="AN511" s="24"/>
      <c r="AO511" s="24"/>
      <c r="AP511" s="24"/>
      <c r="AQ511" s="24"/>
      <c r="AR511" s="24"/>
      <c r="AS511" s="24"/>
      <c r="BA511" s="6"/>
      <c r="BH511" s="124"/>
    </row>
    <row r="512" spans="1:60">
      <c r="A512" s="124"/>
      <c r="B512" s="98" t="str">
        <f>IF(A512="","",IF(COUNTBLANK(AN513:AS513)=6,"DB",AN513&amp;AO513&amp;AP513&amp;AQ513&amp;AR513&amp;AS513))</f>
        <v/>
      </c>
      <c r="C512" s="97" t="str">
        <f t="shared" si="293"/>
        <v/>
      </c>
      <c r="D512" s="102">
        <f t="shared" si="294"/>
        <v>0</v>
      </c>
      <c r="E512" s="82" t="str">
        <f t="shared" si="295"/>
        <v>,</v>
      </c>
      <c r="F512" s="93"/>
      <c r="G512" s="98"/>
      <c r="H512" s="98"/>
      <c r="I512" s="98"/>
      <c r="J512" s="98"/>
      <c r="K512" s="98"/>
      <c r="L512" s="98"/>
      <c r="M512" s="93"/>
      <c r="N512" s="74">
        <f t="shared" si="276"/>
        <v>508</v>
      </c>
      <c r="O512" s="74">
        <f t="shared" si="297"/>
        <v>0</v>
      </c>
      <c r="P512" s="74">
        <f t="shared" si="298"/>
        <v>0</v>
      </c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8"/>
      <c r="AH512" s="98"/>
      <c r="AI512" s="97"/>
      <c r="AJ512" s="125"/>
      <c r="AK512" s="125"/>
      <c r="AL512" s="126"/>
      <c r="AM512" s="24"/>
      <c r="AN512" s="24"/>
      <c r="AO512" s="24"/>
      <c r="AP512" s="24"/>
      <c r="AQ512" s="24"/>
      <c r="AR512" s="24"/>
      <c r="AS512" s="24"/>
      <c r="BA512" s="6"/>
      <c r="BH512" s="124"/>
    </row>
    <row r="513" spans="1:60">
      <c r="A513" s="124"/>
      <c r="B513" s="98" t="str">
        <f>IF(A513="","",IF(COUNTBLANK(AN514:AS514)=6,"DB",AN514&amp;AO514&amp;AP514&amp;AQ514&amp;AR514&amp;AS514))</f>
        <v/>
      </c>
      <c r="C513" s="97" t="str">
        <f t="shared" si="293"/>
        <v/>
      </c>
      <c r="D513" s="102">
        <f t="shared" si="294"/>
        <v>0</v>
      </c>
      <c r="E513" s="82" t="str">
        <f t="shared" si="295"/>
        <v>,</v>
      </c>
      <c r="F513" s="93"/>
      <c r="G513" s="98"/>
      <c r="H513" s="98"/>
      <c r="I513" s="98"/>
      <c r="J513" s="98"/>
      <c r="K513" s="98"/>
      <c r="L513" s="98"/>
      <c r="M513" s="93"/>
      <c r="N513" s="74">
        <f t="shared" si="276"/>
        <v>509</v>
      </c>
      <c r="O513" s="74">
        <f t="shared" si="297"/>
        <v>0</v>
      </c>
      <c r="P513" s="74">
        <f t="shared" si="298"/>
        <v>0</v>
      </c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8"/>
      <c r="AH513" s="98"/>
      <c r="AI513" s="97"/>
      <c r="AJ513" s="125"/>
      <c r="AK513" s="125"/>
      <c r="AL513" s="126"/>
      <c r="AM513" s="24"/>
      <c r="AN513" s="24"/>
      <c r="AO513" s="24"/>
      <c r="AP513" s="24"/>
      <c r="AQ513" s="24"/>
      <c r="AR513" s="24"/>
      <c r="AS513" s="24"/>
      <c r="BA513" s="6"/>
      <c r="BH513" s="124"/>
    </row>
    <row r="514" spans="1:60">
      <c r="A514" s="124"/>
      <c r="B514" s="98" t="str">
        <f>IF(A514="","",IF(COUNTBLANK(AN515:AS515)=6,"DB",AN515&amp;AO515&amp;AP515&amp;AQ515&amp;AR515&amp;AS515))</f>
        <v/>
      </c>
      <c r="C514" s="97" t="str">
        <f t="shared" si="293"/>
        <v/>
      </c>
      <c r="D514" s="102">
        <f t="shared" si="294"/>
        <v>0</v>
      </c>
      <c r="E514" s="82" t="str">
        <f t="shared" si="295"/>
        <v>,</v>
      </c>
      <c r="F514" s="93"/>
      <c r="G514" s="98"/>
      <c r="H514" s="98"/>
      <c r="I514" s="98"/>
      <c r="J514" s="98"/>
      <c r="K514" s="98"/>
      <c r="L514" s="98"/>
      <c r="M514" s="93"/>
      <c r="N514" s="74">
        <f t="shared" si="276"/>
        <v>510</v>
      </c>
      <c r="O514" s="74">
        <f t="shared" si="297"/>
        <v>0</v>
      </c>
      <c r="P514" s="74">
        <f t="shared" si="298"/>
        <v>0</v>
      </c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8"/>
      <c r="AH514" s="98"/>
      <c r="AI514" s="97"/>
      <c r="AJ514" s="125"/>
      <c r="AK514" s="125"/>
      <c r="AL514" s="126"/>
      <c r="AM514" s="24"/>
      <c r="AN514" s="24"/>
      <c r="AO514" s="24"/>
      <c r="AP514" s="24"/>
      <c r="AQ514" s="24"/>
      <c r="AR514" s="24"/>
      <c r="AS514" s="24"/>
      <c r="BA514" s="6"/>
      <c r="BH514" s="124"/>
    </row>
    <row r="515" spans="1:60">
      <c r="A515" s="124"/>
      <c r="B515" s="98" t="str">
        <f>IF(A515="","",IF(COUNTBLANK(AN516:AS516)=6,"DB",AN516&amp;AO516&amp;AP516&amp;AQ516&amp;AR516&amp;AS516))</f>
        <v/>
      </c>
      <c r="C515" s="97" t="str">
        <f t="shared" si="293"/>
        <v/>
      </c>
      <c r="D515" s="102">
        <f t="shared" si="294"/>
        <v>0</v>
      </c>
      <c r="E515" s="82" t="str">
        <f t="shared" si="295"/>
        <v>,</v>
      </c>
      <c r="F515" s="93"/>
      <c r="G515" s="98"/>
      <c r="H515" s="98"/>
      <c r="I515" s="98"/>
      <c r="J515" s="98"/>
      <c r="K515" s="98"/>
      <c r="L515" s="98"/>
      <c r="M515" s="93"/>
      <c r="N515" s="74">
        <f t="shared" si="276"/>
        <v>511</v>
      </c>
      <c r="O515" s="74">
        <f t="shared" si="297"/>
        <v>0</v>
      </c>
      <c r="P515" s="74">
        <f t="shared" si="298"/>
        <v>0</v>
      </c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8"/>
      <c r="AH515" s="98"/>
      <c r="AI515" s="97"/>
      <c r="AJ515" s="125"/>
      <c r="AK515" s="125"/>
      <c r="AL515" s="126"/>
      <c r="AM515" s="24"/>
      <c r="AN515" s="24"/>
      <c r="AO515" s="24"/>
      <c r="AP515" s="24"/>
      <c r="AQ515" s="24"/>
      <c r="AR515" s="24"/>
      <c r="AS515" s="24"/>
      <c r="BA515" s="6"/>
      <c r="BH515" s="124"/>
    </row>
    <row r="516" spans="1:60">
      <c r="A516" s="124"/>
      <c r="B516" s="98" t="str">
        <f>IF(A516="","",IF(COUNTBLANK(AN517:AS517)=6,"DB",AN517&amp;AO517&amp;AP517&amp;AQ517&amp;AR517&amp;AS517))</f>
        <v/>
      </c>
      <c r="C516" s="97" t="str">
        <f t="shared" si="293"/>
        <v/>
      </c>
      <c r="D516" s="102">
        <f t="shared" si="294"/>
        <v>0</v>
      </c>
      <c r="E516" s="82" t="str">
        <f t="shared" si="295"/>
        <v>,</v>
      </c>
      <c r="F516" s="93"/>
      <c r="G516" s="98"/>
      <c r="H516" s="98"/>
      <c r="I516" s="98"/>
      <c r="J516" s="98"/>
      <c r="K516" s="98"/>
      <c r="L516" s="98"/>
      <c r="M516" s="93"/>
      <c r="N516" s="74">
        <f t="shared" si="276"/>
        <v>512</v>
      </c>
      <c r="O516" s="74">
        <f t="shared" si="297"/>
        <v>0</v>
      </c>
      <c r="P516" s="74">
        <f t="shared" si="298"/>
        <v>0</v>
      </c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8"/>
      <c r="AH516" s="98"/>
      <c r="AI516" s="97"/>
      <c r="AJ516" s="125"/>
      <c r="AK516" s="125"/>
      <c r="AL516" s="126"/>
      <c r="AM516" s="24"/>
      <c r="AN516" s="24"/>
      <c r="AO516" s="24"/>
      <c r="AP516" s="24"/>
      <c r="AQ516" s="24"/>
      <c r="AR516" s="24"/>
      <c r="AS516" s="24"/>
      <c r="BA516" s="6"/>
      <c r="BH516" s="124"/>
    </row>
    <row r="517" spans="1:60">
      <c r="A517" s="124"/>
      <c r="B517" s="98" t="str">
        <f>IF(A517="","",IF(COUNTBLANK(AN518:AS518)=6,"DB",AN518&amp;AO518&amp;AP518&amp;AQ518&amp;AR518&amp;AS518))</f>
        <v/>
      </c>
      <c r="C517" s="97" t="str">
        <f t="shared" si="293"/>
        <v/>
      </c>
      <c r="D517" s="102">
        <f t="shared" si="294"/>
        <v>0</v>
      </c>
      <c r="E517" s="82" t="str">
        <f t="shared" si="295"/>
        <v>,</v>
      </c>
      <c r="F517" s="93"/>
      <c r="G517" s="98"/>
      <c r="H517" s="98"/>
      <c r="I517" s="98"/>
      <c r="J517" s="98"/>
      <c r="K517" s="98"/>
      <c r="L517" s="98"/>
      <c r="M517" s="93"/>
      <c r="N517" s="74">
        <f t="shared" si="276"/>
        <v>513</v>
      </c>
      <c r="O517" s="74">
        <f t="shared" si="297"/>
        <v>0</v>
      </c>
      <c r="P517" s="74">
        <f t="shared" si="298"/>
        <v>0</v>
      </c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8"/>
      <c r="AH517" s="98"/>
      <c r="AI517" s="97"/>
      <c r="AJ517" s="125"/>
      <c r="AK517" s="125"/>
      <c r="AL517" s="126"/>
      <c r="AM517" s="24"/>
      <c r="AN517" s="24"/>
      <c r="AO517" s="24"/>
      <c r="AP517" s="24"/>
      <c r="AQ517" s="24"/>
      <c r="AR517" s="24"/>
      <c r="AS517" s="24"/>
      <c r="BA517" s="6"/>
      <c r="BH517" s="124"/>
    </row>
    <row r="518" spans="1:60">
      <c r="A518" s="124"/>
      <c r="B518" s="98" t="str">
        <f>IF(A518="","",IF(COUNTBLANK(AN519:AS519)=6,"DB",AN519&amp;AO519&amp;AP519&amp;AQ519&amp;AR519&amp;AS519))</f>
        <v/>
      </c>
      <c r="C518" s="97" t="str">
        <f t="shared" si="293"/>
        <v/>
      </c>
      <c r="D518" s="102">
        <f t="shared" si="294"/>
        <v>0</v>
      </c>
      <c r="E518" s="82" t="str">
        <f t="shared" si="295"/>
        <v>,</v>
      </c>
      <c r="F518" s="93"/>
      <c r="G518" s="98"/>
      <c r="H518" s="98"/>
      <c r="I518" s="98"/>
      <c r="J518" s="98"/>
      <c r="K518" s="98"/>
      <c r="L518" s="98"/>
      <c r="M518" s="93"/>
      <c r="N518" s="74">
        <f t="shared" si="276"/>
        <v>514</v>
      </c>
      <c r="O518" s="74">
        <f t="shared" si="297"/>
        <v>0</v>
      </c>
      <c r="P518" s="74">
        <f t="shared" si="298"/>
        <v>0</v>
      </c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8"/>
      <c r="AH518" s="98"/>
      <c r="AI518" s="97"/>
      <c r="AJ518" s="125"/>
      <c r="AK518" s="125"/>
      <c r="AL518" s="126"/>
      <c r="AM518" s="24"/>
      <c r="AN518" s="24"/>
      <c r="AO518" s="24"/>
      <c r="AP518" s="24"/>
      <c r="AQ518" s="24"/>
      <c r="AR518" s="24"/>
      <c r="AS518" s="24"/>
      <c r="BA518" s="6"/>
      <c r="BH518" s="124"/>
    </row>
    <row r="519" spans="1:60">
      <c r="A519" s="124"/>
      <c r="B519" s="98" t="str">
        <f>IF(A519="","",IF(COUNTBLANK(AN520:AS520)=6,"DB",AN520&amp;AO520&amp;AP520&amp;AQ520&amp;AR520&amp;AS520))</f>
        <v/>
      </c>
      <c r="C519" s="97" t="str">
        <f t="shared" si="293"/>
        <v/>
      </c>
      <c r="D519" s="102">
        <f t="shared" si="294"/>
        <v>0</v>
      </c>
      <c r="E519" s="82" t="str">
        <f t="shared" si="295"/>
        <v>,</v>
      </c>
      <c r="F519" s="93"/>
      <c r="G519" s="98"/>
      <c r="H519" s="98"/>
      <c r="I519" s="98"/>
      <c r="J519" s="98"/>
      <c r="K519" s="98"/>
      <c r="L519" s="98"/>
      <c r="M519" s="93"/>
      <c r="N519" s="74">
        <f t="shared" ref="N519:N555" si="301">N518+1</f>
        <v>515</v>
      </c>
      <c r="O519" s="74">
        <f t="shared" si="297"/>
        <v>0</v>
      </c>
      <c r="P519" s="74">
        <f t="shared" si="298"/>
        <v>0</v>
      </c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8"/>
      <c r="AH519" s="98"/>
      <c r="AI519" s="97"/>
      <c r="AJ519" s="125"/>
      <c r="AK519" s="125"/>
      <c r="AL519" s="126"/>
      <c r="AM519" s="24"/>
      <c r="AN519" s="24"/>
      <c r="AO519" s="24"/>
      <c r="AP519" s="24"/>
      <c r="AQ519" s="24"/>
      <c r="AR519" s="24"/>
      <c r="AS519" s="24"/>
      <c r="BA519" s="6"/>
      <c r="BH519" s="124"/>
    </row>
    <row r="520" spans="1:60">
      <c r="A520" s="124"/>
      <c r="B520" s="98" t="str">
        <f>IF(A520="","",IF(COUNTBLANK(AN521:AS521)=6,"DB",AN521&amp;AO521&amp;AP521&amp;AQ521&amp;AR521&amp;AS521))</f>
        <v/>
      </c>
      <c r="C520" s="97" t="str">
        <f t="shared" si="293"/>
        <v/>
      </c>
      <c r="D520" s="102">
        <f t="shared" si="294"/>
        <v>0</v>
      </c>
      <c r="E520" s="82" t="str">
        <f t="shared" si="295"/>
        <v>,</v>
      </c>
      <c r="F520" s="93"/>
      <c r="G520" s="98"/>
      <c r="H520" s="98"/>
      <c r="I520" s="98"/>
      <c r="J520" s="98"/>
      <c r="K520" s="98"/>
      <c r="L520" s="98"/>
      <c r="M520" s="93"/>
      <c r="N520" s="74">
        <f t="shared" si="301"/>
        <v>516</v>
      </c>
      <c r="O520" s="74">
        <f t="shared" si="297"/>
        <v>0</v>
      </c>
      <c r="P520" s="74">
        <f t="shared" si="298"/>
        <v>0</v>
      </c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8"/>
      <c r="AH520" s="98"/>
      <c r="AI520" s="97"/>
      <c r="AJ520" s="125"/>
      <c r="AK520" s="125"/>
      <c r="AL520" s="126"/>
      <c r="AM520" s="24"/>
      <c r="AN520" s="24"/>
      <c r="AO520" s="24"/>
      <c r="AP520" s="24"/>
      <c r="AQ520" s="24"/>
      <c r="AR520" s="24"/>
      <c r="AS520" s="24"/>
      <c r="BA520" s="6"/>
      <c r="BH520" s="124"/>
    </row>
    <row r="521" spans="1:60">
      <c r="A521" s="124"/>
      <c r="B521" s="98" t="str">
        <f>IF(A521="","",IF(COUNTBLANK(AN522:AS522)=6,"DB",AN522&amp;AO522&amp;AP522&amp;AQ522&amp;AR522&amp;AS522))</f>
        <v/>
      </c>
      <c r="C521" s="97" t="str">
        <f t="shared" si="293"/>
        <v/>
      </c>
      <c r="D521" s="102">
        <f t="shared" si="294"/>
        <v>0</v>
      </c>
      <c r="E521" s="82" t="str">
        <f t="shared" si="295"/>
        <v>,</v>
      </c>
      <c r="F521" s="93"/>
      <c r="G521" s="98"/>
      <c r="H521" s="98"/>
      <c r="I521" s="98"/>
      <c r="J521" s="98"/>
      <c r="K521" s="98"/>
      <c r="L521" s="98"/>
      <c r="M521" s="93"/>
      <c r="N521" s="74">
        <f t="shared" si="301"/>
        <v>517</v>
      </c>
      <c r="O521" s="74">
        <f t="shared" si="297"/>
        <v>0</v>
      </c>
      <c r="P521" s="74">
        <f t="shared" si="298"/>
        <v>0</v>
      </c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8"/>
      <c r="AH521" s="98"/>
      <c r="AI521" s="97"/>
      <c r="AJ521" s="125"/>
      <c r="AK521" s="125"/>
      <c r="AL521" s="126"/>
      <c r="AM521" s="24"/>
      <c r="AN521" s="24"/>
      <c r="AO521" s="24"/>
      <c r="AP521" s="24"/>
      <c r="AQ521" s="24"/>
      <c r="AR521" s="24"/>
      <c r="AS521" s="24"/>
      <c r="BA521" s="6"/>
      <c r="BH521" s="124"/>
    </row>
    <row r="522" spans="1:60">
      <c r="A522" s="124"/>
      <c r="B522" s="98" t="str">
        <f>IF(A522="","",IF(COUNTBLANK(AN523:AS523)=6,"DB",AN523&amp;AO523&amp;AP523&amp;AQ523&amp;AR523&amp;AS523))</f>
        <v/>
      </c>
      <c r="C522" s="97" t="str">
        <f t="shared" si="293"/>
        <v/>
      </c>
      <c r="D522" s="102">
        <f t="shared" si="294"/>
        <v>0</v>
      </c>
      <c r="E522" s="82" t="str">
        <f t="shared" si="295"/>
        <v>,</v>
      </c>
      <c r="F522" s="93"/>
      <c r="G522" s="98"/>
      <c r="H522" s="98"/>
      <c r="I522" s="98"/>
      <c r="J522" s="98"/>
      <c r="K522" s="98"/>
      <c r="L522" s="98"/>
      <c r="M522" s="93"/>
      <c r="N522" s="74">
        <f t="shared" si="301"/>
        <v>518</v>
      </c>
      <c r="O522" s="74">
        <f t="shared" si="297"/>
        <v>0</v>
      </c>
      <c r="P522" s="74">
        <f t="shared" si="298"/>
        <v>0</v>
      </c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8"/>
      <c r="AH522" s="98"/>
      <c r="AI522" s="97"/>
      <c r="AJ522" s="125"/>
      <c r="AK522" s="125"/>
      <c r="AL522" s="126"/>
      <c r="AM522" s="24"/>
      <c r="AN522" s="24"/>
      <c r="AO522" s="24"/>
      <c r="AP522" s="24"/>
      <c r="AQ522" s="24"/>
      <c r="AR522" s="24"/>
      <c r="AS522" s="24"/>
      <c r="BA522" s="6"/>
      <c r="BH522" s="124"/>
    </row>
    <row r="523" spans="1:60">
      <c r="A523" s="124"/>
      <c r="B523" s="98" t="str">
        <f>IF(A523="","",IF(COUNTBLANK(AN524:AS524)=6,"DB",AN524&amp;AO524&amp;AP524&amp;AQ524&amp;AR524&amp;AS524))</f>
        <v/>
      </c>
      <c r="C523" s="97" t="str">
        <f t="shared" si="293"/>
        <v/>
      </c>
      <c r="D523" s="102">
        <f t="shared" si="294"/>
        <v>0</v>
      </c>
      <c r="E523" s="82" t="str">
        <f t="shared" si="295"/>
        <v>,</v>
      </c>
      <c r="F523" s="93"/>
      <c r="G523" s="98"/>
      <c r="H523" s="98"/>
      <c r="I523" s="98"/>
      <c r="J523" s="98"/>
      <c r="K523" s="98"/>
      <c r="L523" s="98"/>
      <c r="M523" s="93"/>
      <c r="N523" s="74">
        <f t="shared" si="301"/>
        <v>519</v>
      </c>
      <c r="O523" s="74">
        <f t="shared" si="297"/>
        <v>0</v>
      </c>
      <c r="P523" s="74">
        <f t="shared" si="298"/>
        <v>0</v>
      </c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8"/>
      <c r="AH523" s="98"/>
      <c r="AI523" s="97"/>
      <c r="AJ523" s="125"/>
      <c r="AK523" s="125"/>
      <c r="AL523" s="126"/>
      <c r="AM523" s="24"/>
      <c r="AN523" s="24"/>
      <c r="AO523" s="24"/>
      <c r="AP523" s="24"/>
      <c r="AQ523" s="24"/>
      <c r="AR523" s="24"/>
      <c r="AS523" s="24"/>
      <c r="BA523" s="6"/>
      <c r="BH523" s="124"/>
    </row>
    <row r="524" spans="1:60">
      <c r="A524" s="124"/>
      <c r="B524" s="98" t="str">
        <f>IF(A524="","",IF(COUNTBLANK(AN525:AS525)=6,"DB",AN525&amp;AO525&amp;AP525&amp;AQ525&amp;AR525&amp;AS525))</f>
        <v/>
      </c>
      <c r="C524" s="97" t="str">
        <f t="shared" si="293"/>
        <v/>
      </c>
      <c r="D524" s="102">
        <f t="shared" si="294"/>
        <v>0</v>
      </c>
      <c r="E524" s="82" t="str">
        <f t="shared" si="295"/>
        <v>,</v>
      </c>
      <c r="F524" s="93"/>
      <c r="G524" s="98"/>
      <c r="H524" s="98"/>
      <c r="I524" s="98"/>
      <c r="J524" s="98"/>
      <c r="K524" s="98"/>
      <c r="L524" s="98"/>
      <c r="M524" s="93"/>
      <c r="N524" s="74">
        <f t="shared" si="301"/>
        <v>520</v>
      </c>
      <c r="O524" s="74">
        <f t="shared" si="297"/>
        <v>0</v>
      </c>
      <c r="P524" s="74">
        <f t="shared" si="298"/>
        <v>0</v>
      </c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8"/>
      <c r="AH524" s="98"/>
      <c r="AI524" s="97"/>
      <c r="AJ524" s="125"/>
      <c r="AK524" s="125"/>
      <c r="AL524" s="126"/>
      <c r="AM524" s="24"/>
      <c r="AN524" s="24"/>
      <c r="AO524" s="24"/>
      <c r="AP524" s="24"/>
      <c r="AQ524" s="24"/>
      <c r="AR524" s="24"/>
      <c r="AS524" s="24"/>
      <c r="BA524" s="6"/>
      <c r="BH524" s="124"/>
    </row>
    <row r="525" spans="1:60">
      <c r="A525" s="124"/>
      <c r="B525" s="98" t="str">
        <f>IF(A525="","",IF(COUNTBLANK(AN526:AS526)=6,"DB",AN526&amp;AO526&amp;AP526&amp;AQ526&amp;AR526&amp;AS526))</f>
        <v/>
      </c>
      <c r="C525" s="97" t="str">
        <f t="shared" si="293"/>
        <v/>
      </c>
      <c r="D525" s="102">
        <f t="shared" si="294"/>
        <v>0</v>
      </c>
      <c r="E525" s="82" t="str">
        <f t="shared" si="295"/>
        <v>,</v>
      </c>
      <c r="F525" s="93"/>
      <c r="G525" s="98"/>
      <c r="H525" s="98"/>
      <c r="I525" s="98"/>
      <c r="J525" s="98"/>
      <c r="K525" s="98"/>
      <c r="L525" s="98"/>
      <c r="M525" s="93"/>
      <c r="N525" s="74">
        <f t="shared" si="301"/>
        <v>521</v>
      </c>
      <c r="O525" s="74">
        <f t="shared" si="297"/>
        <v>0</v>
      </c>
      <c r="P525" s="74">
        <f t="shared" si="298"/>
        <v>0</v>
      </c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8"/>
      <c r="AH525" s="98"/>
      <c r="AI525" s="97"/>
      <c r="AJ525" s="125"/>
      <c r="AK525" s="125"/>
      <c r="AL525" s="126"/>
      <c r="AM525" s="24"/>
      <c r="AN525" s="24"/>
      <c r="AO525" s="24"/>
      <c r="AP525" s="24"/>
      <c r="AQ525" s="24"/>
      <c r="AR525" s="24"/>
      <c r="AS525" s="24"/>
      <c r="BA525" s="6"/>
      <c r="BH525" s="124"/>
    </row>
    <row r="526" spans="1:60">
      <c r="A526" s="124"/>
      <c r="B526" s="98" t="str">
        <f>IF(A526="","",IF(COUNTBLANK(AN527:AS527)=6,"DB",AN527&amp;AO527&amp;AP527&amp;AQ527&amp;AR527&amp;AS527))</f>
        <v/>
      </c>
      <c r="C526" s="97" t="str">
        <f t="shared" si="293"/>
        <v/>
      </c>
      <c r="D526" s="102">
        <f t="shared" si="294"/>
        <v>0</v>
      </c>
      <c r="E526" s="82" t="str">
        <f t="shared" si="295"/>
        <v>,</v>
      </c>
      <c r="F526" s="93"/>
      <c r="G526" s="98"/>
      <c r="H526" s="98"/>
      <c r="I526" s="98"/>
      <c r="J526" s="98"/>
      <c r="K526" s="98"/>
      <c r="L526" s="98"/>
      <c r="M526" s="93"/>
      <c r="N526" s="74">
        <f t="shared" si="301"/>
        <v>522</v>
      </c>
      <c r="O526" s="74">
        <f t="shared" si="297"/>
        <v>0</v>
      </c>
      <c r="P526" s="74">
        <f t="shared" si="298"/>
        <v>0</v>
      </c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8"/>
      <c r="AH526" s="98"/>
      <c r="AI526" s="97"/>
      <c r="AJ526" s="125"/>
      <c r="AK526" s="125"/>
      <c r="AL526" s="126"/>
      <c r="AM526" s="24"/>
      <c r="AN526" s="24"/>
      <c r="AO526" s="24"/>
      <c r="AP526" s="24"/>
      <c r="AQ526" s="24"/>
      <c r="AR526" s="24"/>
      <c r="AS526" s="24"/>
      <c r="BA526" s="6"/>
      <c r="BH526" s="124"/>
    </row>
    <row r="527" spans="1:60">
      <c r="A527" s="124"/>
      <c r="B527" s="98" t="str">
        <f>IF(A527="","",IF(COUNTBLANK(AN528:AS528)=6,"DB",AN528&amp;AO528&amp;AP528&amp;AQ528&amp;AR528&amp;AS528))</f>
        <v/>
      </c>
      <c r="C527" s="97" t="str">
        <f t="shared" si="293"/>
        <v/>
      </c>
      <c r="D527" s="102">
        <f t="shared" si="294"/>
        <v>0</v>
      </c>
      <c r="E527" s="82" t="str">
        <f t="shared" si="295"/>
        <v>,</v>
      </c>
      <c r="F527" s="93"/>
      <c r="G527" s="98"/>
      <c r="H527" s="98"/>
      <c r="I527" s="98"/>
      <c r="J527" s="98"/>
      <c r="K527" s="98"/>
      <c r="L527" s="98"/>
      <c r="M527" s="93"/>
      <c r="N527" s="74">
        <f t="shared" si="301"/>
        <v>523</v>
      </c>
      <c r="O527" s="74">
        <f t="shared" si="297"/>
        <v>0</v>
      </c>
      <c r="P527" s="74">
        <f t="shared" si="298"/>
        <v>0</v>
      </c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8"/>
      <c r="AH527" s="98"/>
      <c r="AI527" s="97"/>
      <c r="AJ527" s="125"/>
      <c r="AK527" s="125"/>
      <c r="AL527" s="126"/>
      <c r="AM527" s="24"/>
      <c r="AN527" s="24"/>
      <c r="AO527" s="24"/>
      <c r="AP527" s="24"/>
      <c r="AQ527" s="24"/>
      <c r="AR527" s="24"/>
      <c r="AS527" s="24"/>
      <c r="BA527" s="6"/>
      <c r="BH527" s="124"/>
    </row>
    <row r="528" spans="1:60">
      <c r="A528" s="124"/>
      <c r="B528" s="98" t="str">
        <f>IF(A528="","",IF(COUNTBLANK(AN529:AS529)=6,"DB",AN529&amp;AO529&amp;AP529&amp;AQ529&amp;AR529&amp;AS529))</f>
        <v/>
      </c>
      <c r="C528" s="97" t="str">
        <f t="shared" si="293"/>
        <v/>
      </c>
      <c r="D528" s="102">
        <f t="shared" si="294"/>
        <v>0</v>
      </c>
      <c r="E528" s="82" t="str">
        <f t="shared" si="295"/>
        <v>,</v>
      </c>
      <c r="F528" s="93"/>
      <c r="G528" s="98"/>
      <c r="H528" s="98"/>
      <c r="I528" s="98"/>
      <c r="J528" s="98"/>
      <c r="K528" s="98"/>
      <c r="L528" s="98"/>
      <c r="M528" s="93"/>
      <c r="N528" s="74">
        <f t="shared" si="301"/>
        <v>524</v>
      </c>
      <c r="O528" s="74">
        <f t="shared" si="297"/>
        <v>0</v>
      </c>
      <c r="P528" s="74">
        <f t="shared" si="298"/>
        <v>0</v>
      </c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8"/>
      <c r="AH528" s="98"/>
      <c r="AI528" s="97"/>
      <c r="AJ528" s="125"/>
      <c r="AK528" s="125"/>
      <c r="AL528" s="126"/>
      <c r="AM528" s="24"/>
      <c r="AN528" s="24"/>
      <c r="AO528" s="24"/>
      <c r="AP528" s="24"/>
      <c r="AQ528" s="24"/>
      <c r="AR528" s="24"/>
      <c r="AS528" s="24"/>
      <c r="BA528" s="6"/>
      <c r="BH528" s="124"/>
    </row>
    <row r="529" spans="1:60">
      <c r="A529" s="124"/>
      <c r="B529" s="98" t="str">
        <f>IF(A529="","",IF(COUNTBLANK(AN530:AS530)=6,"DB",AN530&amp;AO530&amp;AP530&amp;AQ530&amp;AR530&amp;AS530))</f>
        <v/>
      </c>
      <c r="C529" s="97" t="str">
        <f t="shared" si="293"/>
        <v/>
      </c>
      <c r="D529" s="102">
        <f t="shared" si="294"/>
        <v>0</v>
      </c>
      <c r="E529" s="82" t="str">
        <f t="shared" si="295"/>
        <v>,</v>
      </c>
      <c r="F529" s="93"/>
      <c r="G529" s="98"/>
      <c r="H529" s="98"/>
      <c r="I529" s="98"/>
      <c r="J529" s="98"/>
      <c r="K529" s="98"/>
      <c r="L529" s="98"/>
      <c r="M529" s="93"/>
      <c r="N529" s="74">
        <f t="shared" si="301"/>
        <v>525</v>
      </c>
      <c r="O529" s="74">
        <f t="shared" si="297"/>
        <v>0</v>
      </c>
      <c r="P529" s="74">
        <f t="shared" si="298"/>
        <v>0</v>
      </c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8"/>
      <c r="AH529" s="98"/>
      <c r="AI529" s="97"/>
      <c r="AJ529" s="125"/>
      <c r="AK529" s="125"/>
      <c r="AL529" s="126"/>
      <c r="AM529" s="24"/>
      <c r="AN529" s="24"/>
      <c r="AO529" s="24"/>
      <c r="AP529" s="24"/>
      <c r="AQ529" s="24"/>
      <c r="AR529" s="24"/>
      <c r="AS529" s="24"/>
      <c r="BA529" s="6"/>
      <c r="BH529" s="124"/>
    </row>
    <row r="530" spans="1:60">
      <c r="A530" s="124"/>
      <c r="B530" s="98" t="str">
        <f>IF(A530="","",IF(COUNTBLANK(AN531:AS531)=6,"DB",AN531&amp;AO531&amp;AP531&amp;AQ531&amp;AR531&amp;AS531))</f>
        <v/>
      </c>
      <c r="C530" s="97" t="str">
        <f t="shared" si="293"/>
        <v/>
      </c>
      <c r="D530" s="102">
        <f t="shared" si="294"/>
        <v>0</v>
      </c>
      <c r="E530" s="82" t="str">
        <f t="shared" si="295"/>
        <v>,</v>
      </c>
      <c r="F530" s="93"/>
      <c r="G530" s="98"/>
      <c r="H530" s="98"/>
      <c r="I530" s="98"/>
      <c r="J530" s="98"/>
      <c r="K530" s="98"/>
      <c r="L530" s="98"/>
      <c r="M530" s="93"/>
      <c r="N530" s="74">
        <f t="shared" si="301"/>
        <v>526</v>
      </c>
      <c r="O530" s="74">
        <f t="shared" si="297"/>
        <v>0</v>
      </c>
      <c r="P530" s="74">
        <f t="shared" si="298"/>
        <v>0</v>
      </c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8"/>
      <c r="AH530" s="98"/>
      <c r="AI530" s="97"/>
      <c r="AJ530" s="125"/>
      <c r="AK530" s="125"/>
      <c r="AL530" s="126"/>
      <c r="AM530" s="24"/>
      <c r="AN530" s="24"/>
      <c r="AO530" s="24"/>
      <c r="AP530" s="24"/>
      <c r="AQ530" s="24"/>
      <c r="AR530" s="24"/>
      <c r="AS530" s="24"/>
      <c r="BA530" s="6"/>
      <c r="BH530" s="124"/>
    </row>
    <row r="531" spans="1:60">
      <c r="A531" s="124"/>
      <c r="B531" s="98" t="str">
        <f>IF(A531="","",IF(COUNTBLANK(AN532:AS532)=6,"DB",AN532&amp;AO532&amp;AP532&amp;AQ532&amp;AR532&amp;AS532))</f>
        <v/>
      </c>
      <c r="C531" s="97" t="str">
        <f t="shared" si="293"/>
        <v/>
      </c>
      <c r="D531" s="102">
        <f t="shared" si="294"/>
        <v>0</v>
      </c>
      <c r="E531" s="82" t="str">
        <f t="shared" si="295"/>
        <v>,</v>
      </c>
      <c r="F531" s="93"/>
      <c r="G531" s="98"/>
      <c r="H531" s="98"/>
      <c r="I531" s="98"/>
      <c r="J531" s="98"/>
      <c r="K531" s="98"/>
      <c r="L531" s="98"/>
      <c r="M531" s="93"/>
      <c r="N531" s="74">
        <f t="shared" si="301"/>
        <v>527</v>
      </c>
      <c r="O531" s="74">
        <f t="shared" si="297"/>
        <v>0</v>
      </c>
      <c r="P531" s="74">
        <f t="shared" si="298"/>
        <v>0</v>
      </c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8"/>
      <c r="AH531" s="98"/>
      <c r="AI531" s="97"/>
      <c r="AJ531" s="125"/>
      <c r="AK531" s="125"/>
      <c r="AL531" s="126"/>
      <c r="AM531" s="24"/>
      <c r="AN531" s="24"/>
      <c r="AO531" s="24"/>
      <c r="AP531" s="24"/>
      <c r="AQ531" s="24"/>
      <c r="AR531" s="24"/>
      <c r="AS531" s="24"/>
      <c r="BA531" s="6"/>
      <c r="BH531" s="124"/>
    </row>
    <row r="532" spans="1:60">
      <c r="A532" s="124"/>
      <c r="B532" s="98" t="str">
        <f>IF(A532="","",IF(COUNTBLANK(AN533:AS533)=6,"DB",AN533&amp;AO533&amp;AP533&amp;AQ533&amp;AR533&amp;AS533))</f>
        <v/>
      </c>
      <c r="C532" s="97" t="str">
        <f t="shared" si="293"/>
        <v/>
      </c>
      <c r="D532" s="102">
        <f t="shared" si="294"/>
        <v>0</v>
      </c>
      <c r="E532" s="82" t="str">
        <f t="shared" si="295"/>
        <v>,</v>
      </c>
      <c r="F532" s="93"/>
      <c r="G532" s="98"/>
      <c r="H532" s="98"/>
      <c r="I532" s="98"/>
      <c r="J532" s="98"/>
      <c r="K532" s="98"/>
      <c r="L532" s="98"/>
      <c r="M532" s="93"/>
      <c r="N532" s="74">
        <f t="shared" si="301"/>
        <v>528</v>
      </c>
      <c r="O532" s="74">
        <f t="shared" si="297"/>
        <v>0</v>
      </c>
      <c r="P532" s="74">
        <f t="shared" si="298"/>
        <v>0</v>
      </c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8"/>
      <c r="AH532" s="98"/>
      <c r="AI532" s="97"/>
      <c r="AJ532" s="125"/>
      <c r="AK532" s="125"/>
      <c r="AL532" s="126"/>
      <c r="AM532" s="24"/>
      <c r="AN532" s="24"/>
      <c r="AO532" s="24"/>
      <c r="AP532" s="24"/>
      <c r="AQ532" s="24"/>
      <c r="AR532" s="24"/>
      <c r="AS532" s="24"/>
      <c r="BA532" s="6"/>
      <c r="BH532" s="124"/>
    </row>
    <row r="533" spans="1:60">
      <c r="A533" s="124"/>
      <c r="B533" s="98" t="str">
        <f>IF(A533="","",IF(COUNTBLANK(AN534:AS534)=6,"DB",AN534&amp;AO534&amp;AP534&amp;AQ534&amp;AR534&amp;AS534))</f>
        <v/>
      </c>
      <c r="C533" s="97" t="str">
        <f t="shared" si="293"/>
        <v/>
      </c>
      <c r="D533" s="102">
        <f t="shared" si="294"/>
        <v>0</v>
      </c>
      <c r="E533" s="82" t="str">
        <f t="shared" si="295"/>
        <v>,</v>
      </c>
      <c r="F533" s="93"/>
      <c r="G533" s="98"/>
      <c r="H533" s="98"/>
      <c r="I533" s="98"/>
      <c r="J533" s="98"/>
      <c r="K533" s="98"/>
      <c r="L533" s="98"/>
      <c r="M533" s="93"/>
      <c r="N533" s="74">
        <f t="shared" si="301"/>
        <v>529</v>
      </c>
      <c r="O533" s="74">
        <f t="shared" si="297"/>
        <v>0</v>
      </c>
      <c r="P533" s="74">
        <f t="shared" si="298"/>
        <v>0</v>
      </c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8"/>
      <c r="AH533" s="98"/>
      <c r="AI533" s="97"/>
      <c r="AJ533" s="125"/>
      <c r="AK533" s="125"/>
      <c r="AL533" s="126"/>
      <c r="AM533" s="24"/>
      <c r="AN533" s="24"/>
      <c r="AO533" s="24"/>
      <c r="AP533" s="24"/>
      <c r="AQ533" s="24"/>
      <c r="AR533" s="24"/>
      <c r="AS533" s="24"/>
      <c r="BA533" s="6"/>
      <c r="BH533" s="124"/>
    </row>
    <row r="534" spans="1:60">
      <c r="A534" s="124"/>
      <c r="B534" s="98" t="str">
        <f>IF(A534="","",IF(COUNTBLANK(AN535:AS535)=6,"DB",AN535&amp;AO535&amp;AP535&amp;AQ535&amp;AR535&amp;AS535))</f>
        <v/>
      </c>
      <c r="C534" s="97" t="str">
        <f t="shared" si="293"/>
        <v/>
      </c>
      <c r="D534" s="102">
        <f t="shared" si="294"/>
        <v>0</v>
      </c>
      <c r="E534" s="82" t="str">
        <f t="shared" si="295"/>
        <v>,</v>
      </c>
      <c r="F534" s="93"/>
      <c r="G534" s="98"/>
      <c r="H534" s="98"/>
      <c r="I534" s="98"/>
      <c r="J534" s="98"/>
      <c r="K534" s="98"/>
      <c r="L534" s="98"/>
      <c r="M534" s="93"/>
      <c r="N534" s="74">
        <f t="shared" si="301"/>
        <v>530</v>
      </c>
      <c r="O534" s="74">
        <f t="shared" si="297"/>
        <v>0</v>
      </c>
      <c r="P534" s="74">
        <f t="shared" si="298"/>
        <v>0</v>
      </c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8"/>
      <c r="AH534" s="98"/>
      <c r="AI534" s="97"/>
      <c r="AJ534" s="125"/>
      <c r="AK534" s="125"/>
      <c r="AL534" s="126"/>
      <c r="AM534" s="24"/>
      <c r="AN534" s="24"/>
      <c r="AO534" s="24"/>
      <c r="AP534" s="24"/>
      <c r="AQ534" s="24"/>
      <c r="AR534" s="24"/>
      <c r="AS534" s="24"/>
      <c r="BA534" s="6"/>
      <c r="BH534" s="124"/>
    </row>
    <row r="535" spans="1:60">
      <c r="A535" s="124"/>
      <c r="B535" s="98" t="str">
        <f>IF(A535="","",IF(COUNTBLANK(AN536:AS536)=6,"DB",AN536&amp;AO536&amp;AP536&amp;AQ536&amp;AR536&amp;AS536))</f>
        <v/>
      </c>
      <c r="C535" s="97" t="str">
        <f t="shared" si="293"/>
        <v/>
      </c>
      <c r="D535" s="102">
        <f t="shared" si="294"/>
        <v>0</v>
      </c>
      <c r="E535" s="82" t="str">
        <f t="shared" si="295"/>
        <v>,</v>
      </c>
      <c r="F535" s="93"/>
      <c r="G535" s="98"/>
      <c r="H535" s="98"/>
      <c r="I535" s="98"/>
      <c r="J535" s="98"/>
      <c r="K535" s="98"/>
      <c r="L535" s="98"/>
      <c r="M535" s="93"/>
      <c r="N535" s="74">
        <f t="shared" si="301"/>
        <v>531</v>
      </c>
      <c r="O535" s="74">
        <f t="shared" si="297"/>
        <v>0</v>
      </c>
      <c r="P535" s="74">
        <f t="shared" si="298"/>
        <v>0</v>
      </c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8"/>
      <c r="AH535" s="98"/>
      <c r="AI535" s="97"/>
      <c r="AJ535" s="125"/>
      <c r="AK535" s="125"/>
      <c r="AL535" s="126"/>
      <c r="AM535" s="24"/>
      <c r="AN535" s="24"/>
      <c r="AO535" s="24"/>
      <c r="AP535" s="24"/>
      <c r="AQ535" s="24"/>
      <c r="AR535" s="24"/>
      <c r="AS535" s="24"/>
      <c r="BA535" s="6"/>
      <c r="BH535" s="124"/>
    </row>
    <row r="536" spans="1:60">
      <c r="A536" s="124"/>
      <c r="B536" s="98" t="str">
        <f>IF(A536="","",IF(COUNTBLANK(AN537:AS537)=6,"DB",AN537&amp;AO537&amp;AP537&amp;AQ537&amp;AR537&amp;AS537))</f>
        <v/>
      </c>
      <c r="C536" s="97" t="str">
        <f t="shared" si="293"/>
        <v/>
      </c>
      <c r="D536" s="102">
        <f t="shared" si="294"/>
        <v>0</v>
      </c>
      <c r="E536" s="82" t="str">
        <f t="shared" si="295"/>
        <v>,</v>
      </c>
      <c r="F536" s="93"/>
      <c r="G536" s="98"/>
      <c r="H536" s="98"/>
      <c r="I536" s="98"/>
      <c r="J536" s="98"/>
      <c r="K536" s="98"/>
      <c r="L536" s="98"/>
      <c r="M536" s="93"/>
      <c r="N536" s="74">
        <f t="shared" si="301"/>
        <v>532</v>
      </c>
      <c r="O536" s="74">
        <f t="shared" si="297"/>
        <v>0</v>
      </c>
      <c r="P536" s="74">
        <f t="shared" si="298"/>
        <v>0</v>
      </c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8"/>
      <c r="AH536" s="98"/>
      <c r="AI536" s="97"/>
      <c r="AJ536" s="125"/>
      <c r="AK536" s="125"/>
      <c r="AL536" s="126"/>
      <c r="AM536" s="24"/>
      <c r="AN536" s="24"/>
      <c r="AO536" s="24"/>
      <c r="AP536" s="24"/>
      <c r="AQ536" s="24"/>
      <c r="AR536" s="24"/>
      <c r="AS536" s="24"/>
      <c r="BA536" s="6"/>
      <c r="BH536" s="124"/>
    </row>
    <row r="537" spans="1:60">
      <c r="A537" s="124"/>
      <c r="B537" s="98" t="str">
        <f>IF(A537="","",IF(COUNTBLANK(AN538:AS538)=6,"DB",AN538&amp;AO538&amp;AP538&amp;AQ538&amp;AR538&amp;AS538))</f>
        <v/>
      </c>
      <c r="C537" s="97" t="str">
        <f t="shared" si="293"/>
        <v/>
      </c>
      <c r="D537" s="102">
        <f t="shared" si="294"/>
        <v>0</v>
      </c>
      <c r="E537" s="82" t="str">
        <f t="shared" si="295"/>
        <v>,</v>
      </c>
      <c r="F537" s="93"/>
      <c r="G537" s="98"/>
      <c r="H537" s="98"/>
      <c r="I537" s="98"/>
      <c r="J537" s="98"/>
      <c r="K537" s="98"/>
      <c r="L537" s="98"/>
      <c r="M537" s="93"/>
      <c r="N537" s="74">
        <f t="shared" si="301"/>
        <v>533</v>
      </c>
      <c r="O537" s="74">
        <f t="shared" si="297"/>
        <v>0</v>
      </c>
      <c r="P537" s="74">
        <f t="shared" si="298"/>
        <v>0</v>
      </c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8"/>
      <c r="AH537" s="98"/>
      <c r="AI537" s="97"/>
      <c r="AJ537" s="125"/>
      <c r="AK537" s="125"/>
      <c r="AL537" s="126"/>
      <c r="AM537" s="24"/>
      <c r="AN537" s="24"/>
      <c r="AO537" s="24"/>
      <c r="AP537" s="24"/>
      <c r="AQ537" s="24"/>
      <c r="AR537" s="24"/>
      <c r="AS537" s="24"/>
      <c r="BA537" s="6"/>
      <c r="BH537" s="124"/>
    </row>
    <row r="538" spans="1:60">
      <c r="A538" s="124"/>
      <c r="B538" s="98" t="str">
        <f>IF(A538="","",IF(COUNTBLANK(AN539:AS539)=6,"DB",AN539&amp;AO539&amp;AP539&amp;AQ539&amp;AR539&amp;AS539))</f>
        <v/>
      </c>
      <c r="C538" s="97" t="str">
        <f t="shared" si="293"/>
        <v/>
      </c>
      <c r="D538" s="102">
        <f t="shared" si="294"/>
        <v>0</v>
      </c>
      <c r="E538" s="82" t="str">
        <f t="shared" si="295"/>
        <v>,</v>
      </c>
      <c r="F538" s="93"/>
      <c r="G538" s="98"/>
      <c r="H538" s="98"/>
      <c r="I538" s="98"/>
      <c r="J538" s="98"/>
      <c r="K538" s="98"/>
      <c r="L538" s="98"/>
      <c r="M538" s="93"/>
      <c r="N538" s="74">
        <f t="shared" si="301"/>
        <v>534</v>
      </c>
      <c r="O538" s="74">
        <f t="shared" si="297"/>
        <v>0</v>
      </c>
      <c r="P538" s="74">
        <f t="shared" si="298"/>
        <v>0</v>
      </c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8"/>
      <c r="AH538" s="98"/>
      <c r="AI538" s="97"/>
      <c r="AJ538" s="125"/>
      <c r="AK538" s="125"/>
      <c r="AL538" s="126"/>
      <c r="AM538" s="24"/>
      <c r="AN538" s="24"/>
      <c r="AO538" s="24"/>
      <c r="AP538" s="24"/>
      <c r="AQ538" s="24"/>
      <c r="AR538" s="24"/>
      <c r="AS538" s="24"/>
      <c r="BA538" s="6"/>
      <c r="BH538" s="124"/>
    </row>
    <row r="539" spans="1:60">
      <c r="A539" s="124"/>
      <c r="B539" s="98" t="str">
        <f>IF(A539="","",IF(COUNTBLANK(AN540:AS540)=6,"DB",AN540&amp;AO540&amp;AP540&amp;AQ540&amp;AR540&amp;AS540))</f>
        <v/>
      </c>
      <c r="C539" s="97" t="str">
        <f t="shared" si="293"/>
        <v/>
      </c>
      <c r="D539" s="102">
        <f t="shared" si="294"/>
        <v>0</v>
      </c>
      <c r="E539" s="82" t="str">
        <f t="shared" si="295"/>
        <v>,</v>
      </c>
      <c r="F539" s="93"/>
      <c r="G539" s="98"/>
      <c r="H539" s="98"/>
      <c r="I539" s="98"/>
      <c r="J539" s="98"/>
      <c r="K539" s="98"/>
      <c r="L539" s="98"/>
      <c r="M539" s="93"/>
      <c r="N539" s="74">
        <f t="shared" si="301"/>
        <v>535</v>
      </c>
      <c r="O539" s="74">
        <f t="shared" si="297"/>
        <v>0</v>
      </c>
      <c r="P539" s="74">
        <f t="shared" si="298"/>
        <v>0</v>
      </c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8"/>
      <c r="AH539" s="98"/>
      <c r="AI539" s="97"/>
      <c r="AJ539" s="125"/>
      <c r="AK539" s="125"/>
      <c r="AL539" s="126"/>
      <c r="AM539" s="24"/>
      <c r="AN539" s="24"/>
      <c r="AO539" s="24"/>
      <c r="AP539" s="24"/>
      <c r="AQ539" s="24"/>
      <c r="AR539" s="24"/>
      <c r="AS539" s="24"/>
      <c r="BA539" s="6"/>
      <c r="BH539" s="124"/>
    </row>
    <row r="540" spans="1:60">
      <c r="A540" s="124"/>
      <c r="B540" s="98" t="str">
        <f>IF(A540="","",IF(COUNTBLANK(AN541:AS541)=6,"DB",AN541&amp;AO541&amp;AP541&amp;AQ541&amp;AR541&amp;AS541))</f>
        <v/>
      </c>
      <c r="C540" s="97" t="str">
        <f t="shared" si="293"/>
        <v/>
      </c>
      <c r="D540" s="102">
        <f t="shared" si="294"/>
        <v>0</v>
      </c>
      <c r="E540" s="82" t="str">
        <f t="shared" si="295"/>
        <v>,</v>
      </c>
      <c r="F540" s="93"/>
      <c r="G540" s="98"/>
      <c r="H540" s="98"/>
      <c r="I540" s="98"/>
      <c r="J540" s="98"/>
      <c r="K540" s="98"/>
      <c r="L540" s="98"/>
      <c r="M540" s="93"/>
      <c r="N540" s="74">
        <f t="shared" si="301"/>
        <v>536</v>
      </c>
      <c r="O540" s="74">
        <f t="shared" si="297"/>
        <v>0</v>
      </c>
      <c r="P540" s="74">
        <f t="shared" si="298"/>
        <v>0</v>
      </c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8"/>
      <c r="AH540" s="98"/>
      <c r="AI540" s="97"/>
      <c r="AJ540" s="125"/>
      <c r="AK540" s="125"/>
      <c r="AL540" s="126"/>
      <c r="AM540" s="24"/>
      <c r="AN540" s="24"/>
      <c r="AO540" s="24"/>
      <c r="AP540" s="24"/>
      <c r="AQ540" s="24"/>
      <c r="AR540" s="24"/>
      <c r="AS540" s="24"/>
      <c r="BA540" s="6"/>
      <c r="BH540" s="124"/>
    </row>
    <row r="541" spans="1:60">
      <c r="A541" s="124"/>
      <c r="B541" s="98" t="str">
        <f>IF(A541="","",IF(COUNTBLANK(AN542:AS542)=6,"DB",AN542&amp;AO542&amp;AP542&amp;AQ542&amp;AR542&amp;AS542))</f>
        <v/>
      </c>
      <c r="C541" s="97" t="str">
        <f t="shared" si="293"/>
        <v/>
      </c>
      <c r="D541" s="102">
        <f t="shared" si="294"/>
        <v>0</v>
      </c>
      <c r="E541" s="82" t="str">
        <f t="shared" si="295"/>
        <v>,</v>
      </c>
      <c r="F541" s="93"/>
      <c r="G541" s="98"/>
      <c r="H541" s="98"/>
      <c r="I541" s="98"/>
      <c r="J541" s="98"/>
      <c r="K541" s="98"/>
      <c r="L541" s="98"/>
      <c r="M541" s="93"/>
      <c r="N541" s="74">
        <f t="shared" si="301"/>
        <v>537</v>
      </c>
      <c r="O541" s="74">
        <f t="shared" si="297"/>
        <v>0</v>
      </c>
      <c r="P541" s="74">
        <f t="shared" si="298"/>
        <v>0</v>
      </c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8"/>
      <c r="AH541" s="98"/>
      <c r="AI541" s="97"/>
      <c r="AJ541" s="125"/>
      <c r="AK541" s="125"/>
      <c r="AL541" s="126"/>
      <c r="AM541" s="24"/>
      <c r="AN541" s="24"/>
      <c r="AO541" s="24"/>
      <c r="AP541" s="24"/>
      <c r="AQ541" s="24"/>
      <c r="AR541" s="24"/>
      <c r="AS541" s="24"/>
      <c r="BA541" s="6"/>
      <c r="BH541" s="124"/>
    </row>
    <row r="542" spans="1:60">
      <c r="A542" s="124"/>
      <c r="B542" s="98" t="str">
        <f>IF(A542="","",IF(COUNTBLANK(AN543:AS543)=6,"DB",AN543&amp;AO543&amp;AP543&amp;AQ543&amp;AR543&amp;AS543))</f>
        <v/>
      </c>
      <c r="C542" s="97" t="str">
        <f t="shared" si="293"/>
        <v/>
      </c>
      <c r="D542" s="102">
        <f t="shared" si="294"/>
        <v>0</v>
      </c>
      <c r="E542" s="82" t="str">
        <f t="shared" si="295"/>
        <v>,</v>
      </c>
      <c r="F542" s="93"/>
      <c r="G542" s="98"/>
      <c r="H542" s="98"/>
      <c r="I542" s="98"/>
      <c r="J542" s="98"/>
      <c r="K542" s="98"/>
      <c r="L542" s="98"/>
      <c r="M542" s="93"/>
      <c r="N542" s="74">
        <f t="shared" si="301"/>
        <v>538</v>
      </c>
      <c r="O542" s="74">
        <f t="shared" si="297"/>
        <v>0</v>
      </c>
      <c r="P542" s="74">
        <f t="shared" si="298"/>
        <v>0</v>
      </c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8"/>
      <c r="AH542" s="98"/>
      <c r="AI542" s="97"/>
      <c r="AJ542" s="125"/>
      <c r="AK542" s="125"/>
      <c r="AL542" s="126"/>
      <c r="AM542" s="24"/>
      <c r="AN542" s="24"/>
      <c r="AO542" s="24"/>
      <c r="AP542" s="24"/>
      <c r="AQ542" s="24"/>
      <c r="AR542" s="24"/>
      <c r="AS542" s="24"/>
      <c r="BA542" s="6"/>
      <c r="BH542" s="124"/>
    </row>
    <row r="543" spans="1:60">
      <c r="A543" s="124"/>
      <c r="B543" s="98" t="str">
        <f>IF(A543="","",IF(COUNTBLANK(AN544:AS544)=6,"DB",AN544&amp;AO544&amp;AP544&amp;AQ544&amp;AR544&amp;AS544))</f>
        <v/>
      </c>
      <c r="C543" s="97" t="str">
        <f t="shared" si="293"/>
        <v/>
      </c>
      <c r="D543" s="102">
        <f t="shared" si="294"/>
        <v>0</v>
      </c>
      <c r="E543" s="82" t="str">
        <f t="shared" si="295"/>
        <v>,</v>
      </c>
      <c r="F543" s="93"/>
      <c r="G543" s="98"/>
      <c r="H543" s="98"/>
      <c r="I543" s="98"/>
      <c r="J543" s="98"/>
      <c r="K543" s="98"/>
      <c r="L543" s="98"/>
      <c r="M543" s="93"/>
      <c r="N543" s="74">
        <f t="shared" si="301"/>
        <v>539</v>
      </c>
      <c r="O543" s="74">
        <f t="shared" si="297"/>
        <v>0</v>
      </c>
      <c r="P543" s="74">
        <f t="shared" si="298"/>
        <v>0</v>
      </c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8"/>
      <c r="AH543" s="98"/>
      <c r="AI543" s="97"/>
      <c r="AJ543" s="125"/>
      <c r="AK543" s="125"/>
      <c r="AL543" s="126"/>
      <c r="AM543" s="24"/>
      <c r="AN543" s="24"/>
      <c r="AO543" s="24"/>
      <c r="AP543" s="24"/>
      <c r="AQ543" s="24"/>
      <c r="AR543" s="24"/>
      <c r="AS543" s="24"/>
      <c r="BA543" s="6"/>
      <c r="BH543" s="124"/>
    </row>
    <row r="544" spans="1:60">
      <c r="A544" s="124"/>
      <c r="B544" s="98" t="str">
        <f>IF(A544="","",IF(COUNTBLANK(AN545:AS545)=6,"DB",AN545&amp;AO545&amp;AP545&amp;AQ545&amp;AR545&amp;AS545))</f>
        <v/>
      </c>
      <c r="C544" s="97" t="str">
        <f t="shared" si="293"/>
        <v/>
      </c>
      <c r="D544" s="102">
        <f t="shared" si="294"/>
        <v>0</v>
      </c>
      <c r="E544" s="82" t="str">
        <f t="shared" si="295"/>
        <v>,</v>
      </c>
      <c r="F544" s="93"/>
      <c r="G544" s="98"/>
      <c r="H544" s="98"/>
      <c r="I544" s="98"/>
      <c r="J544" s="98"/>
      <c r="K544" s="98"/>
      <c r="L544" s="98"/>
      <c r="M544" s="93"/>
      <c r="N544" s="74">
        <f t="shared" si="301"/>
        <v>540</v>
      </c>
      <c r="O544" s="74">
        <f t="shared" si="297"/>
        <v>0</v>
      </c>
      <c r="P544" s="74">
        <f t="shared" si="298"/>
        <v>0</v>
      </c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8"/>
      <c r="AH544" s="98"/>
      <c r="AI544" s="97"/>
      <c r="AJ544" s="125"/>
      <c r="AK544" s="125"/>
      <c r="AL544" s="126"/>
      <c r="AM544" s="24"/>
      <c r="AN544" s="24"/>
      <c r="AO544" s="24"/>
      <c r="AP544" s="24"/>
      <c r="AQ544" s="24"/>
      <c r="AR544" s="24"/>
      <c r="AS544" s="24"/>
      <c r="BA544" s="6"/>
      <c r="BH544" s="124"/>
    </row>
    <row r="545" spans="1:60">
      <c r="A545" s="124"/>
      <c r="B545" s="98" t="str">
        <f>IF(A545="","",IF(COUNTBLANK(AN546:AS546)=6,"DB",AN546&amp;AO546&amp;AP546&amp;AQ546&amp;AR546&amp;AS546))</f>
        <v/>
      </c>
      <c r="C545" s="97" t="str">
        <f t="shared" si="293"/>
        <v/>
      </c>
      <c r="D545" s="102">
        <f t="shared" si="294"/>
        <v>0</v>
      </c>
      <c r="E545" s="82" t="str">
        <f t="shared" si="295"/>
        <v>,</v>
      </c>
      <c r="F545" s="93"/>
      <c r="G545" s="98"/>
      <c r="H545" s="98"/>
      <c r="I545" s="98"/>
      <c r="J545" s="98"/>
      <c r="K545" s="98"/>
      <c r="L545" s="98"/>
      <c r="M545" s="93"/>
      <c r="N545" s="74">
        <f t="shared" si="301"/>
        <v>541</v>
      </c>
      <c r="O545" s="74">
        <f t="shared" si="297"/>
        <v>0</v>
      </c>
      <c r="P545" s="74">
        <f t="shared" si="298"/>
        <v>0</v>
      </c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8"/>
      <c r="AH545" s="98"/>
      <c r="AI545" s="97"/>
      <c r="AJ545" s="125"/>
      <c r="AK545" s="125"/>
      <c r="AL545" s="126"/>
      <c r="AM545" s="24"/>
      <c r="AN545" s="24"/>
      <c r="AO545" s="24"/>
      <c r="AP545" s="24"/>
      <c r="AQ545" s="24"/>
      <c r="AR545" s="24"/>
      <c r="AS545" s="24"/>
      <c r="BA545" s="6"/>
      <c r="BH545" s="124"/>
    </row>
    <row r="546" spans="1:60">
      <c r="A546" s="124"/>
      <c r="B546" s="98" t="str">
        <f>IF(A546="","",IF(COUNTBLANK(AN547:AS547)=6,"DB",AN547&amp;AO547&amp;AP547&amp;AQ547&amp;AR547&amp;AS547))</f>
        <v/>
      </c>
      <c r="C546" s="97" t="str">
        <f t="shared" si="293"/>
        <v/>
      </c>
      <c r="D546" s="102">
        <f t="shared" si="294"/>
        <v>0</v>
      </c>
      <c r="E546" s="82" t="str">
        <f t="shared" si="295"/>
        <v>,</v>
      </c>
      <c r="F546" s="93"/>
      <c r="G546" s="98"/>
      <c r="H546" s="98"/>
      <c r="I546" s="98"/>
      <c r="J546" s="98"/>
      <c r="K546" s="98"/>
      <c r="L546" s="98"/>
      <c r="M546" s="93"/>
      <c r="N546" s="74">
        <f t="shared" si="301"/>
        <v>542</v>
      </c>
      <c r="O546" s="74">
        <f t="shared" si="297"/>
        <v>0</v>
      </c>
      <c r="P546" s="74">
        <f t="shared" si="298"/>
        <v>0</v>
      </c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8"/>
      <c r="AH546" s="98"/>
      <c r="AI546" s="97"/>
      <c r="AJ546" s="125"/>
      <c r="AK546" s="125"/>
      <c r="AL546" s="126"/>
      <c r="AM546" s="24"/>
      <c r="AN546" s="24"/>
      <c r="AO546" s="24"/>
      <c r="AP546" s="24"/>
      <c r="AQ546" s="24"/>
      <c r="AR546" s="24"/>
      <c r="AS546" s="24"/>
      <c r="BA546" s="6"/>
      <c r="BH546" s="124"/>
    </row>
    <row r="547" spans="1:60">
      <c r="A547" s="124"/>
      <c r="B547" s="98" t="str">
        <f>IF(A547="","",IF(COUNTBLANK(AN548:AS548)=6,"DB",AN548&amp;AO548&amp;AP548&amp;AQ548&amp;AR548&amp;AS548))</f>
        <v/>
      </c>
      <c r="C547" s="97" t="str">
        <f t="shared" si="293"/>
        <v/>
      </c>
      <c r="D547" s="102">
        <f t="shared" si="294"/>
        <v>0</v>
      </c>
      <c r="E547" s="82" t="str">
        <f t="shared" si="295"/>
        <v>,</v>
      </c>
      <c r="F547" s="93"/>
      <c r="G547" s="98"/>
      <c r="H547" s="98"/>
      <c r="I547" s="98"/>
      <c r="J547" s="98"/>
      <c r="K547" s="98"/>
      <c r="L547" s="98"/>
      <c r="M547" s="93"/>
      <c r="N547" s="74">
        <f t="shared" si="301"/>
        <v>543</v>
      </c>
      <c r="O547" s="74">
        <f t="shared" si="297"/>
        <v>0</v>
      </c>
      <c r="P547" s="74">
        <f t="shared" si="298"/>
        <v>0</v>
      </c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8"/>
      <c r="AH547" s="98"/>
      <c r="AI547" s="97"/>
      <c r="AJ547" s="125"/>
      <c r="AK547" s="125"/>
      <c r="AL547" s="126"/>
      <c r="AM547" s="24"/>
      <c r="AN547" s="24"/>
      <c r="AO547" s="24"/>
      <c r="AP547" s="24"/>
      <c r="AQ547" s="24"/>
      <c r="AR547" s="24"/>
      <c r="AS547" s="24"/>
      <c r="BA547" s="6"/>
      <c r="BH547" s="124"/>
    </row>
    <row r="548" spans="1:60">
      <c r="A548" s="124"/>
      <c r="B548" s="98" t="str">
        <f>IF(A548="","",IF(COUNTBLANK(AN549:AS549)=6,"DB",AN549&amp;AO549&amp;AP549&amp;AQ549&amp;AR549&amp;AS549))</f>
        <v/>
      </c>
      <c r="C548" s="97" t="str">
        <f t="shared" si="293"/>
        <v/>
      </c>
      <c r="D548" s="102">
        <f t="shared" si="294"/>
        <v>0</v>
      </c>
      <c r="E548" s="82" t="str">
        <f t="shared" si="295"/>
        <v>,</v>
      </c>
      <c r="F548" s="93"/>
      <c r="G548" s="98"/>
      <c r="H548" s="98"/>
      <c r="I548" s="98"/>
      <c r="J548" s="98"/>
      <c r="K548" s="98"/>
      <c r="L548" s="98"/>
      <c r="M548" s="93"/>
      <c r="N548" s="74">
        <f t="shared" si="301"/>
        <v>544</v>
      </c>
      <c r="O548" s="74">
        <f t="shared" si="297"/>
        <v>0</v>
      </c>
      <c r="P548" s="74">
        <f t="shared" si="298"/>
        <v>0</v>
      </c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8"/>
      <c r="AH548" s="98"/>
      <c r="AI548" s="97"/>
      <c r="AJ548" s="125"/>
      <c r="AK548" s="125"/>
      <c r="AL548" s="126"/>
      <c r="AM548" s="24"/>
      <c r="AN548" s="24"/>
      <c r="AO548" s="24"/>
      <c r="AP548" s="24"/>
      <c r="AQ548" s="24"/>
      <c r="AR548" s="24"/>
      <c r="AS548" s="24"/>
      <c r="BA548" s="6"/>
      <c r="BH548" s="124"/>
    </row>
    <row r="549" spans="1:60">
      <c r="A549" s="124"/>
      <c r="B549" s="98" t="str">
        <f>IF(A549="","",IF(COUNTBLANK(AN550:AS550)=6,"DB",AN550&amp;AO550&amp;AP550&amp;AQ550&amp;AR550&amp;AS550))</f>
        <v/>
      </c>
      <c r="C549" s="97" t="str">
        <f t="shared" si="293"/>
        <v/>
      </c>
      <c r="D549" s="102">
        <f t="shared" si="294"/>
        <v>0</v>
      </c>
      <c r="E549" s="82" t="str">
        <f t="shared" si="295"/>
        <v>,</v>
      </c>
      <c r="F549" s="93"/>
      <c r="G549" s="98"/>
      <c r="H549" s="98"/>
      <c r="I549" s="98"/>
      <c r="J549" s="98"/>
      <c r="K549" s="98"/>
      <c r="L549" s="98"/>
      <c r="M549" s="93"/>
      <c r="N549" s="74">
        <f t="shared" si="301"/>
        <v>545</v>
      </c>
      <c r="O549" s="74">
        <f t="shared" si="297"/>
        <v>0</v>
      </c>
      <c r="P549" s="74">
        <f t="shared" si="298"/>
        <v>0</v>
      </c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8"/>
      <c r="AH549" s="98"/>
      <c r="AI549" s="97"/>
      <c r="AJ549" s="125"/>
      <c r="AK549" s="125"/>
      <c r="AL549" s="126"/>
      <c r="AM549" s="24"/>
      <c r="AN549" s="24"/>
      <c r="AO549" s="24"/>
      <c r="AP549" s="24"/>
      <c r="AQ549" s="24"/>
      <c r="AR549" s="24"/>
      <c r="AS549" s="24"/>
      <c r="BA549" s="6"/>
      <c r="BH549" s="124"/>
    </row>
    <row r="550" spans="1:60">
      <c r="A550" s="124"/>
      <c r="B550" s="98" t="str">
        <f>IF(A550="","",IF(COUNTBLANK(AN551:AS551)=6,"DB",AN551&amp;AO551&amp;AP551&amp;AQ551&amp;AR551&amp;AS551))</f>
        <v/>
      </c>
      <c r="C550" s="97" t="str">
        <f t="shared" si="293"/>
        <v/>
      </c>
      <c r="D550" s="102">
        <f t="shared" si="294"/>
        <v>0</v>
      </c>
      <c r="E550" s="82" t="str">
        <f t="shared" si="295"/>
        <v>,</v>
      </c>
      <c r="F550" s="93"/>
      <c r="G550" s="98"/>
      <c r="H550" s="98"/>
      <c r="I550" s="98"/>
      <c r="J550" s="98"/>
      <c r="K550" s="98"/>
      <c r="L550" s="98"/>
      <c r="M550" s="93"/>
      <c r="N550" s="74">
        <f t="shared" si="301"/>
        <v>546</v>
      </c>
      <c r="O550" s="74">
        <f t="shared" si="297"/>
        <v>0</v>
      </c>
      <c r="P550" s="74">
        <f t="shared" si="298"/>
        <v>0</v>
      </c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8"/>
      <c r="AH550" s="98"/>
      <c r="AI550" s="97"/>
      <c r="AJ550" s="125"/>
      <c r="AK550" s="125"/>
      <c r="AL550" s="126"/>
      <c r="AM550" s="24"/>
      <c r="AN550" s="24"/>
      <c r="AO550" s="24"/>
      <c r="AP550" s="24"/>
      <c r="AQ550" s="24"/>
      <c r="AR550" s="24"/>
      <c r="AS550" s="24"/>
      <c r="BA550" s="6"/>
      <c r="BH550" s="124"/>
    </row>
    <row r="551" spans="1:60">
      <c r="A551" s="124"/>
      <c r="B551" s="98" t="str">
        <f>IF(A551="","",IF(COUNTBLANK(AN552:AS552)=6,"DB",AN552&amp;AO552&amp;AP552&amp;AQ552&amp;AR552&amp;AS552))</f>
        <v/>
      </c>
      <c r="C551" s="97" t="str">
        <f t="shared" si="293"/>
        <v/>
      </c>
      <c r="D551" s="102">
        <f t="shared" si="294"/>
        <v>0</v>
      </c>
      <c r="E551" s="82" t="str">
        <f t="shared" si="295"/>
        <v>,</v>
      </c>
      <c r="F551" s="93"/>
      <c r="G551" s="98"/>
      <c r="H551" s="98"/>
      <c r="I551" s="98"/>
      <c r="J551" s="98"/>
      <c r="K551" s="98"/>
      <c r="L551" s="98"/>
      <c r="M551" s="93"/>
      <c r="N551" s="74">
        <f t="shared" si="301"/>
        <v>547</v>
      </c>
      <c r="O551" s="74">
        <f t="shared" si="297"/>
        <v>0</v>
      </c>
      <c r="P551" s="74">
        <f t="shared" si="298"/>
        <v>0</v>
      </c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8"/>
      <c r="AH551" s="98"/>
      <c r="AI551" s="97"/>
      <c r="AJ551" s="125"/>
      <c r="AK551" s="125"/>
      <c r="AL551" s="126"/>
      <c r="AM551" s="24"/>
      <c r="AN551" s="24"/>
      <c r="AO551" s="24"/>
      <c r="AP551" s="24"/>
      <c r="AQ551" s="24"/>
      <c r="AR551" s="24"/>
      <c r="AS551" s="24"/>
      <c r="BA551" s="6"/>
      <c r="BH551" s="124"/>
    </row>
    <row r="552" spans="1:60">
      <c r="A552" s="124"/>
      <c r="B552" s="98" t="str">
        <f>IF(A552="","",IF(COUNTBLANK(AN553:AS553)=6,"DB",AN553&amp;AO553&amp;AP553&amp;AQ553&amp;AR553&amp;AS553))</f>
        <v/>
      </c>
      <c r="C552" s="97" t="str">
        <f t="shared" si="293"/>
        <v/>
      </c>
      <c r="D552" s="102">
        <f t="shared" si="294"/>
        <v>0</v>
      </c>
      <c r="E552" s="82" t="str">
        <f t="shared" si="295"/>
        <v>,</v>
      </c>
      <c r="F552" s="93"/>
      <c r="G552" s="98"/>
      <c r="H552" s="98"/>
      <c r="I552" s="98"/>
      <c r="J552" s="98"/>
      <c r="K552" s="98"/>
      <c r="L552" s="98"/>
      <c r="M552" s="93"/>
      <c r="N552" s="74">
        <f t="shared" si="301"/>
        <v>548</v>
      </c>
      <c r="O552" s="74">
        <f t="shared" si="297"/>
        <v>0</v>
      </c>
      <c r="P552" s="74">
        <f t="shared" si="298"/>
        <v>0</v>
      </c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8"/>
      <c r="AH552" s="98"/>
      <c r="AI552" s="97"/>
      <c r="AJ552" s="125"/>
      <c r="AK552" s="125"/>
      <c r="AL552" s="126"/>
      <c r="AM552" s="24"/>
      <c r="AN552" s="24"/>
      <c r="AO552" s="24"/>
      <c r="AP552" s="24"/>
      <c r="AQ552" s="24"/>
      <c r="AR552" s="24"/>
      <c r="AS552" s="24"/>
      <c r="BA552" s="6"/>
      <c r="BH552" s="124"/>
    </row>
    <row r="553" spans="1:60">
      <c r="A553" s="124"/>
      <c r="B553" s="98" t="str">
        <f>IF(A553="","",IF(COUNTBLANK(AN554:AS554)=6,"DB",AN554&amp;AO554&amp;AP554&amp;AQ554&amp;AR554&amp;AS554))</f>
        <v/>
      </c>
      <c r="C553" s="97" t="str">
        <f t="shared" si="293"/>
        <v/>
      </c>
      <c r="D553" s="102">
        <f t="shared" si="294"/>
        <v>0</v>
      </c>
      <c r="E553" s="82" t="str">
        <f t="shared" si="295"/>
        <v>,</v>
      </c>
      <c r="F553" s="93"/>
      <c r="G553" s="98"/>
      <c r="H553" s="98"/>
      <c r="I553" s="98"/>
      <c r="J553" s="98"/>
      <c r="K553" s="98"/>
      <c r="L553" s="98"/>
      <c r="M553" s="93"/>
      <c r="N553" s="74">
        <f t="shared" si="301"/>
        <v>549</v>
      </c>
      <c r="O553" s="74">
        <f t="shared" si="297"/>
        <v>0</v>
      </c>
      <c r="P553" s="74">
        <f t="shared" si="298"/>
        <v>0</v>
      </c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8"/>
      <c r="AH553" s="98"/>
      <c r="AI553" s="97"/>
      <c r="AJ553" s="125"/>
      <c r="AK553" s="125"/>
      <c r="AL553" s="126"/>
      <c r="AM553" s="24"/>
      <c r="AN553" s="24"/>
      <c r="AO553" s="24"/>
      <c r="AP553" s="24"/>
      <c r="AQ553" s="24"/>
      <c r="AR553" s="24"/>
      <c r="AS553" s="24"/>
      <c r="BA553" s="6"/>
      <c r="BH553" s="124"/>
    </row>
    <row r="554" spans="1:60">
      <c r="A554" s="124"/>
      <c r="B554" s="98" t="str">
        <f>IF(A554="","",IF(COUNTBLANK(AN555:AS555)=6,"DB",AN555&amp;AO555&amp;AP555&amp;AQ555&amp;AR555&amp;AS555))</f>
        <v/>
      </c>
      <c r="C554" s="97" t="str">
        <f>IF(AND(AJ554=0,AK554=0),"",IF(AJ554="Profit Target","profit target",IF(AK554="Stop Loss","stop loss","")))</f>
        <v/>
      </c>
      <c r="D554" s="102">
        <f t="shared" ref="D554:D555" si="302">AH554</f>
        <v>0</v>
      </c>
      <c r="E554" s="82" t="str">
        <f t="shared" ref="E554:E555" si="303">Q555&amp;","</f>
        <v>,</v>
      </c>
      <c r="F554" s="93"/>
      <c r="G554" s="98"/>
      <c r="H554" s="98"/>
      <c r="I554" s="98"/>
      <c r="J554" s="98"/>
      <c r="K554" s="98"/>
      <c r="L554" s="98"/>
      <c r="M554" s="93"/>
      <c r="N554" s="74">
        <f t="shared" si="301"/>
        <v>550</v>
      </c>
      <c r="O554" s="74">
        <f t="shared" ref="O554:O555" si="304">IF(COUNTBLANK(S554:X554)&lt;&gt;6,O553+1,0)</f>
        <v>0</v>
      </c>
      <c r="P554" s="74">
        <f t="shared" ref="P554:P555" si="305">IF(M553&lt;&gt;2,0,P553+1)</f>
        <v>0</v>
      </c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8"/>
      <c r="AH554" s="98"/>
      <c r="AI554" s="97"/>
      <c r="AJ554" s="127"/>
      <c r="AK554" s="127"/>
      <c r="AL554" s="126"/>
      <c r="AM554" s="24"/>
      <c r="AN554" s="24"/>
      <c r="AO554" s="24"/>
      <c r="AP554" s="24"/>
      <c r="AQ554" s="24"/>
      <c r="AR554" s="24"/>
      <c r="AS554" s="24"/>
      <c r="BA554" s="6"/>
      <c r="BH554" s="124"/>
    </row>
    <row r="555" spans="1:60">
      <c r="A555" s="124"/>
      <c r="B555" s="98" t="str">
        <f>IF(A555="","",IF(COUNTBLANK(AN556:AS556)=6,"DB",AN556&amp;AO556&amp;AP556&amp;AQ556&amp;AR556&amp;AS556))</f>
        <v/>
      </c>
      <c r="C555" s="102" t="s">
        <v>20</v>
      </c>
      <c r="D555" s="102">
        <f t="shared" si="302"/>
        <v>0</v>
      </c>
      <c r="E555" s="82" t="str">
        <f t="shared" si="303"/>
        <v>,</v>
      </c>
      <c r="F555" s="93"/>
      <c r="G555" s="98"/>
      <c r="H555" s="98"/>
      <c r="I555" s="98"/>
      <c r="J555" s="98"/>
      <c r="K555" s="98"/>
      <c r="L555" s="98"/>
      <c r="M555" s="93"/>
      <c r="N555" s="74">
        <f t="shared" si="301"/>
        <v>551</v>
      </c>
      <c r="O555" s="74">
        <f t="shared" si="304"/>
        <v>0</v>
      </c>
      <c r="P555" s="74">
        <f t="shared" si="305"/>
        <v>0</v>
      </c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8"/>
      <c r="AH555" s="98"/>
      <c r="AI555" s="97"/>
      <c r="AJ555" s="125"/>
      <c r="AK555" s="125"/>
      <c r="AL555" s="126"/>
      <c r="AM555" s="24"/>
      <c r="AN555" s="24"/>
      <c r="AO555" s="24"/>
      <c r="AP555" s="24"/>
      <c r="AQ555" s="24"/>
      <c r="AR555" s="24"/>
      <c r="AS555" s="24"/>
      <c r="BA555" s="6"/>
      <c r="BH555" s="124"/>
    </row>
    <row r="556" spans="1:60">
      <c r="A556" s="124"/>
      <c r="B556" s="96"/>
      <c r="C556" s="99"/>
      <c r="D556" s="94"/>
      <c r="E556" s="99"/>
      <c r="F556" s="99"/>
      <c r="G556" s="96"/>
      <c r="H556" s="96"/>
      <c r="I556" s="96"/>
      <c r="J556" s="96"/>
      <c r="K556" s="96"/>
      <c r="L556" s="96"/>
      <c r="M556" s="99"/>
      <c r="N556" s="99"/>
      <c r="O556" s="99"/>
      <c r="P556" s="99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6"/>
      <c r="AH556" s="96"/>
      <c r="AI556" s="99"/>
      <c r="AJ556" s="95"/>
      <c r="AK556" s="95"/>
      <c r="AL556" s="95"/>
      <c r="AM556" s="24"/>
      <c r="AN556" s="24"/>
      <c r="AO556" s="24"/>
      <c r="AP556" s="24"/>
      <c r="AQ556" s="24"/>
      <c r="AR556" s="24"/>
      <c r="AS556" s="24"/>
      <c r="BA556" s="6"/>
      <c r="BH556" s="124"/>
    </row>
    <row r="557" spans="1:60">
      <c r="A557" s="124"/>
      <c r="B557" s="96"/>
      <c r="C557" s="99"/>
      <c r="D557" s="94"/>
      <c r="E557" s="99"/>
      <c r="F557" s="99"/>
      <c r="G557" s="96"/>
      <c r="H557" s="96"/>
      <c r="I557" s="96"/>
      <c r="J557" s="96"/>
      <c r="K557" s="96"/>
      <c r="L557" s="96"/>
      <c r="M557" s="99"/>
      <c r="N557" s="99"/>
      <c r="O557" s="99"/>
      <c r="P557" s="99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6"/>
      <c r="AH557" s="96"/>
      <c r="AI557" s="99"/>
      <c r="AJ557" s="95"/>
      <c r="AK557" s="95"/>
      <c r="AL557" s="95"/>
      <c r="AM557" s="24"/>
      <c r="AN557" s="24"/>
      <c r="AO557" s="24"/>
      <c r="AP557" s="24"/>
      <c r="AQ557" s="24"/>
      <c r="AR557" s="24"/>
      <c r="AS557" s="24"/>
      <c r="BA557" s="6"/>
      <c r="BH557" s="124"/>
    </row>
    <row r="558" spans="1:60">
      <c r="A558" s="124"/>
      <c r="B558" s="96"/>
      <c r="C558" s="99"/>
      <c r="D558" s="94"/>
      <c r="E558" s="99"/>
      <c r="F558" s="99"/>
      <c r="G558" s="96"/>
      <c r="H558" s="96"/>
      <c r="I558" s="96"/>
      <c r="J558" s="96"/>
      <c r="K558" s="96"/>
      <c r="L558" s="96"/>
      <c r="M558" s="99"/>
      <c r="N558" s="99"/>
      <c r="O558" s="99"/>
      <c r="P558" s="99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6"/>
      <c r="AH558" s="96"/>
      <c r="AI558" s="99"/>
      <c r="AJ558" s="95"/>
      <c r="AK558" s="95"/>
      <c r="AL558" s="95"/>
      <c r="AM558" s="24"/>
      <c r="AN558" s="24"/>
      <c r="AO558" s="24"/>
      <c r="AP558" s="24"/>
      <c r="AQ558" s="24"/>
      <c r="AR558" s="24"/>
      <c r="AS558" s="24"/>
      <c r="BA558" s="6"/>
      <c r="BH558" s="124"/>
    </row>
    <row r="559" spans="1:60">
      <c r="A559" s="124"/>
      <c r="B559" s="96"/>
      <c r="C559" s="99"/>
      <c r="D559" s="94"/>
      <c r="E559" s="99"/>
      <c r="F559" s="99"/>
      <c r="G559" s="96"/>
      <c r="H559" s="96"/>
      <c r="I559" s="96"/>
      <c r="J559" s="96"/>
      <c r="K559" s="96"/>
      <c r="L559" s="96"/>
      <c r="M559" s="99"/>
      <c r="N559" s="99"/>
      <c r="O559" s="99"/>
      <c r="P559" s="99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6"/>
      <c r="AH559" s="96"/>
      <c r="AI559" s="99"/>
      <c r="AJ559" s="95"/>
      <c r="AK559" s="95"/>
      <c r="AL559" s="95"/>
      <c r="AM559" s="24"/>
      <c r="AN559" s="24"/>
      <c r="AO559" s="24"/>
      <c r="AP559" s="24"/>
      <c r="AQ559" s="24"/>
      <c r="AR559" s="24"/>
      <c r="AS559" s="24"/>
      <c r="BA559" s="6"/>
      <c r="BH559" s="124"/>
    </row>
    <row r="560" spans="1:60">
      <c r="A560" s="124"/>
      <c r="B560" s="96"/>
      <c r="C560" s="99"/>
      <c r="D560" s="94"/>
      <c r="E560" s="99"/>
      <c r="F560" s="99"/>
      <c r="G560" s="96"/>
      <c r="H560" s="96"/>
      <c r="I560" s="96"/>
      <c r="J560" s="96"/>
      <c r="K560" s="96"/>
      <c r="L560" s="96"/>
      <c r="M560" s="99"/>
      <c r="N560" s="99"/>
      <c r="O560" s="99"/>
      <c r="P560" s="99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6"/>
      <c r="AH560" s="96"/>
      <c r="AI560" s="99"/>
      <c r="AJ560" s="95"/>
      <c r="AK560" s="95"/>
      <c r="AL560" s="95"/>
      <c r="AM560" s="24"/>
      <c r="AN560" s="24"/>
      <c r="AO560" s="24"/>
      <c r="AP560" s="24"/>
      <c r="AQ560" s="24"/>
      <c r="AR560" s="24"/>
      <c r="AS560" s="24"/>
      <c r="BA560" s="6"/>
      <c r="BH560" s="124"/>
    </row>
    <row r="561" spans="1:60">
      <c r="A561" s="124"/>
      <c r="B561" s="96"/>
      <c r="C561" s="99"/>
      <c r="D561" s="94"/>
      <c r="E561" s="99"/>
      <c r="F561" s="99"/>
      <c r="G561" s="96"/>
      <c r="H561" s="96"/>
      <c r="I561" s="96"/>
      <c r="J561" s="96"/>
      <c r="K561" s="96"/>
      <c r="L561" s="96"/>
      <c r="M561" s="99"/>
      <c r="N561" s="99"/>
      <c r="O561" s="99"/>
      <c r="P561" s="99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6"/>
      <c r="AH561" s="96"/>
      <c r="AI561" s="99"/>
      <c r="AJ561" s="95"/>
      <c r="AK561" s="95"/>
      <c r="AL561" s="95"/>
      <c r="AM561" s="24"/>
      <c r="AN561" s="24"/>
      <c r="AO561" s="24"/>
      <c r="AP561" s="24"/>
      <c r="AQ561" s="24"/>
      <c r="AR561" s="24"/>
      <c r="AS561" s="24"/>
      <c r="BA561" s="6"/>
      <c r="BH561" s="124"/>
    </row>
    <row r="562" spans="1:60">
      <c r="A562" s="124"/>
      <c r="B562" s="96"/>
      <c r="C562" s="99"/>
      <c r="D562" s="94"/>
      <c r="E562" s="99"/>
      <c r="F562" s="99"/>
      <c r="G562" s="96"/>
      <c r="H562" s="96"/>
      <c r="I562" s="96"/>
      <c r="J562" s="96"/>
      <c r="K562" s="96"/>
      <c r="L562" s="96"/>
      <c r="M562" s="99"/>
      <c r="N562" s="99"/>
      <c r="O562" s="99"/>
      <c r="P562" s="99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6"/>
      <c r="AH562" s="96"/>
      <c r="AI562" s="99"/>
      <c r="AJ562" s="95"/>
      <c r="AK562" s="95"/>
      <c r="AL562" s="95"/>
      <c r="AM562" s="24"/>
      <c r="AN562" s="24"/>
      <c r="AO562" s="24"/>
      <c r="AP562" s="24"/>
      <c r="AQ562" s="24"/>
      <c r="AR562" s="24"/>
      <c r="AS562" s="24"/>
      <c r="BA562" s="6"/>
      <c r="BH562" s="124"/>
    </row>
    <row r="563" spans="1:60">
      <c r="A563" s="124"/>
      <c r="B563" s="96"/>
      <c r="C563" s="99"/>
      <c r="D563" s="94"/>
      <c r="E563" s="99"/>
      <c r="F563" s="99"/>
      <c r="G563" s="96"/>
      <c r="H563" s="96"/>
      <c r="I563" s="96"/>
      <c r="J563" s="96"/>
      <c r="K563" s="96"/>
      <c r="L563" s="96"/>
      <c r="M563" s="99"/>
      <c r="N563" s="99"/>
      <c r="O563" s="99"/>
      <c r="P563" s="99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6"/>
      <c r="AH563" s="96"/>
      <c r="AI563" s="99"/>
      <c r="AJ563" s="95"/>
      <c r="AK563" s="95"/>
      <c r="AL563" s="95"/>
      <c r="AM563" s="24"/>
      <c r="AN563" s="24"/>
      <c r="AO563" s="24"/>
      <c r="AP563" s="24"/>
      <c r="AQ563" s="24"/>
      <c r="AR563" s="24"/>
      <c r="AS563" s="24"/>
      <c r="BA563" s="6"/>
      <c r="BH563" s="124"/>
    </row>
    <row r="564" spans="1:60">
      <c r="A564" s="124"/>
      <c r="B564" s="96"/>
      <c r="C564" s="99"/>
      <c r="D564" s="94"/>
      <c r="E564" s="99"/>
      <c r="F564" s="99"/>
      <c r="G564" s="96"/>
      <c r="H564" s="96"/>
      <c r="I564" s="96"/>
      <c r="J564" s="96"/>
      <c r="K564" s="96"/>
      <c r="L564" s="96"/>
      <c r="M564" s="99"/>
      <c r="N564" s="99"/>
      <c r="O564" s="99"/>
      <c r="P564" s="99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6"/>
      <c r="AH564" s="96"/>
      <c r="AI564" s="99"/>
      <c r="AJ564" s="95"/>
      <c r="AK564" s="95"/>
      <c r="AL564" s="95"/>
      <c r="AM564" s="24"/>
      <c r="AN564" s="24"/>
      <c r="AO564" s="24"/>
      <c r="AP564" s="24"/>
      <c r="AQ564" s="24"/>
      <c r="AR564" s="24"/>
      <c r="AS564" s="24"/>
      <c r="BA564" s="6"/>
      <c r="BH564" s="124"/>
    </row>
    <row r="565" spans="1:60">
      <c r="A565" s="124"/>
      <c r="B565" s="96"/>
      <c r="C565" s="99"/>
      <c r="D565" s="94"/>
      <c r="E565" s="99"/>
      <c r="F565" s="99"/>
      <c r="G565" s="96"/>
      <c r="H565" s="96"/>
      <c r="I565" s="96"/>
      <c r="J565" s="96"/>
      <c r="K565" s="96"/>
      <c r="L565" s="96"/>
      <c r="M565" s="99"/>
      <c r="N565" s="99"/>
      <c r="O565" s="99"/>
      <c r="P565" s="99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6"/>
      <c r="AH565" s="96"/>
      <c r="AI565" s="99"/>
      <c r="AJ565" s="95"/>
      <c r="AK565" s="95"/>
      <c r="AL565" s="95"/>
      <c r="AM565" s="24"/>
      <c r="AN565" s="24"/>
      <c r="AO565" s="24"/>
      <c r="AP565" s="24"/>
      <c r="AQ565" s="24"/>
      <c r="AR565" s="24"/>
      <c r="AS565" s="24"/>
      <c r="BA565" s="6"/>
      <c r="BH565" s="124"/>
    </row>
    <row r="566" spans="1:60">
      <c r="A566" s="124"/>
      <c r="B566" s="96"/>
      <c r="C566" s="99"/>
      <c r="D566" s="94"/>
      <c r="E566" s="99"/>
      <c r="F566" s="99"/>
      <c r="G566" s="96"/>
      <c r="H566" s="96"/>
      <c r="I566" s="96"/>
      <c r="J566" s="96"/>
      <c r="K566" s="96"/>
      <c r="L566" s="96"/>
      <c r="M566" s="99"/>
      <c r="N566" s="99"/>
      <c r="O566" s="99"/>
      <c r="P566" s="99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6"/>
      <c r="AH566" s="96"/>
      <c r="AI566" s="99"/>
      <c r="AJ566" s="95"/>
      <c r="AK566" s="95"/>
      <c r="AL566" s="95"/>
      <c r="AM566" s="24"/>
      <c r="AN566" s="24"/>
      <c r="AO566" s="24"/>
      <c r="AP566" s="24"/>
      <c r="AQ566" s="24"/>
      <c r="AR566" s="24"/>
      <c r="AS566" s="24"/>
      <c r="BA566" s="6"/>
      <c r="BH566" s="124"/>
    </row>
    <row r="567" spans="1:60">
      <c r="A567" s="124"/>
      <c r="B567" s="96"/>
      <c r="C567" s="99"/>
      <c r="D567" s="94"/>
      <c r="E567" s="99"/>
      <c r="F567" s="99"/>
      <c r="G567" s="96"/>
      <c r="H567" s="96"/>
      <c r="I567" s="96"/>
      <c r="J567" s="96"/>
      <c r="K567" s="96"/>
      <c r="L567" s="96"/>
      <c r="M567" s="99"/>
      <c r="N567" s="99"/>
      <c r="O567" s="99"/>
      <c r="P567" s="99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6"/>
      <c r="AH567" s="96"/>
      <c r="AI567" s="99"/>
      <c r="AJ567" s="95"/>
      <c r="AK567" s="95"/>
      <c r="AL567" s="95"/>
      <c r="AM567" s="24"/>
      <c r="AN567" s="24"/>
      <c r="AO567" s="24"/>
      <c r="AP567" s="24"/>
      <c r="AQ567" s="24"/>
      <c r="AR567" s="24"/>
      <c r="AS567" s="24"/>
      <c r="BA567" s="6"/>
      <c r="BH567" s="124"/>
    </row>
    <row r="568" spans="1:60">
      <c r="A568" s="124"/>
      <c r="B568" s="96"/>
      <c r="C568" s="99"/>
      <c r="D568" s="94"/>
      <c r="E568" s="99"/>
      <c r="F568" s="99"/>
      <c r="G568" s="96"/>
      <c r="H568" s="96"/>
      <c r="I568" s="96"/>
      <c r="J568" s="96"/>
      <c r="K568" s="96"/>
      <c r="L568" s="96"/>
      <c r="M568" s="99"/>
      <c r="N568" s="99"/>
      <c r="O568" s="99"/>
      <c r="P568" s="99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6"/>
      <c r="AH568" s="96"/>
      <c r="AI568" s="99"/>
      <c r="AJ568" s="95"/>
      <c r="AK568" s="95"/>
      <c r="AL568" s="95"/>
      <c r="AM568" s="24"/>
      <c r="AN568" s="24"/>
      <c r="AO568" s="24"/>
      <c r="AP568" s="24"/>
      <c r="AQ568" s="24"/>
      <c r="AR568" s="24"/>
      <c r="AS568" s="24"/>
      <c r="BA568" s="6"/>
      <c r="BH568" s="124"/>
    </row>
    <row r="569" spans="1:60">
      <c r="A569" s="124"/>
      <c r="B569" s="96"/>
      <c r="C569" s="99"/>
      <c r="D569" s="94"/>
      <c r="E569" s="99"/>
      <c r="F569" s="99"/>
      <c r="G569" s="96"/>
      <c r="H569" s="96"/>
      <c r="I569" s="96"/>
      <c r="J569" s="96"/>
      <c r="K569" s="96"/>
      <c r="L569" s="96"/>
      <c r="M569" s="99"/>
      <c r="N569" s="99"/>
      <c r="O569" s="99"/>
      <c r="P569" s="99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6"/>
      <c r="AH569" s="96"/>
      <c r="AI569" s="99"/>
      <c r="AJ569" s="95"/>
      <c r="AK569" s="95"/>
      <c r="AL569" s="95"/>
      <c r="AM569" s="24"/>
      <c r="AN569" s="24"/>
      <c r="AO569" s="24"/>
      <c r="AP569" s="24"/>
      <c r="AQ569" s="24"/>
      <c r="AR569" s="24"/>
      <c r="AS569" s="24"/>
      <c r="BA569" s="6"/>
      <c r="BH569" s="124"/>
    </row>
    <row r="570" spans="1:60">
      <c r="A570" s="124"/>
      <c r="B570" s="96"/>
      <c r="C570" s="99"/>
      <c r="D570" s="94"/>
      <c r="E570" s="99"/>
      <c r="F570" s="99"/>
      <c r="G570" s="96"/>
      <c r="H570" s="96"/>
      <c r="I570" s="96"/>
      <c r="J570" s="96"/>
      <c r="K570" s="96"/>
      <c r="L570" s="96"/>
      <c r="M570" s="99"/>
      <c r="N570" s="99"/>
      <c r="O570" s="99"/>
      <c r="P570" s="99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6"/>
      <c r="AH570" s="96"/>
      <c r="AI570" s="99"/>
      <c r="AJ570" s="95"/>
      <c r="AK570" s="95"/>
      <c r="AL570" s="95"/>
      <c r="AM570" s="24"/>
      <c r="AN570" s="24"/>
      <c r="AO570" s="24"/>
      <c r="AP570" s="24"/>
      <c r="AQ570" s="24"/>
      <c r="AR570" s="24"/>
      <c r="AS570" s="24"/>
      <c r="BA570" s="6"/>
      <c r="BH570" s="124"/>
    </row>
    <row r="571" spans="1:60">
      <c r="A571" s="124"/>
      <c r="B571" s="96"/>
      <c r="C571" s="99"/>
      <c r="D571" s="94"/>
      <c r="E571" s="99"/>
      <c r="F571" s="99"/>
      <c r="G571" s="96"/>
      <c r="H571" s="96"/>
      <c r="I571" s="96"/>
      <c r="J571" s="96"/>
      <c r="K571" s="96"/>
      <c r="L571" s="96"/>
      <c r="M571" s="99"/>
      <c r="N571" s="99"/>
      <c r="O571" s="99"/>
      <c r="P571" s="99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6"/>
      <c r="AH571" s="96"/>
      <c r="AI571" s="99"/>
      <c r="AJ571" s="95"/>
      <c r="AK571" s="95"/>
      <c r="AL571" s="95"/>
      <c r="AM571" s="24"/>
      <c r="AN571" s="24"/>
      <c r="AO571" s="24"/>
      <c r="AP571" s="24"/>
      <c r="AQ571" s="24"/>
      <c r="AR571" s="24"/>
      <c r="AS571" s="24"/>
      <c r="BA571" s="6"/>
      <c r="BH571" s="124"/>
    </row>
    <row r="572" spans="1:60">
      <c r="A572" s="124"/>
      <c r="B572" s="96"/>
      <c r="C572" s="99"/>
      <c r="D572" s="94"/>
      <c r="E572" s="99"/>
      <c r="F572" s="99"/>
      <c r="G572" s="96"/>
      <c r="H572" s="96"/>
      <c r="I572" s="96"/>
      <c r="J572" s="96"/>
      <c r="K572" s="96"/>
      <c r="L572" s="96"/>
      <c r="M572" s="99"/>
      <c r="N572" s="99"/>
      <c r="O572" s="99"/>
      <c r="P572" s="99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6"/>
      <c r="AH572" s="96"/>
      <c r="AI572" s="99"/>
      <c r="AJ572" s="95"/>
      <c r="AK572" s="95"/>
      <c r="AL572" s="95"/>
      <c r="AM572" s="24"/>
      <c r="AN572" s="24"/>
      <c r="AO572" s="24"/>
      <c r="AP572" s="24"/>
      <c r="AQ572" s="24"/>
      <c r="AR572" s="24"/>
      <c r="AS572" s="24"/>
      <c r="BA572" s="6"/>
      <c r="BH572" s="124"/>
    </row>
    <row r="573" spans="1:60">
      <c r="A573" s="124"/>
      <c r="B573" s="96"/>
      <c r="C573" s="99"/>
      <c r="D573" s="94"/>
      <c r="E573" s="99"/>
      <c r="F573" s="99"/>
      <c r="G573" s="96"/>
      <c r="H573" s="96"/>
      <c r="I573" s="96"/>
      <c r="J573" s="96"/>
      <c r="K573" s="96"/>
      <c r="L573" s="96"/>
      <c r="M573" s="99"/>
      <c r="N573" s="99"/>
      <c r="O573" s="99"/>
      <c r="P573" s="99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6"/>
      <c r="AH573" s="96"/>
      <c r="AI573" s="99"/>
      <c r="AJ573" s="95"/>
      <c r="AK573" s="95"/>
      <c r="AL573" s="95"/>
      <c r="AM573" s="24"/>
      <c r="AN573" s="24"/>
      <c r="AO573" s="24"/>
      <c r="AP573" s="24"/>
      <c r="AQ573" s="24"/>
      <c r="AR573" s="24"/>
      <c r="AS573" s="24"/>
      <c r="BA573" s="6"/>
      <c r="BH573" s="124"/>
    </row>
    <row r="574" spans="1:60">
      <c r="A574" s="124"/>
      <c r="B574" s="96"/>
      <c r="C574" s="99"/>
      <c r="D574" s="94"/>
      <c r="E574" s="99"/>
      <c r="F574" s="99"/>
      <c r="G574" s="96"/>
      <c r="H574" s="96"/>
      <c r="I574" s="96"/>
      <c r="J574" s="96"/>
      <c r="K574" s="96"/>
      <c r="L574" s="96"/>
      <c r="M574" s="99"/>
      <c r="N574" s="99"/>
      <c r="O574" s="99"/>
      <c r="P574" s="99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6"/>
      <c r="AH574" s="96"/>
      <c r="AI574" s="99"/>
      <c r="AJ574" s="95"/>
      <c r="AK574" s="95"/>
      <c r="AL574" s="95"/>
      <c r="AM574" s="24"/>
      <c r="AN574" s="24"/>
      <c r="AO574" s="24"/>
      <c r="AP574" s="24"/>
      <c r="AQ574" s="24"/>
      <c r="AR574" s="24"/>
      <c r="AS574" s="24"/>
      <c r="BA574" s="6"/>
      <c r="BH574" s="124"/>
    </row>
    <row r="575" spans="1:60">
      <c r="A575" s="124"/>
      <c r="B575" s="96"/>
      <c r="C575" s="99"/>
      <c r="D575" s="94"/>
      <c r="E575" s="99"/>
      <c r="F575" s="99"/>
      <c r="G575" s="96"/>
      <c r="H575" s="96"/>
      <c r="I575" s="96"/>
      <c r="J575" s="96"/>
      <c r="K575" s="96"/>
      <c r="L575" s="96"/>
      <c r="M575" s="99"/>
      <c r="N575" s="99"/>
      <c r="O575" s="99"/>
      <c r="P575" s="99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6"/>
      <c r="AH575" s="96"/>
      <c r="AI575" s="99"/>
      <c r="AJ575" s="95"/>
      <c r="AK575" s="95"/>
      <c r="AL575" s="95"/>
      <c r="AM575" s="24"/>
      <c r="AN575" s="24"/>
      <c r="AO575" s="24"/>
      <c r="AP575" s="24"/>
      <c r="AQ575" s="24"/>
      <c r="AR575" s="24"/>
      <c r="AS575" s="24"/>
      <c r="BA575" s="6"/>
      <c r="BH575" s="124"/>
    </row>
    <row r="576" spans="1:60">
      <c r="A576" s="124"/>
      <c r="B576" s="96"/>
      <c r="C576" s="99"/>
      <c r="D576" s="94"/>
      <c r="E576" s="99"/>
      <c r="F576" s="99"/>
      <c r="G576" s="96"/>
      <c r="H576" s="96"/>
      <c r="I576" s="96"/>
      <c r="J576" s="96"/>
      <c r="K576" s="96"/>
      <c r="L576" s="96"/>
      <c r="M576" s="99"/>
      <c r="N576" s="99"/>
      <c r="O576" s="99"/>
      <c r="P576" s="99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6"/>
      <c r="AH576" s="96"/>
      <c r="AI576" s="99"/>
      <c r="AJ576" s="95"/>
      <c r="AK576" s="95"/>
      <c r="AL576" s="95"/>
      <c r="AM576" s="24"/>
      <c r="AN576" s="24"/>
      <c r="AO576" s="24"/>
      <c r="AP576" s="24"/>
      <c r="AQ576" s="24"/>
      <c r="AR576" s="24"/>
      <c r="AS576" s="24"/>
      <c r="BA576" s="6"/>
      <c r="BH576" s="124"/>
    </row>
    <row r="577" spans="1:60">
      <c r="A577" s="124"/>
      <c r="B577" s="96"/>
      <c r="C577" s="99"/>
      <c r="D577" s="94"/>
      <c r="E577" s="99"/>
      <c r="F577" s="99"/>
      <c r="G577" s="96"/>
      <c r="H577" s="96"/>
      <c r="I577" s="96"/>
      <c r="J577" s="96"/>
      <c r="K577" s="96"/>
      <c r="L577" s="96"/>
      <c r="M577" s="99"/>
      <c r="N577" s="99"/>
      <c r="O577" s="99"/>
      <c r="P577" s="99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6"/>
      <c r="AH577" s="96"/>
      <c r="AI577" s="99"/>
      <c r="AJ577" s="95"/>
      <c r="AK577" s="95"/>
      <c r="AL577" s="95"/>
      <c r="AM577" s="24"/>
      <c r="AN577" s="24"/>
      <c r="AO577" s="24"/>
      <c r="AP577" s="24"/>
      <c r="AQ577" s="24"/>
      <c r="AR577" s="24"/>
      <c r="AS577" s="24"/>
      <c r="BA577" s="6"/>
      <c r="BH577" s="124"/>
    </row>
    <row r="578" spans="1:60">
      <c r="A578" s="124"/>
      <c r="B578" s="96"/>
      <c r="C578" s="99"/>
      <c r="D578" s="94"/>
      <c r="E578" s="99"/>
      <c r="F578" s="99"/>
      <c r="G578" s="96"/>
      <c r="H578" s="96"/>
      <c r="I578" s="96"/>
      <c r="J578" s="96"/>
      <c r="K578" s="96"/>
      <c r="L578" s="96"/>
      <c r="M578" s="99"/>
      <c r="N578" s="99"/>
      <c r="O578" s="99"/>
      <c r="P578" s="99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6"/>
      <c r="AH578" s="96"/>
      <c r="AI578" s="99"/>
      <c r="AJ578" s="95"/>
      <c r="AK578" s="95"/>
      <c r="AL578" s="95"/>
      <c r="AM578" s="24"/>
      <c r="AN578" s="24"/>
      <c r="AO578" s="24"/>
      <c r="AP578" s="24"/>
      <c r="AQ578" s="24"/>
      <c r="AR578" s="24"/>
      <c r="AS578" s="24"/>
      <c r="BA578" s="6"/>
      <c r="BH578" s="124"/>
    </row>
    <row r="579" spans="1:60">
      <c r="A579" s="124"/>
      <c r="B579" s="96"/>
      <c r="C579" s="99"/>
      <c r="D579" s="94"/>
      <c r="E579" s="99"/>
      <c r="F579" s="99"/>
      <c r="G579" s="96"/>
      <c r="H579" s="96"/>
      <c r="I579" s="96"/>
      <c r="J579" s="96"/>
      <c r="K579" s="96"/>
      <c r="L579" s="96"/>
      <c r="M579" s="99"/>
      <c r="N579" s="99"/>
      <c r="O579" s="99"/>
      <c r="P579" s="99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6"/>
      <c r="AH579" s="96"/>
      <c r="AI579" s="99"/>
      <c r="AJ579" s="95"/>
      <c r="AK579" s="95"/>
      <c r="AL579" s="95"/>
      <c r="AM579" s="24"/>
      <c r="AN579" s="24"/>
      <c r="AO579" s="24"/>
      <c r="AP579" s="24"/>
      <c r="AQ579" s="24"/>
      <c r="AR579" s="24"/>
      <c r="AS579" s="24"/>
      <c r="BA579" s="6"/>
      <c r="BH579" s="124"/>
    </row>
    <row r="580" spans="1:60">
      <c r="A580" s="124"/>
      <c r="B580" s="96"/>
      <c r="C580" s="99"/>
      <c r="D580" s="94"/>
      <c r="E580" s="99"/>
      <c r="F580" s="99"/>
      <c r="G580" s="96"/>
      <c r="H580" s="96"/>
      <c r="I580" s="96"/>
      <c r="J580" s="96"/>
      <c r="K580" s="96"/>
      <c r="L580" s="96"/>
      <c r="M580" s="99"/>
      <c r="N580" s="99"/>
      <c r="O580" s="99"/>
      <c r="P580" s="99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6"/>
      <c r="AH580" s="96"/>
      <c r="AI580" s="99"/>
      <c r="AJ580" s="95"/>
      <c r="AK580" s="95"/>
      <c r="AL580" s="95"/>
      <c r="AM580" s="24"/>
      <c r="AN580" s="24"/>
      <c r="AO580" s="24"/>
      <c r="AP580" s="24"/>
      <c r="AQ580" s="24"/>
      <c r="AR580" s="24"/>
      <c r="AS580" s="24"/>
      <c r="BA580" s="6"/>
      <c r="BH580" s="124"/>
    </row>
    <row r="581" spans="1:60">
      <c r="A581" s="124"/>
      <c r="B581" s="96"/>
      <c r="C581" s="99"/>
      <c r="D581" s="94"/>
      <c r="E581" s="99"/>
      <c r="F581" s="99"/>
      <c r="G581" s="96"/>
      <c r="H581" s="96"/>
      <c r="I581" s="96"/>
      <c r="J581" s="96"/>
      <c r="K581" s="96"/>
      <c r="L581" s="96"/>
      <c r="M581" s="99"/>
      <c r="N581" s="99"/>
      <c r="O581" s="99"/>
      <c r="P581" s="99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6"/>
      <c r="AH581" s="96"/>
      <c r="AI581" s="99"/>
      <c r="AJ581" s="95"/>
      <c r="AK581" s="95"/>
      <c r="AL581" s="95"/>
      <c r="AM581" s="24"/>
      <c r="AN581" s="24"/>
      <c r="AO581" s="24"/>
      <c r="AP581" s="24"/>
      <c r="AQ581" s="24"/>
      <c r="AR581" s="24"/>
      <c r="AS581" s="24"/>
      <c r="BA581" s="6"/>
      <c r="BH581" s="124"/>
    </row>
    <row r="582" spans="1:60">
      <c r="A582" s="124"/>
      <c r="B582" s="96"/>
      <c r="C582" s="99"/>
      <c r="D582" s="94"/>
      <c r="E582" s="99"/>
      <c r="F582" s="99"/>
      <c r="G582" s="96"/>
      <c r="H582" s="96"/>
      <c r="I582" s="96"/>
      <c r="J582" s="96"/>
      <c r="K582" s="96"/>
      <c r="L582" s="96"/>
      <c r="M582" s="99"/>
      <c r="N582" s="99"/>
      <c r="O582" s="99"/>
      <c r="P582" s="99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6"/>
      <c r="AH582" s="96"/>
      <c r="AI582" s="99"/>
      <c r="AJ582" s="95"/>
      <c r="AK582" s="95"/>
      <c r="AL582" s="95"/>
      <c r="AM582" s="24"/>
      <c r="AN582" s="24"/>
      <c r="AO582" s="24"/>
      <c r="AP582" s="24"/>
      <c r="AQ582" s="24"/>
      <c r="AR582" s="24"/>
      <c r="AS582" s="24"/>
      <c r="BA582" s="6"/>
      <c r="BH582" s="124"/>
    </row>
    <row r="583" spans="1:60">
      <c r="A583" s="124"/>
      <c r="B583" s="96"/>
      <c r="C583" s="99"/>
      <c r="D583" s="94"/>
      <c r="E583" s="99"/>
      <c r="F583" s="99"/>
      <c r="G583" s="96"/>
      <c r="H583" s="96"/>
      <c r="I583" s="96"/>
      <c r="J583" s="96"/>
      <c r="K583" s="96"/>
      <c r="L583" s="96"/>
      <c r="M583" s="99"/>
      <c r="N583" s="99"/>
      <c r="O583" s="99"/>
      <c r="P583" s="99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6"/>
      <c r="AH583" s="96"/>
      <c r="AI583" s="99"/>
      <c r="AJ583" s="95"/>
      <c r="AK583" s="95"/>
      <c r="AL583" s="95"/>
      <c r="AM583" s="24"/>
      <c r="AN583" s="24"/>
      <c r="AO583" s="24"/>
      <c r="AP583" s="24"/>
      <c r="AQ583" s="24"/>
      <c r="AR583" s="24"/>
      <c r="AS583" s="24"/>
      <c r="BA583" s="6"/>
      <c r="BH583" s="124"/>
    </row>
    <row r="584" spans="1:60">
      <c r="A584" s="124"/>
      <c r="B584" s="96"/>
      <c r="C584" s="94"/>
      <c r="D584" s="94"/>
      <c r="E584" s="99"/>
      <c r="F584" s="99"/>
      <c r="G584" s="96"/>
      <c r="H584" s="96"/>
      <c r="I584" s="96"/>
      <c r="J584" s="96"/>
      <c r="K584" s="96"/>
      <c r="L584" s="96"/>
      <c r="M584" s="99"/>
      <c r="N584" s="99"/>
      <c r="O584" s="99"/>
      <c r="P584" s="99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6"/>
      <c r="AH584" s="96"/>
      <c r="AI584" s="99"/>
      <c r="AJ584" s="95"/>
      <c r="AK584" s="95"/>
      <c r="AL584" s="95"/>
      <c r="AM584" s="24"/>
      <c r="AN584" s="24"/>
      <c r="AO584" s="24"/>
      <c r="AP584" s="24"/>
      <c r="AQ584" s="24"/>
      <c r="AR584" s="24"/>
      <c r="AS584" s="24"/>
      <c r="BA584" s="6"/>
      <c r="BH584" s="124"/>
    </row>
    <row r="585" spans="1:60">
      <c r="A585" s="124"/>
      <c r="B585" s="96"/>
      <c r="C585" s="99"/>
      <c r="D585" s="94"/>
      <c r="E585" s="99"/>
      <c r="F585" s="99"/>
      <c r="G585" s="96"/>
      <c r="H585" s="96"/>
      <c r="I585" s="96"/>
      <c r="J585" s="96"/>
      <c r="K585" s="96"/>
      <c r="L585" s="96"/>
      <c r="M585" s="99"/>
      <c r="N585" s="99"/>
      <c r="O585" s="99"/>
      <c r="P585" s="99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6"/>
      <c r="AH585" s="96"/>
      <c r="AI585" s="99"/>
      <c r="AJ585" s="95"/>
      <c r="AK585" s="95"/>
      <c r="AL585" s="95"/>
      <c r="AM585" s="24"/>
      <c r="AN585" s="24"/>
      <c r="AO585" s="24"/>
      <c r="AP585" s="24"/>
      <c r="AQ585" s="24"/>
      <c r="AR585" s="24"/>
      <c r="AS585" s="24"/>
      <c r="BA585" s="6"/>
      <c r="BH585" s="124"/>
    </row>
    <row r="586" spans="1:60">
      <c r="A586" s="124"/>
      <c r="B586" s="96"/>
      <c r="C586" s="99"/>
      <c r="D586" s="94"/>
      <c r="E586" s="99"/>
      <c r="F586" s="99"/>
      <c r="G586" s="96"/>
      <c r="H586" s="96"/>
      <c r="I586" s="96"/>
      <c r="J586" s="96"/>
      <c r="K586" s="96"/>
      <c r="L586" s="96"/>
      <c r="M586" s="99"/>
      <c r="N586" s="99"/>
      <c r="O586" s="99"/>
      <c r="P586" s="99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6"/>
      <c r="AH586" s="96"/>
      <c r="AI586" s="99"/>
      <c r="AJ586" s="95"/>
      <c r="AK586" s="95"/>
      <c r="AL586" s="95"/>
      <c r="AM586" s="24"/>
      <c r="AN586" s="24"/>
      <c r="AO586" s="24"/>
      <c r="AP586" s="24"/>
      <c r="AQ586" s="24"/>
      <c r="AR586" s="24"/>
      <c r="AS586" s="24"/>
      <c r="BA586" s="6"/>
      <c r="BH586" s="124"/>
    </row>
    <row r="587" spans="1:60">
      <c r="A587" s="124"/>
      <c r="B587" s="96"/>
      <c r="C587" s="99"/>
      <c r="D587" s="94"/>
      <c r="E587" s="99"/>
      <c r="F587" s="99"/>
      <c r="G587" s="96"/>
      <c r="H587" s="96"/>
      <c r="I587" s="96"/>
      <c r="J587" s="96"/>
      <c r="K587" s="96"/>
      <c r="L587" s="96"/>
      <c r="M587" s="99"/>
      <c r="N587" s="99"/>
      <c r="O587" s="99"/>
      <c r="P587" s="99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6"/>
      <c r="AH587" s="96"/>
      <c r="AI587" s="99"/>
      <c r="AJ587" s="95"/>
      <c r="AK587" s="95"/>
      <c r="AL587" s="95"/>
      <c r="AM587" s="24"/>
      <c r="AN587" s="24"/>
      <c r="AO587" s="24"/>
      <c r="AP587" s="24"/>
      <c r="AQ587" s="24"/>
      <c r="AR587" s="24"/>
      <c r="AS587" s="24"/>
      <c r="BA587" s="6"/>
      <c r="BH587" s="124"/>
    </row>
    <row r="588" spans="1:60">
      <c r="A588" s="124"/>
      <c r="B588" s="96"/>
      <c r="C588" s="99"/>
      <c r="D588" s="94"/>
      <c r="E588" s="99"/>
      <c r="F588" s="99"/>
      <c r="G588" s="96"/>
      <c r="H588" s="96"/>
      <c r="I588" s="96"/>
      <c r="J588" s="96"/>
      <c r="K588" s="96"/>
      <c r="L588" s="96"/>
      <c r="M588" s="99"/>
      <c r="N588" s="99"/>
      <c r="O588" s="99"/>
      <c r="P588" s="99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6"/>
      <c r="AH588" s="96"/>
      <c r="AI588" s="99"/>
      <c r="AJ588" s="95"/>
      <c r="AK588" s="95"/>
      <c r="AL588" s="95"/>
      <c r="AM588" s="24"/>
      <c r="AN588" s="24"/>
      <c r="AO588" s="24"/>
      <c r="AP588" s="24"/>
      <c r="AQ588" s="24"/>
      <c r="AR588" s="24"/>
      <c r="AS588" s="24"/>
      <c r="BA588" s="6"/>
      <c r="BH588" s="124"/>
    </row>
    <row r="589" spans="1:60">
      <c r="A589" s="124"/>
      <c r="B589" s="96"/>
      <c r="C589" s="99"/>
      <c r="D589" s="94"/>
      <c r="E589" s="99"/>
      <c r="F589" s="99"/>
      <c r="G589" s="96"/>
      <c r="H589" s="96"/>
      <c r="I589" s="96"/>
      <c r="J589" s="96"/>
      <c r="K589" s="96"/>
      <c r="L589" s="96"/>
      <c r="M589" s="99"/>
      <c r="N589" s="99"/>
      <c r="O589" s="99"/>
      <c r="P589" s="99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6"/>
      <c r="AH589" s="96"/>
      <c r="AI589" s="99"/>
      <c r="AJ589" s="95"/>
      <c r="AK589" s="95"/>
      <c r="AL589" s="95"/>
      <c r="AM589" s="24"/>
      <c r="AN589" s="24"/>
      <c r="AO589" s="24"/>
      <c r="AP589" s="24"/>
      <c r="AQ589" s="24"/>
      <c r="AR589" s="24"/>
      <c r="AS589" s="24"/>
      <c r="BA589" s="6"/>
      <c r="BH589" s="124"/>
    </row>
    <row r="590" spans="1:60">
      <c r="A590" s="124"/>
      <c r="B590" s="96"/>
      <c r="C590" s="99"/>
      <c r="D590" s="94"/>
      <c r="E590" s="99"/>
      <c r="F590" s="99"/>
      <c r="G590" s="96"/>
      <c r="H590" s="96"/>
      <c r="I590" s="96"/>
      <c r="J590" s="96"/>
      <c r="K590" s="96"/>
      <c r="L590" s="96"/>
      <c r="M590" s="99"/>
      <c r="N590" s="99"/>
      <c r="O590" s="99"/>
      <c r="P590" s="99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6"/>
      <c r="AH590" s="96"/>
      <c r="AI590" s="99"/>
      <c r="AJ590" s="95"/>
      <c r="AK590" s="95"/>
      <c r="AL590" s="95"/>
      <c r="AM590" s="24"/>
      <c r="AN590" s="24"/>
      <c r="AO590" s="24"/>
      <c r="AP590" s="24"/>
      <c r="AQ590" s="24"/>
      <c r="AR590" s="24"/>
      <c r="AS590" s="24"/>
      <c r="BA590" s="6"/>
      <c r="BH590" s="124"/>
    </row>
    <row r="591" spans="1:60">
      <c r="A591" s="124"/>
      <c r="B591" s="96"/>
      <c r="C591" s="99"/>
      <c r="D591" s="94"/>
      <c r="E591" s="99"/>
      <c r="F591" s="99"/>
      <c r="G591" s="96"/>
      <c r="H591" s="96"/>
      <c r="I591" s="96"/>
      <c r="J591" s="96"/>
      <c r="K591" s="96"/>
      <c r="L591" s="96"/>
      <c r="M591" s="99"/>
      <c r="N591" s="99"/>
      <c r="O591" s="99"/>
      <c r="P591" s="99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6"/>
      <c r="AH591" s="96"/>
      <c r="AI591" s="99"/>
      <c r="AJ591" s="95"/>
      <c r="AK591" s="95"/>
      <c r="AL591" s="95"/>
      <c r="AM591" s="24"/>
      <c r="AN591" s="24"/>
      <c r="AO591" s="24"/>
      <c r="AP591" s="24"/>
      <c r="AQ591" s="24"/>
      <c r="AR591" s="24"/>
      <c r="AS591" s="24"/>
      <c r="BA591" s="6"/>
      <c r="BH591" s="124"/>
    </row>
    <row r="592" spans="1:60">
      <c r="A592" s="124"/>
      <c r="B592" s="96"/>
      <c r="C592" s="99"/>
      <c r="D592" s="94"/>
      <c r="E592" s="99"/>
      <c r="F592" s="99"/>
      <c r="G592" s="96"/>
      <c r="H592" s="96"/>
      <c r="I592" s="96"/>
      <c r="J592" s="96"/>
      <c r="K592" s="96"/>
      <c r="L592" s="96"/>
      <c r="M592" s="99"/>
      <c r="N592" s="99"/>
      <c r="O592" s="99"/>
      <c r="P592" s="99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6"/>
      <c r="AH592" s="96"/>
      <c r="AI592" s="99"/>
      <c r="AJ592" s="95"/>
      <c r="AK592" s="95"/>
      <c r="AL592" s="95"/>
      <c r="AM592" s="24"/>
      <c r="AN592" s="24"/>
      <c r="AO592" s="24"/>
      <c r="AP592" s="24"/>
      <c r="AQ592" s="24"/>
      <c r="AR592" s="24"/>
      <c r="AS592" s="24"/>
      <c r="BA592" s="6"/>
      <c r="BH592" s="124"/>
    </row>
    <row r="593" spans="1:60">
      <c r="A593" s="124"/>
      <c r="B593" s="96"/>
      <c r="C593" s="99"/>
      <c r="D593" s="94"/>
      <c r="E593" s="99"/>
      <c r="F593" s="99"/>
      <c r="G593" s="96"/>
      <c r="H593" s="96"/>
      <c r="I593" s="96"/>
      <c r="J593" s="96"/>
      <c r="K593" s="96"/>
      <c r="L593" s="96"/>
      <c r="M593" s="99"/>
      <c r="N593" s="99"/>
      <c r="O593" s="99"/>
      <c r="P593" s="99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6"/>
      <c r="AH593" s="96"/>
      <c r="AI593" s="99"/>
      <c r="AJ593" s="95"/>
      <c r="AK593" s="95"/>
      <c r="AL593" s="95"/>
      <c r="AM593" s="24"/>
      <c r="AN593" s="24"/>
      <c r="AO593" s="24"/>
      <c r="AP593" s="24"/>
      <c r="AQ593" s="24"/>
      <c r="AR593" s="24"/>
      <c r="AS593" s="24"/>
      <c r="BA593" s="6"/>
      <c r="BH593" s="124"/>
    </row>
    <row r="594" spans="1:60">
      <c r="A594" s="124"/>
      <c r="B594" s="96"/>
      <c r="C594" s="99"/>
      <c r="D594" s="94"/>
      <c r="E594" s="99"/>
      <c r="F594" s="99"/>
      <c r="G594" s="96"/>
      <c r="H594" s="96"/>
      <c r="I594" s="96"/>
      <c r="J594" s="96"/>
      <c r="K594" s="96"/>
      <c r="L594" s="96"/>
      <c r="M594" s="99"/>
      <c r="N594" s="99"/>
      <c r="O594" s="99"/>
      <c r="P594" s="99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6"/>
      <c r="AH594" s="96"/>
      <c r="AI594" s="99"/>
      <c r="AJ594" s="95"/>
      <c r="AK594" s="95"/>
      <c r="AL594" s="95"/>
      <c r="AM594" s="24"/>
      <c r="AN594" s="24"/>
      <c r="AO594" s="24"/>
      <c r="AP594" s="24"/>
      <c r="AQ594" s="24"/>
      <c r="AR594" s="24"/>
      <c r="AS594" s="24"/>
      <c r="BA594" s="6"/>
      <c r="BH594" s="124"/>
    </row>
    <row r="595" spans="1:60">
      <c r="A595" s="124"/>
      <c r="B595" s="96"/>
      <c r="C595" s="99"/>
      <c r="D595" s="94"/>
      <c r="E595" s="99"/>
      <c r="F595" s="99"/>
      <c r="G595" s="96"/>
      <c r="H595" s="96"/>
      <c r="I595" s="96"/>
      <c r="J595" s="96"/>
      <c r="K595" s="96"/>
      <c r="L595" s="96"/>
      <c r="M595" s="99"/>
      <c r="N595" s="99"/>
      <c r="O595" s="99"/>
      <c r="P595" s="99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6"/>
      <c r="AH595" s="96"/>
      <c r="AI595" s="99"/>
      <c r="AJ595" s="95"/>
      <c r="AK595" s="95"/>
      <c r="AL595" s="95"/>
      <c r="AM595" s="24"/>
      <c r="AN595" s="24"/>
      <c r="AO595" s="24"/>
      <c r="AP595" s="24"/>
      <c r="AQ595" s="24"/>
      <c r="AR595" s="24"/>
      <c r="AS595" s="24"/>
      <c r="BA595" s="6"/>
      <c r="BH595" s="124"/>
    </row>
    <row r="596" spans="1:60">
      <c r="A596" s="124"/>
      <c r="B596" s="96"/>
      <c r="C596" s="99"/>
      <c r="D596" s="94"/>
      <c r="E596" s="99"/>
      <c r="F596" s="99"/>
      <c r="G596" s="96"/>
      <c r="H596" s="96"/>
      <c r="I596" s="96"/>
      <c r="J596" s="96"/>
      <c r="K596" s="96"/>
      <c r="L596" s="96"/>
      <c r="M596" s="99"/>
      <c r="N596" s="99"/>
      <c r="O596" s="99"/>
      <c r="P596" s="99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6"/>
      <c r="AH596" s="96"/>
      <c r="AI596" s="99"/>
      <c r="AJ596" s="95"/>
      <c r="AK596" s="95"/>
      <c r="AL596" s="95"/>
      <c r="AM596" s="24"/>
      <c r="AN596" s="24"/>
      <c r="AO596" s="24"/>
      <c r="AP596" s="24"/>
      <c r="AQ596" s="24"/>
      <c r="AR596" s="24"/>
      <c r="AS596" s="24"/>
      <c r="BA596" s="6"/>
      <c r="BH596" s="124"/>
    </row>
    <row r="597" spans="1:60">
      <c r="A597" s="124"/>
      <c r="B597" s="96"/>
      <c r="C597" s="99"/>
      <c r="D597" s="94"/>
      <c r="E597" s="99"/>
      <c r="F597" s="99"/>
      <c r="G597" s="96"/>
      <c r="H597" s="96"/>
      <c r="I597" s="96"/>
      <c r="J597" s="96"/>
      <c r="K597" s="96"/>
      <c r="L597" s="96"/>
      <c r="M597" s="99"/>
      <c r="N597" s="99"/>
      <c r="O597" s="99"/>
      <c r="P597" s="99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6"/>
      <c r="AH597" s="96"/>
      <c r="AI597" s="99"/>
      <c r="AJ597" s="95"/>
      <c r="AK597" s="95"/>
      <c r="AL597" s="95"/>
      <c r="AM597" s="24"/>
      <c r="AN597" s="24"/>
      <c r="AO597" s="24"/>
      <c r="AP597" s="24"/>
      <c r="AQ597" s="24"/>
      <c r="AR597" s="24"/>
      <c r="AS597" s="24"/>
      <c r="BA597" s="6"/>
      <c r="BH597" s="124"/>
    </row>
    <row r="598" spans="1:60">
      <c r="A598" s="124"/>
      <c r="B598" s="96"/>
      <c r="C598" s="99"/>
      <c r="D598" s="94"/>
      <c r="E598" s="99"/>
      <c r="F598" s="99"/>
      <c r="G598" s="96"/>
      <c r="H598" s="96"/>
      <c r="I598" s="96"/>
      <c r="J598" s="96"/>
      <c r="K598" s="96"/>
      <c r="L598" s="96"/>
      <c r="M598" s="99"/>
      <c r="N598" s="99"/>
      <c r="O598" s="99"/>
      <c r="P598" s="99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6"/>
      <c r="AH598" s="96"/>
      <c r="AI598" s="99"/>
      <c r="AJ598" s="95"/>
      <c r="AK598" s="95"/>
      <c r="AL598" s="95"/>
      <c r="AM598" s="24"/>
      <c r="AN598" s="24"/>
      <c r="AO598" s="24"/>
      <c r="AP598" s="24"/>
      <c r="AQ598" s="24"/>
      <c r="AR598" s="24"/>
      <c r="AS598" s="24"/>
      <c r="BA598" s="6"/>
      <c r="BH598" s="124"/>
    </row>
    <row r="599" spans="1:60">
      <c r="A599" s="124"/>
      <c r="B599" s="96"/>
      <c r="C599" s="99"/>
      <c r="D599" s="94"/>
      <c r="E599" s="99"/>
      <c r="F599" s="99"/>
      <c r="G599" s="96"/>
      <c r="H599" s="96"/>
      <c r="I599" s="96"/>
      <c r="J599" s="96"/>
      <c r="K599" s="96"/>
      <c r="L599" s="96"/>
      <c r="M599" s="99"/>
      <c r="N599" s="99"/>
      <c r="O599" s="99"/>
      <c r="P599" s="99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6"/>
      <c r="AH599" s="96"/>
      <c r="AI599" s="99"/>
      <c r="AJ599" s="95"/>
      <c r="AK599" s="95"/>
      <c r="AL599" s="95"/>
      <c r="AM599" s="24"/>
      <c r="AN599" s="24"/>
      <c r="AO599" s="24"/>
      <c r="AP599" s="24"/>
      <c r="AQ599" s="24"/>
      <c r="AR599" s="24"/>
      <c r="AS599" s="24"/>
      <c r="BA599" s="6"/>
      <c r="BH599" s="124"/>
    </row>
    <row r="600" spans="1:60">
      <c r="A600" s="124"/>
      <c r="B600" s="96"/>
      <c r="C600" s="99"/>
      <c r="D600" s="94"/>
      <c r="E600" s="99"/>
      <c r="F600" s="99"/>
      <c r="G600" s="96"/>
      <c r="H600" s="96"/>
      <c r="I600" s="96"/>
      <c r="J600" s="96"/>
      <c r="K600" s="96"/>
      <c r="L600" s="96"/>
      <c r="M600" s="99"/>
      <c r="N600" s="99"/>
      <c r="O600" s="99"/>
      <c r="P600" s="99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6"/>
      <c r="AH600" s="96"/>
      <c r="AI600" s="99"/>
      <c r="AJ600" s="95"/>
      <c r="AK600" s="95"/>
      <c r="AL600" s="95"/>
      <c r="AM600" s="24"/>
      <c r="AN600" s="24"/>
      <c r="AO600" s="24"/>
      <c r="AP600" s="24"/>
      <c r="AQ600" s="24"/>
      <c r="AR600" s="24"/>
      <c r="AS600" s="24"/>
      <c r="BA600" s="6"/>
      <c r="BH600" s="124"/>
    </row>
    <row r="601" spans="1:60">
      <c r="A601" s="124"/>
      <c r="B601" s="96"/>
      <c r="C601" s="99"/>
      <c r="D601" s="94"/>
      <c r="E601" s="99"/>
      <c r="F601" s="99"/>
      <c r="G601" s="96"/>
      <c r="H601" s="96"/>
      <c r="I601" s="96"/>
      <c r="J601" s="96"/>
      <c r="K601" s="96"/>
      <c r="L601" s="96"/>
      <c r="M601" s="99"/>
      <c r="N601" s="99"/>
      <c r="O601" s="99"/>
      <c r="P601" s="99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6"/>
      <c r="AH601" s="96"/>
      <c r="AI601" s="99"/>
      <c r="AJ601" s="95"/>
      <c r="AK601" s="95"/>
      <c r="AL601" s="95"/>
      <c r="AM601" s="24"/>
      <c r="AN601" s="24"/>
      <c r="AO601" s="24"/>
      <c r="AP601" s="24"/>
      <c r="AQ601" s="24"/>
      <c r="AR601" s="24"/>
      <c r="AS601" s="24"/>
      <c r="BA601" s="6"/>
      <c r="BH601" s="124"/>
    </row>
    <row r="602" spans="1:60">
      <c r="A602" s="124"/>
      <c r="B602" s="96"/>
      <c r="C602" s="99"/>
      <c r="D602" s="94"/>
      <c r="E602" s="99"/>
      <c r="F602" s="99"/>
      <c r="G602" s="96"/>
      <c r="H602" s="96"/>
      <c r="I602" s="96"/>
      <c r="J602" s="96"/>
      <c r="K602" s="96"/>
      <c r="L602" s="96"/>
      <c r="M602" s="99"/>
      <c r="N602" s="99"/>
      <c r="O602" s="99"/>
      <c r="P602" s="99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6"/>
      <c r="AH602" s="96"/>
      <c r="AI602" s="99"/>
      <c r="AJ602" s="95"/>
      <c r="AK602" s="95"/>
      <c r="AL602" s="95"/>
      <c r="AM602" s="24"/>
      <c r="AN602" s="24"/>
      <c r="AO602" s="24"/>
      <c r="AP602" s="24"/>
      <c r="AQ602" s="24"/>
      <c r="AR602" s="24"/>
      <c r="AS602" s="24"/>
      <c r="BA602" s="6"/>
      <c r="BH602" s="124"/>
    </row>
    <row r="603" spans="1:60">
      <c r="A603" s="124"/>
      <c r="B603" s="96"/>
      <c r="C603" s="99"/>
      <c r="D603" s="94"/>
      <c r="E603" s="99"/>
      <c r="F603" s="99"/>
      <c r="G603" s="96"/>
      <c r="H603" s="96"/>
      <c r="I603" s="96"/>
      <c r="J603" s="96"/>
      <c r="K603" s="96"/>
      <c r="L603" s="96"/>
      <c r="M603" s="99"/>
      <c r="N603" s="99"/>
      <c r="O603" s="99"/>
      <c r="P603" s="99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6"/>
      <c r="AH603" s="96"/>
      <c r="AI603" s="99"/>
      <c r="AJ603" s="95"/>
      <c r="AK603" s="95"/>
      <c r="AL603" s="95"/>
      <c r="AM603" s="24"/>
      <c r="AN603" s="24"/>
      <c r="AO603" s="24"/>
      <c r="AP603" s="24"/>
      <c r="AQ603" s="24"/>
      <c r="AR603" s="24"/>
      <c r="AS603" s="24"/>
      <c r="BA603" s="6"/>
      <c r="BH603" s="124"/>
    </row>
    <row r="604" spans="1:60">
      <c r="A604" s="124"/>
      <c r="B604" s="96"/>
      <c r="C604" s="99"/>
      <c r="D604" s="94"/>
      <c r="E604" s="99"/>
      <c r="F604" s="99"/>
      <c r="G604" s="96"/>
      <c r="H604" s="96"/>
      <c r="I604" s="96"/>
      <c r="J604" s="96"/>
      <c r="K604" s="96"/>
      <c r="L604" s="96"/>
      <c r="M604" s="99"/>
      <c r="N604" s="99"/>
      <c r="O604" s="99"/>
      <c r="P604" s="99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6"/>
      <c r="AH604" s="96"/>
      <c r="AI604" s="99"/>
      <c r="AJ604" s="95"/>
      <c r="AK604" s="95"/>
      <c r="AL604" s="95"/>
      <c r="AM604" s="24"/>
      <c r="AN604" s="24"/>
      <c r="AO604" s="24"/>
      <c r="AP604" s="24"/>
      <c r="AQ604" s="24"/>
      <c r="AR604" s="24"/>
      <c r="AS604" s="24"/>
      <c r="BA604" s="6"/>
      <c r="BH604" s="124"/>
    </row>
    <row r="605" spans="1:60">
      <c r="A605" s="124"/>
      <c r="B605" s="96"/>
      <c r="C605" s="99"/>
      <c r="D605" s="94"/>
      <c r="E605" s="99"/>
      <c r="F605" s="99"/>
      <c r="G605" s="96"/>
      <c r="H605" s="96"/>
      <c r="I605" s="96"/>
      <c r="J605" s="96"/>
      <c r="K605" s="96"/>
      <c r="L605" s="96"/>
      <c r="M605" s="99"/>
      <c r="N605" s="99"/>
      <c r="O605" s="99"/>
      <c r="P605" s="99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6"/>
      <c r="AH605" s="96"/>
      <c r="AI605" s="99"/>
      <c r="AJ605" s="95"/>
      <c r="AK605" s="95"/>
      <c r="AL605" s="95"/>
      <c r="AM605" s="24"/>
      <c r="AN605" s="24"/>
      <c r="AO605" s="24"/>
      <c r="AP605" s="24"/>
      <c r="AQ605" s="24"/>
      <c r="AR605" s="24"/>
      <c r="AS605" s="24"/>
      <c r="BA605" s="6"/>
      <c r="BH605" s="124"/>
    </row>
    <row r="606" spans="1:60">
      <c r="A606" s="124"/>
      <c r="B606" s="96"/>
      <c r="C606" s="99"/>
      <c r="D606" s="94"/>
      <c r="E606" s="99"/>
      <c r="F606" s="99"/>
      <c r="G606" s="96"/>
      <c r="H606" s="96"/>
      <c r="I606" s="96"/>
      <c r="J606" s="96"/>
      <c r="K606" s="96"/>
      <c r="L606" s="96"/>
      <c r="M606" s="99"/>
      <c r="N606" s="99"/>
      <c r="O606" s="99"/>
      <c r="P606" s="99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6"/>
      <c r="AH606" s="96"/>
      <c r="AI606" s="99"/>
      <c r="AJ606" s="95"/>
      <c r="AK606" s="95"/>
      <c r="AL606" s="95"/>
      <c r="AM606" s="24"/>
      <c r="AN606" s="24"/>
      <c r="AO606" s="24"/>
      <c r="AP606" s="24"/>
      <c r="AQ606" s="24"/>
      <c r="AR606" s="24"/>
      <c r="AS606" s="24"/>
      <c r="BA606" s="6"/>
      <c r="BH606" s="124"/>
    </row>
    <row r="607" spans="1:60">
      <c r="A607" s="124"/>
      <c r="B607" s="96"/>
      <c r="C607" s="99"/>
      <c r="D607" s="94"/>
      <c r="E607" s="99"/>
      <c r="F607" s="99"/>
      <c r="G607" s="96"/>
      <c r="H607" s="96"/>
      <c r="I607" s="96"/>
      <c r="J607" s="96"/>
      <c r="K607" s="96"/>
      <c r="L607" s="96"/>
      <c r="M607" s="99"/>
      <c r="N607" s="99"/>
      <c r="O607" s="99"/>
      <c r="P607" s="99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6"/>
      <c r="AH607" s="96"/>
      <c r="AI607" s="99"/>
      <c r="AJ607" s="95"/>
      <c r="AK607" s="95"/>
      <c r="AL607" s="95"/>
      <c r="AM607" s="24"/>
      <c r="AN607" s="24"/>
      <c r="AO607" s="24"/>
      <c r="AP607" s="24"/>
      <c r="AQ607" s="24"/>
      <c r="AR607" s="24"/>
      <c r="AS607" s="24"/>
      <c r="BA607" s="6"/>
      <c r="BH607" s="124"/>
    </row>
    <row r="608" spans="1:60">
      <c r="A608" s="124"/>
      <c r="B608" s="96"/>
      <c r="C608" s="99"/>
      <c r="D608" s="94"/>
      <c r="E608" s="99"/>
      <c r="F608" s="99"/>
      <c r="G608" s="96"/>
      <c r="H608" s="96"/>
      <c r="I608" s="96"/>
      <c r="J608" s="96"/>
      <c r="K608" s="96"/>
      <c r="L608" s="96"/>
      <c r="M608" s="99"/>
      <c r="N608" s="99"/>
      <c r="O608" s="99"/>
      <c r="P608" s="99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6"/>
      <c r="AH608" s="96"/>
      <c r="AI608" s="99"/>
      <c r="AJ608" s="95"/>
      <c r="AK608" s="95"/>
      <c r="AL608" s="95"/>
      <c r="AM608" s="24"/>
      <c r="AN608" s="24"/>
      <c r="AO608" s="24"/>
      <c r="AP608" s="24"/>
      <c r="AQ608" s="24"/>
      <c r="AR608" s="24"/>
      <c r="AS608" s="24"/>
      <c r="BA608" s="6"/>
      <c r="BH608" s="124"/>
    </row>
    <row r="609" spans="1:60">
      <c r="A609" s="124"/>
      <c r="B609" s="96"/>
      <c r="C609" s="99"/>
      <c r="D609" s="94"/>
      <c r="E609" s="99"/>
      <c r="F609" s="99"/>
      <c r="G609" s="96"/>
      <c r="H609" s="96"/>
      <c r="I609" s="96"/>
      <c r="J609" s="96"/>
      <c r="K609" s="96"/>
      <c r="L609" s="96"/>
      <c r="M609" s="99"/>
      <c r="N609" s="99"/>
      <c r="O609" s="99"/>
      <c r="P609" s="99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6"/>
      <c r="AH609" s="96"/>
      <c r="AI609" s="99"/>
      <c r="AJ609" s="95"/>
      <c r="AK609" s="95"/>
      <c r="AL609" s="95"/>
      <c r="AM609" s="24"/>
      <c r="AN609" s="24"/>
      <c r="AO609" s="24"/>
      <c r="AP609" s="24"/>
      <c r="AQ609" s="24"/>
      <c r="AR609" s="24"/>
      <c r="AS609" s="24"/>
      <c r="BA609" s="6"/>
      <c r="BH609" s="124"/>
    </row>
    <row r="610" spans="1:60">
      <c r="A610" s="124"/>
      <c r="B610" s="96"/>
      <c r="C610" s="99"/>
      <c r="D610" s="94"/>
      <c r="E610" s="99"/>
      <c r="F610" s="99"/>
      <c r="G610" s="96"/>
      <c r="H610" s="96"/>
      <c r="I610" s="96"/>
      <c r="J610" s="96"/>
      <c r="K610" s="96"/>
      <c r="L610" s="96"/>
      <c r="M610" s="99"/>
      <c r="N610" s="99"/>
      <c r="O610" s="99"/>
      <c r="P610" s="99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6"/>
      <c r="AH610" s="96"/>
      <c r="AI610" s="99"/>
      <c r="AJ610" s="95"/>
      <c r="AK610" s="95"/>
      <c r="AL610" s="95"/>
      <c r="AM610" s="24"/>
      <c r="AN610" s="24"/>
      <c r="AO610" s="24"/>
      <c r="AP610" s="24"/>
      <c r="AQ610" s="24"/>
      <c r="AR610" s="24"/>
      <c r="AS610" s="24"/>
      <c r="BA610" s="6"/>
      <c r="BH610" s="124"/>
    </row>
    <row r="611" spans="1:60">
      <c r="A611" s="124"/>
      <c r="B611" s="96"/>
      <c r="C611" s="99"/>
      <c r="D611" s="94"/>
      <c r="E611" s="99"/>
      <c r="F611" s="99"/>
      <c r="G611" s="96"/>
      <c r="H611" s="96"/>
      <c r="I611" s="96"/>
      <c r="J611" s="96"/>
      <c r="K611" s="96"/>
      <c r="L611" s="96"/>
      <c r="M611" s="99"/>
      <c r="N611" s="99"/>
      <c r="O611" s="99"/>
      <c r="P611" s="99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6"/>
      <c r="AH611" s="96"/>
      <c r="AI611" s="99"/>
      <c r="AJ611" s="95"/>
      <c r="AK611" s="95"/>
      <c r="AL611" s="95"/>
      <c r="AM611" s="24"/>
      <c r="AN611" s="24"/>
      <c r="AO611" s="24"/>
      <c r="AP611" s="24"/>
      <c r="AQ611" s="24"/>
      <c r="AR611" s="24"/>
      <c r="AS611" s="24"/>
      <c r="BA611" s="6"/>
      <c r="BH611" s="124"/>
    </row>
    <row r="612" spans="1:60">
      <c r="A612" s="124"/>
      <c r="B612" s="96"/>
      <c r="C612" s="99"/>
      <c r="D612" s="94"/>
      <c r="E612" s="99"/>
      <c r="F612" s="99"/>
      <c r="G612" s="96"/>
      <c r="H612" s="96"/>
      <c r="I612" s="96"/>
      <c r="J612" s="96"/>
      <c r="K612" s="96"/>
      <c r="L612" s="96"/>
      <c r="M612" s="99"/>
      <c r="N612" s="99"/>
      <c r="O612" s="99"/>
      <c r="P612" s="99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6"/>
      <c r="AH612" s="96"/>
      <c r="AI612" s="99"/>
      <c r="AJ612" s="95"/>
      <c r="AK612" s="95"/>
      <c r="AL612" s="95"/>
      <c r="AM612" s="24"/>
      <c r="AN612" s="24"/>
      <c r="AO612" s="24"/>
      <c r="AP612" s="24"/>
      <c r="AQ612" s="24"/>
      <c r="AR612" s="24"/>
      <c r="AS612" s="24"/>
      <c r="BA612" s="6"/>
      <c r="BH612" s="124"/>
    </row>
    <row r="613" spans="1:60">
      <c r="A613" s="124"/>
      <c r="B613" s="96"/>
      <c r="C613" s="99"/>
      <c r="D613" s="94"/>
      <c r="E613" s="99"/>
      <c r="F613" s="99"/>
      <c r="G613" s="96"/>
      <c r="H613" s="96"/>
      <c r="I613" s="96"/>
      <c r="J613" s="96"/>
      <c r="K613" s="96"/>
      <c r="L613" s="96"/>
      <c r="M613" s="99"/>
      <c r="N613" s="99"/>
      <c r="O613" s="99"/>
      <c r="P613" s="99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6"/>
      <c r="AH613" s="96"/>
      <c r="AI613" s="99"/>
      <c r="AJ613" s="95"/>
      <c r="AK613" s="95"/>
      <c r="AL613" s="95"/>
      <c r="AM613" s="24"/>
      <c r="AN613" s="24"/>
      <c r="AO613" s="24"/>
      <c r="AP613" s="24"/>
      <c r="AQ613" s="24"/>
      <c r="AR613" s="24"/>
      <c r="AS613" s="24"/>
      <c r="BA613" s="6"/>
      <c r="BH613" s="124"/>
    </row>
    <row r="614" spans="1:60">
      <c r="A614" s="124"/>
      <c r="B614" s="96"/>
      <c r="C614" s="99"/>
      <c r="D614" s="94"/>
      <c r="E614" s="99"/>
      <c r="F614" s="99"/>
      <c r="G614" s="96"/>
      <c r="H614" s="96"/>
      <c r="I614" s="96"/>
      <c r="J614" s="96"/>
      <c r="K614" s="96"/>
      <c r="L614" s="96"/>
      <c r="M614" s="99"/>
      <c r="N614" s="99"/>
      <c r="O614" s="99"/>
      <c r="P614" s="99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6"/>
      <c r="AH614" s="96"/>
      <c r="AI614" s="99"/>
      <c r="AJ614" s="95"/>
      <c r="AK614" s="95"/>
      <c r="AL614" s="95"/>
      <c r="AM614" s="24"/>
      <c r="AN614" s="24"/>
      <c r="AO614" s="24"/>
      <c r="AP614" s="24"/>
      <c r="AQ614" s="24"/>
      <c r="AR614" s="24"/>
      <c r="AS614" s="24"/>
      <c r="BA614" s="6"/>
      <c r="BH614" s="124"/>
    </row>
    <row r="615" spans="1:60">
      <c r="A615" s="124"/>
      <c r="B615" s="96"/>
      <c r="C615" s="99"/>
      <c r="D615" s="94"/>
      <c r="E615" s="99"/>
      <c r="F615" s="99"/>
      <c r="G615" s="96"/>
      <c r="H615" s="96"/>
      <c r="I615" s="96"/>
      <c r="J615" s="96"/>
      <c r="K615" s="96"/>
      <c r="L615" s="96"/>
      <c r="M615" s="99"/>
      <c r="N615" s="99"/>
      <c r="O615" s="99"/>
      <c r="P615" s="99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6"/>
      <c r="AH615" s="96"/>
      <c r="AI615" s="99"/>
      <c r="AJ615" s="95"/>
      <c r="AK615" s="95"/>
      <c r="AL615" s="95"/>
      <c r="AM615" s="24"/>
      <c r="AN615" s="24"/>
      <c r="AO615" s="24"/>
      <c r="AP615" s="24"/>
      <c r="AQ615" s="24"/>
      <c r="AR615" s="24"/>
      <c r="AS615" s="24"/>
      <c r="BA615" s="6"/>
      <c r="BH615" s="124"/>
    </row>
    <row r="616" spans="1:60">
      <c r="A616" s="124"/>
      <c r="B616" s="96"/>
      <c r="C616" s="99"/>
      <c r="D616" s="94"/>
      <c r="E616" s="99"/>
      <c r="F616" s="99"/>
      <c r="G616" s="96"/>
      <c r="H616" s="96"/>
      <c r="I616" s="96"/>
      <c r="J616" s="96"/>
      <c r="K616" s="96"/>
      <c r="L616" s="96"/>
      <c r="M616" s="99"/>
      <c r="N616" s="99"/>
      <c r="O616" s="99"/>
      <c r="P616" s="99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6"/>
      <c r="AH616" s="96"/>
      <c r="AI616" s="99"/>
      <c r="AJ616" s="95"/>
      <c r="AK616" s="95"/>
      <c r="AL616" s="95"/>
      <c r="AM616" s="24"/>
      <c r="AN616" s="24"/>
      <c r="AO616" s="24"/>
      <c r="AP616" s="24"/>
      <c r="AQ616" s="24"/>
      <c r="AR616" s="24"/>
      <c r="AS616" s="24"/>
      <c r="BA616" s="6"/>
      <c r="BH616" s="124"/>
    </row>
    <row r="617" spans="1:60">
      <c r="A617" s="124"/>
      <c r="B617" s="96"/>
      <c r="C617" s="99"/>
      <c r="D617" s="94"/>
      <c r="E617" s="99"/>
      <c r="F617" s="99"/>
      <c r="G617" s="96"/>
      <c r="H617" s="96"/>
      <c r="I617" s="96"/>
      <c r="J617" s="96"/>
      <c r="K617" s="96"/>
      <c r="L617" s="96"/>
      <c r="M617" s="99"/>
      <c r="N617" s="99"/>
      <c r="O617" s="99"/>
      <c r="P617" s="99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6"/>
      <c r="AH617" s="96"/>
      <c r="AI617" s="99"/>
      <c r="AJ617" s="95"/>
      <c r="AK617" s="95"/>
      <c r="AL617" s="95"/>
      <c r="AM617" s="24"/>
      <c r="AN617" s="24"/>
      <c r="AO617" s="24"/>
      <c r="AP617" s="24"/>
      <c r="AQ617" s="24"/>
      <c r="AR617" s="24"/>
      <c r="AS617" s="24"/>
      <c r="BA617" s="6"/>
      <c r="BH617" s="124"/>
    </row>
    <row r="618" spans="1:60">
      <c r="A618" s="124"/>
      <c r="B618" s="96"/>
      <c r="C618" s="99"/>
      <c r="D618" s="94"/>
      <c r="E618" s="99"/>
      <c r="F618" s="99"/>
      <c r="G618" s="96"/>
      <c r="H618" s="96"/>
      <c r="I618" s="96"/>
      <c r="J618" s="96"/>
      <c r="K618" s="96"/>
      <c r="L618" s="96"/>
      <c r="M618" s="99"/>
      <c r="N618" s="99"/>
      <c r="O618" s="99"/>
      <c r="P618" s="99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6"/>
      <c r="AH618" s="96"/>
      <c r="AI618" s="99"/>
      <c r="AJ618" s="95"/>
      <c r="AK618" s="95"/>
      <c r="AL618" s="95"/>
      <c r="AM618" s="24"/>
      <c r="AN618" s="24"/>
      <c r="AO618" s="24"/>
      <c r="AP618" s="24"/>
      <c r="AQ618" s="24"/>
      <c r="AR618" s="24"/>
      <c r="AS618" s="24"/>
      <c r="BA618" s="6"/>
      <c r="BH618" s="124"/>
    </row>
    <row r="619" spans="1:60">
      <c r="A619" s="124"/>
      <c r="B619" s="96"/>
      <c r="C619" s="99"/>
      <c r="D619" s="94"/>
      <c r="E619" s="99"/>
      <c r="F619" s="99"/>
      <c r="G619" s="96"/>
      <c r="H619" s="96"/>
      <c r="I619" s="96"/>
      <c r="J619" s="96"/>
      <c r="K619" s="96"/>
      <c r="L619" s="96"/>
      <c r="M619" s="99"/>
      <c r="N619" s="99"/>
      <c r="O619" s="99"/>
      <c r="P619" s="99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6"/>
      <c r="AH619" s="96"/>
      <c r="AI619" s="99"/>
      <c r="AJ619" s="95"/>
      <c r="AK619" s="95"/>
      <c r="AL619" s="95"/>
      <c r="AM619" s="24"/>
      <c r="AN619" s="24"/>
      <c r="AO619" s="24"/>
      <c r="AP619" s="24"/>
      <c r="AQ619" s="24"/>
      <c r="AR619" s="24"/>
      <c r="AS619" s="24"/>
      <c r="BA619" s="6"/>
      <c r="BH619" s="124"/>
    </row>
    <row r="620" spans="1:60">
      <c r="A620" s="124"/>
      <c r="B620" s="96"/>
      <c r="C620" s="99"/>
      <c r="D620" s="94"/>
      <c r="E620" s="99"/>
      <c r="F620" s="99"/>
      <c r="G620" s="96"/>
      <c r="H620" s="96"/>
      <c r="I620" s="96"/>
      <c r="J620" s="96"/>
      <c r="K620" s="96"/>
      <c r="L620" s="96"/>
      <c r="M620" s="99"/>
      <c r="N620" s="99"/>
      <c r="O620" s="99"/>
      <c r="P620" s="99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6"/>
      <c r="AH620" s="96"/>
      <c r="AI620" s="99"/>
      <c r="AJ620" s="95"/>
      <c r="AK620" s="95"/>
      <c r="AL620" s="95"/>
      <c r="AM620" s="24"/>
      <c r="AN620" s="24"/>
      <c r="AO620" s="24"/>
      <c r="AP620" s="24"/>
      <c r="AQ620" s="24"/>
      <c r="AR620" s="24"/>
      <c r="AS620" s="24"/>
      <c r="BA620" s="6"/>
      <c r="BH620" s="124"/>
    </row>
    <row r="621" spans="1:60">
      <c r="A621" s="124"/>
      <c r="B621" s="96"/>
      <c r="C621" s="99"/>
      <c r="D621" s="94"/>
      <c r="E621" s="99"/>
      <c r="F621" s="99"/>
      <c r="G621" s="96"/>
      <c r="H621" s="96"/>
      <c r="I621" s="96"/>
      <c r="J621" s="96"/>
      <c r="K621" s="96"/>
      <c r="L621" s="96"/>
      <c r="M621" s="99"/>
      <c r="N621" s="99"/>
      <c r="O621" s="99"/>
      <c r="P621" s="99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6"/>
      <c r="AH621" s="96"/>
      <c r="AI621" s="99"/>
      <c r="AJ621" s="95"/>
      <c r="AK621" s="95"/>
      <c r="AL621" s="95"/>
      <c r="AM621" s="24"/>
      <c r="AN621" s="24"/>
      <c r="AO621" s="24"/>
      <c r="AP621" s="24"/>
      <c r="AQ621" s="24"/>
      <c r="AR621" s="24"/>
      <c r="AS621" s="24"/>
      <c r="BA621" s="6"/>
      <c r="BH621" s="124"/>
    </row>
    <row r="622" spans="1:60">
      <c r="A622" s="124"/>
      <c r="B622" s="96"/>
      <c r="C622" s="99"/>
      <c r="D622" s="94"/>
      <c r="E622" s="99"/>
      <c r="F622" s="99"/>
      <c r="G622" s="96"/>
      <c r="H622" s="96"/>
      <c r="I622" s="96"/>
      <c r="J622" s="96"/>
      <c r="K622" s="96"/>
      <c r="L622" s="96"/>
      <c r="M622" s="99"/>
      <c r="N622" s="99"/>
      <c r="O622" s="99"/>
      <c r="P622" s="99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6"/>
      <c r="AH622" s="96"/>
      <c r="AI622" s="99"/>
      <c r="AJ622" s="95"/>
      <c r="AK622" s="95"/>
      <c r="AL622" s="95"/>
      <c r="AM622" s="24"/>
      <c r="AN622" s="24"/>
      <c r="AO622" s="24"/>
      <c r="AP622" s="24"/>
      <c r="AQ622" s="24"/>
      <c r="AR622" s="24"/>
      <c r="AS622" s="24"/>
      <c r="BA622" s="6"/>
      <c r="BH622" s="124"/>
    </row>
    <row r="623" spans="1:60">
      <c r="A623" s="124"/>
      <c r="B623" s="96"/>
      <c r="C623" s="99"/>
      <c r="D623" s="94"/>
      <c r="E623" s="99"/>
      <c r="F623" s="99"/>
      <c r="G623" s="96"/>
      <c r="H623" s="96"/>
      <c r="I623" s="96"/>
      <c r="J623" s="96"/>
      <c r="K623" s="96"/>
      <c r="L623" s="96"/>
      <c r="M623" s="99"/>
      <c r="N623" s="99"/>
      <c r="O623" s="99"/>
      <c r="P623" s="99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6"/>
      <c r="AH623" s="96"/>
      <c r="AI623" s="99"/>
      <c r="AJ623" s="95"/>
      <c r="AK623" s="95"/>
      <c r="AL623" s="95"/>
      <c r="AM623" s="24"/>
      <c r="AN623" s="24"/>
      <c r="AO623" s="24"/>
      <c r="AP623" s="24"/>
      <c r="AQ623" s="24"/>
      <c r="AR623" s="24"/>
      <c r="AS623" s="24"/>
      <c r="BA623" s="6"/>
      <c r="BH623" s="124"/>
    </row>
    <row r="624" spans="1:60">
      <c r="A624" s="124"/>
      <c r="B624" s="96"/>
      <c r="C624" s="99"/>
      <c r="D624" s="94"/>
      <c r="E624" s="99"/>
      <c r="F624" s="99"/>
      <c r="G624" s="96"/>
      <c r="H624" s="96"/>
      <c r="I624" s="96"/>
      <c r="J624" s="96"/>
      <c r="K624" s="96"/>
      <c r="L624" s="96"/>
      <c r="M624" s="99"/>
      <c r="N624" s="99"/>
      <c r="O624" s="99"/>
      <c r="P624" s="99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6"/>
      <c r="AH624" s="96"/>
      <c r="AI624" s="99"/>
      <c r="AJ624" s="95"/>
      <c r="AK624" s="95"/>
      <c r="AL624" s="95"/>
      <c r="AM624" s="24"/>
      <c r="AN624" s="24"/>
      <c r="AO624" s="24"/>
      <c r="AP624" s="24"/>
      <c r="AQ624" s="24"/>
      <c r="AR624" s="24"/>
      <c r="AS624" s="24"/>
      <c r="BA624" s="6"/>
      <c r="BH624" s="124"/>
    </row>
    <row r="625" spans="1:60">
      <c r="A625" s="124"/>
      <c r="B625" s="96"/>
      <c r="C625" s="99"/>
      <c r="D625" s="94"/>
      <c r="E625" s="99"/>
      <c r="F625" s="99"/>
      <c r="G625" s="96"/>
      <c r="H625" s="96"/>
      <c r="I625" s="96"/>
      <c r="J625" s="96"/>
      <c r="K625" s="96"/>
      <c r="L625" s="96"/>
      <c r="M625" s="99"/>
      <c r="N625" s="99"/>
      <c r="O625" s="99"/>
      <c r="P625" s="99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6"/>
      <c r="AH625" s="96"/>
      <c r="AI625" s="99"/>
      <c r="AJ625" s="95"/>
      <c r="AK625" s="95"/>
      <c r="AL625" s="95"/>
      <c r="AM625" s="24"/>
      <c r="AN625" s="24"/>
      <c r="AO625" s="24"/>
      <c r="AP625" s="24"/>
      <c r="AQ625" s="24"/>
      <c r="AR625" s="24"/>
      <c r="AS625" s="24"/>
      <c r="BA625" s="6"/>
      <c r="BH625" s="124"/>
    </row>
    <row r="626" spans="1:60">
      <c r="A626" s="124"/>
      <c r="B626" s="96"/>
      <c r="C626" s="99"/>
      <c r="D626" s="94"/>
      <c r="E626" s="99"/>
      <c r="F626" s="99"/>
      <c r="G626" s="96"/>
      <c r="H626" s="96"/>
      <c r="I626" s="96"/>
      <c r="J626" s="96"/>
      <c r="K626" s="96"/>
      <c r="L626" s="96"/>
      <c r="M626" s="99"/>
      <c r="N626" s="99"/>
      <c r="O626" s="99"/>
      <c r="P626" s="99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6"/>
      <c r="AH626" s="96"/>
      <c r="AI626" s="99"/>
      <c r="AJ626" s="95"/>
      <c r="AK626" s="95"/>
      <c r="AL626" s="95"/>
      <c r="AM626" s="24"/>
      <c r="AN626" s="24"/>
      <c r="AO626" s="24"/>
      <c r="AP626" s="24"/>
      <c r="AQ626" s="24"/>
      <c r="AR626" s="24"/>
      <c r="AS626" s="24"/>
      <c r="BA626" s="6"/>
      <c r="BH626" s="124"/>
    </row>
    <row r="627" spans="1:60">
      <c r="A627" s="124"/>
      <c r="B627" s="96"/>
      <c r="C627" s="99"/>
      <c r="D627" s="94"/>
      <c r="E627" s="99"/>
      <c r="F627" s="99"/>
      <c r="G627" s="96"/>
      <c r="H627" s="96"/>
      <c r="I627" s="96"/>
      <c r="J627" s="96"/>
      <c r="K627" s="96"/>
      <c r="L627" s="96"/>
      <c r="M627" s="99"/>
      <c r="N627" s="99"/>
      <c r="O627" s="99"/>
      <c r="P627" s="99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6"/>
      <c r="AH627" s="96"/>
      <c r="AI627" s="99"/>
      <c r="AJ627" s="95"/>
      <c r="AK627" s="95"/>
      <c r="AL627" s="95"/>
      <c r="AM627" s="24"/>
      <c r="AN627" s="24"/>
      <c r="AO627" s="24"/>
      <c r="AP627" s="24"/>
      <c r="AQ627" s="24"/>
      <c r="AR627" s="24"/>
      <c r="AS627" s="24"/>
      <c r="BA627" s="6"/>
      <c r="BH627" s="124"/>
    </row>
    <row r="628" spans="1:60">
      <c r="A628" s="124"/>
      <c r="B628" s="96"/>
      <c r="C628" s="99"/>
      <c r="D628" s="94"/>
      <c r="E628" s="99"/>
      <c r="F628" s="99"/>
      <c r="G628" s="96"/>
      <c r="H628" s="96"/>
      <c r="I628" s="96"/>
      <c r="J628" s="96"/>
      <c r="K628" s="96"/>
      <c r="L628" s="96"/>
      <c r="M628" s="99"/>
      <c r="N628" s="99"/>
      <c r="O628" s="99"/>
      <c r="P628" s="99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6"/>
      <c r="AH628" s="96"/>
      <c r="AI628" s="99"/>
      <c r="AJ628" s="95"/>
      <c r="AK628" s="95"/>
      <c r="AL628" s="95"/>
      <c r="AM628" s="24"/>
      <c r="AN628" s="24"/>
      <c r="AO628" s="24"/>
      <c r="AP628" s="24"/>
      <c r="AQ628" s="24"/>
      <c r="AR628" s="24"/>
      <c r="AS628" s="24"/>
      <c r="BA628" s="6"/>
      <c r="BH628" s="124"/>
    </row>
    <row r="629" spans="1:60">
      <c r="A629" s="124"/>
      <c r="B629" s="96"/>
      <c r="C629" s="99"/>
      <c r="D629" s="94"/>
      <c r="E629" s="99"/>
      <c r="F629" s="99"/>
      <c r="G629" s="96"/>
      <c r="H629" s="96"/>
      <c r="I629" s="96"/>
      <c r="J629" s="96"/>
      <c r="K629" s="96"/>
      <c r="L629" s="96"/>
      <c r="M629" s="99"/>
      <c r="N629" s="99"/>
      <c r="O629" s="99"/>
      <c r="P629" s="99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6"/>
      <c r="AH629" s="96"/>
      <c r="AI629" s="99"/>
      <c r="AJ629" s="95"/>
      <c r="AK629" s="95"/>
      <c r="AL629" s="95"/>
      <c r="AM629" s="24"/>
      <c r="AN629" s="24"/>
      <c r="AO629" s="24"/>
      <c r="AP629" s="24"/>
      <c r="AQ629" s="24"/>
      <c r="AR629" s="24"/>
      <c r="AS629" s="24"/>
      <c r="BA629" s="6"/>
      <c r="BH629" s="124"/>
    </row>
    <row r="630" spans="1:60">
      <c r="A630" s="124"/>
      <c r="B630" s="96"/>
      <c r="C630" s="99"/>
      <c r="D630" s="94"/>
      <c r="E630" s="99"/>
      <c r="F630" s="99"/>
      <c r="G630" s="96"/>
      <c r="H630" s="96"/>
      <c r="I630" s="96"/>
      <c r="J630" s="96"/>
      <c r="K630" s="96"/>
      <c r="L630" s="96"/>
      <c r="M630" s="99"/>
      <c r="N630" s="99"/>
      <c r="O630" s="99"/>
      <c r="P630" s="99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6"/>
      <c r="AH630" s="96"/>
      <c r="AI630" s="99"/>
      <c r="AJ630" s="95"/>
      <c r="AK630" s="95"/>
      <c r="AL630" s="95"/>
      <c r="AM630" s="24"/>
      <c r="AN630" s="24"/>
      <c r="AO630" s="24"/>
      <c r="AP630" s="24"/>
      <c r="AQ630" s="24"/>
      <c r="AR630" s="24"/>
      <c r="AS630" s="24"/>
      <c r="BA630" s="6"/>
      <c r="BH630" s="124"/>
    </row>
    <row r="631" spans="1:60">
      <c r="A631" s="124"/>
      <c r="B631" s="96"/>
      <c r="C631" s="99"/>
      <c r="D631" s="94"/>
      <c r="E631" s="99"/>
      <c r="F631" s="99"/>
      <c r="G631" s="96"/>
      <c r="H631" s="96"/>
      <c r="I631" s="96"/>
      <c r="J631" s="96"/>
      <c r="K631" s="96"/>
      <c r="L631" s="96"/>
      <c r="M631" s="99"/>
      <c r="N631" s="99"/>
      <c r="O631" s="99"/>
      <c r="P631" s="99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6"/>
      <c r="AH631" s="96"/>
      <c r="AI631" s="99"/>
      <c r="AJ631" s="95"/>
      <c r="AK631" s="95"/>
      <c r="AL631" s="95"/>
      <c r="AM631" s="24"/>
      <c r="AN631" s="24"/>
      <c r="AO631" s="24"/>
      <c r="AP631" s="24"/>
      <c r="AQ631" s="24"/>
      <c r="AR631" s="24"/>
      <c r="AS631" s="24"/>
      <c r="BA631" s="6"/>
      <c r="BH631" s="124"/>
    </row>
    <row r="632" spans="1:60">
      <c r="A632" s="124"/>
      <c r="B632" s="96"/>
      <c r="C632" s="99"/>
      <c r="D632" s="94"/>
      <c r="E632" s="99"/>
      <c r="F632" s="99"/>
      <c r="G632" s="96"/>
      <c r="H632" s="96"/>
      <c r="I632" s="96"/>
      <c r="J632" s="96"/>
      <c r="K632" s="96"/>
      <c r="L632" s="96"/>
      <c r="M632" s="99"/>
      <c r="N632" s="99"/>
      <c r="O632" s="99"/>
      <c r="P632" s="99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6"/>
      <c r="AH632" s="96"/>
      <c r="AI632" s="99"/>
      <c r="AJ632" s="95"/>
      <c r="AK632" s="95"/>
      <c r="AL632" s="95"/>
      <c r="AM632" s="24"/>
      <c r="AN632" s="24"/>
      <c r="AO632" s="24"/>
      <c r="AP632" s="24"/>
      <c r="AQ632" s="24"/>
      <c r="AR632" s="24"/>
      <c r="AS632" s="24"/>
      <c r="BA632" s="6"/>
      <c r="BH632" s="124"/>
    </row>
    <row r="633" spans="1:60">
      <c r="A633" s="124"/>
      <c r="B633" s="96"/>
      <c r="C633" s="99"/>
      <c r="D633" s="94"/>
      <c r="E633" s="99"/>
      <c r="F633" s="99"/>
      <c r="G633" s="96"/>
      <c r="H633" s="96"/>
      <c r="I633" s="96"/>
      <c r="J633" s="96"/>
      <c r="K633" s="96"/>
      <c r="L633" s="96"/>
      <c r="M633" s="99"/>
      <c r="N633" s="99"/>
      <c r="O633" s="99"/>
      <c r="P633" s="99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6"/>
      <c r="AH633" s="96"/>
      <c r="AI633" s="99"/>
      <c r="AJ633" s="95"/>
      <c r="AK633" s="95"/>
      <c r="AL633" s="95"/>
      <c r="AM633" s="24"/>
      <c r="AN633" s="24"/>
      <c r="AO633" s="24"/>
      <c r="AP633" s="24"/>
      <c r="AQ633" s="24"/>
      <c r="AR633" s="24"/>
      <c r="AS633" s="24"/>
      <c r="BA633" s="6"/>
      <c r="BH633" s="124"/>
    </row>
    <row r="634" spans="1:60">
      <c r="A634" s="124"/>
      <c r="B634" s="96"/>
      <c r="C634" s="99"/>
      <c r="D634" s="94"/>
      <c r="E634" s="99"/>
      <c r="F634" s="99"/>
      <c r="G634" s="96"/>
      <c r="H634" s="96"/>
      <c r="I634" s="96"/>
      <c r="J634" s="96"/>
      <c r="K634" s="96"/>
      <c r="L634" s="96"/>
      <c r="M634" s="99"/>
      <c r="N634" s="99"/>
      <c r="O634" s="99"/>
      <c r="P634" s="99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6"/>
      <c r="AH634" s="96"/>
      <c r="AI634" s="99"/>
      <c r="AJ634" s="95"/>
      <c r="AK634" s="95"/>
      <c r="AL634" s="95"/>
      <c r="AM634" s="24"/>
      <c r="AN634" s="24"/>
      <c r="AO634" s="24"/>
      <c r="AP634" s="24"/>
      <c r="AQ634" s="24"/>
      <c r="AR634" s="24"/>
      <c r="AS634" s="24"/>
      <c r="BA634" s="6"/>
      <c r="BH634" s="124"/>
    </row>
    <row r="635" spans="1:60">
      <c r="A635" s="124"/>
      <c r="B635" s="96"/>
      <c r="C635" s="99"/>
      <c r="D635" s="94"/>
      <c r="E635" s="99"/>
      <c r="F635" s="99"/>
      <c r="G635" s="96"/>
      <c r="H635" s="96"/>
      <c r="I635" s="96"/>
      <c r="J635" s="96"/>
      <c r="K635" s="96"/>
      <c r="L635" s="96"/>
      <c r="M635" s="99"/>
      <c r="N635" s="99"/>
      <c r="O635" s="99"/>
      <c r="P635" s="99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6"/>
      <c r="AH635" s="96"/>
      <c r="AI635" s="99"/>
      <c r="AJ635" s="95"/>
      <c r="AK635" s="95"/>
      <c r="AL635" s="95"/>
      <c r="AM635" s="24"/>
      <c r="AN635" s="24"/>
      <c r="AO635" s="24"/>
      <c r="AP635" s="24"/>
      <c r="AQ635" s="24"/>
      <c r="AR635" s="24"/>
      <c r="AS635" s="24"/>
      <c r="BA635" s="6"/>
      <c r="BH635" s="124"/>
    </row>
    <row r="636" spans="1:60">
      <c r="A636" s="124"/>
      <c r="B636" s="96"/>
      <c r="C636" s="99"/>
      <c r="D636" s="94"/>
      <c r="E636" s="99"/>
      <c r="F636" s="99"/>
      <c r="G636" s="96"/>
      <c r="H636" s="96"/>
      <c r="I636" s="96"/>
      <c r="J636" s="96"/>
      <c r="K636" s="96"/>
      <c r="L636" s="96"/>
      <c r="M636" s="99"/>
      <c r="N636" s="99"/>
      <c r="O636" s="99"/>
      <c r="P636" s="99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6"/>
      <c r="AH636" s="96"/>
      <c r="AI636" s="99"/>
      <c r="AJ636" s="95"/>
      <c r="AK636" s="95"/>
      <c r="AL636" s="95"/>
      <c r="AM636" s="24"/>
      <c r="AN636" s="24"/>
      <c r="AO636" s="24"/>
      <c r="AP636" s="24"/>
      <c r="AQ636" s="24"/>
      <c r="AR636" s="24"/>
      <c r="AS636" s="24"/>
      <c r="BA636" s="6"/>
      <c r="BH636" s="124"/>
    </row>
    <row r="637" spans="1:60">
      <c r="A637" s="124"/>
      <c r="B637" s="96"/>
      <c r="C637" s="99"/>
      <c r="D637" s="94"/>
      <c r="E637" s="99"/>
      <c r="F637" s="99"/>
      <c r="G637" s="96"/>
      <c r="H637" s="96"/>
      <c r="I637" s="96"/>
      <c r="J637" s="96"/>
      <c r="K637" s="96"/>
      <c r="L637" s="96"/>
      <c r="M637" s="99"/>
      <c r="N637" s="99"/>
      <c r="O637" s="99"/>
      <c r="P637" s="99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6"/>
      <c r="AH637" s="96"/>
      <c r="AI637" s="99"/>
      <c r="AJ637" s="95"/>
      <c r="AK637" s="95"/>
      <c r="AL637" s="95"/>
      <c r="AM637" s="24"/>
      <c r="AN637" s="24"/>
      <c r="AO637" s="24"/>
      <c r="AP637" s="24"/>
      <c r="AQ637" s="24"/>
      <c r="AR637" s="24"/>
      <c r="AS637" s="24"/>
      <c r="BA637" s="6"/>
      <c r="BH637" s="124"/>
    </row>
    <row r="638" spans="1:60">
      <c r="A638" s="124"/>
      <c r="B638" s="96"/>
      <c r="C638" s="99"/>
      <c r="D638" s="94"/>
      <c r="E638" s="99"/>
      <c r="F638" s="99"/>
      <c r="G638" s="96"/>
      <c r="H638" s="96"/>
      <c r="I638" s="96"/>
      <c r="J638" s="96"/>
      <c r="K638" s="96"/>
      <c r="L638" s="96"/>
      <c r="M638" s="99"/>
      <c r="N638" s="99"/>
      <c r="O638" s="99"/>
      <c r="P638" s="99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6"/>
      <c r="AH638" s="96"/>
      <c r="AI638" s="99"/>
      <c r="AJ638" s="95"/>
      <c r="AK638" s="95"/>
      <c r="AL638" s="95"/>
      <c r="AM638" s="24"/>
      <c r="AN638" s="24"/>
      <c r="AO638" s="24"/>
      <c r="AP638" s="24"/>
      <c r="AQ638" s="24"/>
      <c r="AR638" s="24"/>
      <c r="AS638" s="24"/>
      <c r="BA638" s="6"/>
      <c r="BH638" s="124"/>
    </row>
    <row r="639" spans="1:60">
      <c r="A639" s="124"/>
      <c r="B639" s="96"/>
      <c r="C639" s="99"/>
      <c r="D639" s="94"/>
      <c r="E639" s="99"/>
      <c r="F639" s="99"/>
      <c r="G639" s="96"/>
      <c r="H639" s="96"/>
      <c r="I639" s="96"/>
      <c r="J639" s="96"/>
      <c r="K639" s="96"/>
      <c r="L639" s="96"/>
      <c r="M639" s="99"/>
      <c r="N639" s="99"/>
      <c r="O639" s="99"/>
      <c r="P639" s="99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6"/>
      <c r="AH639" s="96"/>
      <c r="AI639" s="99"/>
      <c r="AJ639" s="95"/>
      <c r="AK639" s="95"/>
      <c r="AL639" s="95"/>
      <c r="AM639" s="24"/>
      <c r="AN639" s="24"/>
      <c r="AO639" s="24"/>
      <c r="AP639" s="24"/>
      <c r="AQ639" s="24"/>
      <c r="AR639" s="24"/>
      <c r="AS639" s="24"/>
      <c r="BA639" s="6"/>
      <c r="BH639" s="124"/>
    </row>
    <row r="640" spans="1:60">
      <c r="A640" s="124"/>
      <c r="B640" s="96"/>
      <c r="C640" s="99"/>
      <c r="D640" s="94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6"/>
      <c r="AH640" s="96"/>
      <c r="AI640" s="99"/>
      <c r="AJ640" s="95"/>
      <c r="AK640" s="95"/>
      <c r="AL640" s="95"/>
      <c r="AM640" s="24"/>
      <c r="AN640" s="24"/>
      <c r="AO640" s="24"/>
      <c r="AP640" s="24"/>
      <c r="AQ640" s="24"/>
      <c r="AR640" s="24"/>
      <c r="AS640" s="24"/>
      <c r="BA640" s="6"/>
      <c r="BH640" s="124"/>
    </row>
    <row r="641" spans="1:60">
      <c r="A641" s="124"/>
      <c r="B641" s="96"/>
      <c r="C641" s="99"/>
      <c r="D641" s="94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6"/>
      <c r="AH641" s="96"/>
      <c r="AI641" s="99"/>
      <c r="AJ641" s="95"/>
      <c r="AK641" s="95"/>
      <c r="AL641" s="95"/>
      <c r="AM641" s="24"/>
      <c r="AN641" s="24"/>
      <c r="AO641" s="24"/>
      <c r="AP641" s="24"/>
      <c r="AQ641" s="24"/>
      <c r="AR641" s="24"/>
      <c r="AS641" s="24"/>
      <c r="BA641" s="6"/>
      <c r="BH641" s="124"/>
    </row>
    <row r="642" spans="1:60">
      <c r="A642" s="124"/>
      <c r="B642" s="96"/>
      <c r="C642" s="99"/>
      <c r="D642" s="94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6"/>
      <c r="AH642" s="96"/>
      <c r="AI642" s="99"/>
      <c r="AJ642" s="95"/>
      <c r="AK642" s="95"/>
      <c r="AL642" s="95"/>
      <c r="AM642" s="24"/>
      <c r="AN642" s="24"/>
      <c r="AO642" s="24"/>
      <c r="AP642" s="24"/>
      <c r="AQ642" s="24"/>
      <c r="AR642" s="24"/>
      <c r="AS642" s="24"/>
      <c r="BA642" s="6"/>
      <c r="BH642" s="124"/>
    </row>
    <row r="643" spans="1:60">
      <c r="A643" s="124"/>
      <c r="B643" s="96"/>
      <c r="C643" s="99"/>
      <c r="D643" s="94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6"/>
      <c r="AH643" s="96"/>
      <c r="AI643" s="99"/>
      <c r="AJ643" s="95"/>
      <c r="AK643" s="95"/>
      <c r="AL643" s="95"/>
      <c r="AM643" s="24"/>
      <c r="AN643" s="24"/>
      <c r="AO643" s="24"/>
      <c r="AP643" s="24"/>
      <c r="AQ643" s="24"/>
      <c r="AR643" s="24"/>
      <c r="AS643" s="24"/>
      <c r="BA643" s="6"/>
      <c r="BH643" s="124"/>
    </row>
    <row r="644" spans="1:60">
      <c r="A644" s="124"/>
      <c r="B644" s="96"/>
      <c r="C644" s="99"/>
      <c r="D644" s="94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6"/>
      <c r="AH644" s="96"/>
      <c r="AI644" s="99"/>
      <c r="AJ644" s="95"/>
      <c r="AK644" s="95"/>
      <c r="AL644" s="95"/>
      <c r="AM644" s="24"/>
      <c r="AN644" s="24"/>
      <c r="AO644" s="24"/>
      <c r="AP644" s="24"/>
      <c r="AQ644" s="24"/>
      <c r="AR644" s="24"/>
      <c r="AS644" s="24"/>
      <c r="BA644" s="6"/>
      <c r="BH644" s="124"/>
    </row>
    <row r="645" spans="1:60">
      <c r="A645" s="124"/>
      <c r="B645" s="96"/>
      <c r="C645" s="99"/>
      <c r="D645" s="94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6"/>
      <c r="AH645" s="96"/>
      <c r="AI645" s="99"/>
      <c r="AJ645" s="95"/>
      <c r="AK645" s="95"/>
      <c r="AL645" s="95"/>
      <c r="AM645" s="24"/>
      <c r="AN645" s="24"/>
      <c r="AO645" s="24"/>
      <c r="AP645" s="24"/>
      <c r="AQ645" s="24"/>
      <c r="AR645" s="24"/>
      <c r="AS645" s="24"/>
      <c r="BA645" s="6"/>
      <c r="BH645" s="124"/>
    </row>
    <row r="646" spans="1:60">
      <c r="A646" s="124"/>
      <c r="B646" s="96"/>
      <c r="C646" s="99"/>
      <c r="D646" s="94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6"/>
      <c r="AH646" s="96"/>
      <c r="AI646" s="99"/>
      <c r="AJ646" s="95"/>
      <c r="AK646" s="95"/>
      <c r="AL646" s="95"/>
      <c r="AM646" s="24"/>
      <c r="AN646" s="24"/>
      <c r="AO646" s="24"/>
      <c r="AP646" s="24"/>
      <c r="AQ646" s="24"/>
      <c r="AR646" s="24"/>
      <c r="AS646" s="24"/>
      <c r="BA646" s="6"/>
      <c r="BH646" s="124"/>
    </row>
    <row r="647" spans="1:60">
      <c r="A647" s="124"/>
      <c r="B647" s="96"/>
      <c r="C647" s="99"/>
      <c r="D647" s="94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6"/>
      <c r="AH647" s="96"/>
      <c r="AI647" s="99"/>
      <c r="AJ647" s="95"/>
      <c r="AK647" s="95"/>
      <c r="AL647" s="95"/>
      <c r="AM647" s="24"/>
      <c r="AN647" s="24"/>
      <c r="AO647" s="24"/>
      <c r="AP647" s="24"/>
      <c r="AQ647" s="24"/>
      <c r="AR647" s="24"/>
      <c r="AS647" s="24"/>
      <c r="BA647" s="6"/>
      <c r="BH647" s="124"/>
    </row>
    <row r="648" spans="1:60">
      <c r="A648" s="124"/>
      <c r="B648" s="96"/>
      <c r="C648" s="99"/>
      <c r="D648" s="94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6"/>
      <c r="AH648" s="96"/>
      <c r="AI648" s="99"/>
      <c r="AJ648" s="95"/>
      <c r="AK648" s="95"/>
      <c r="AL648" s="95"/>
      <c r="AM648" s="24"/>
      <c r="AN648" s="24"/>
      <c r="AO648" s="24"/>
      <c r="AP648" s="24"/>
      <c r="AQ648" s="24"/>
      <c r="AR648" s="24"/>
      <c r="AS648" s="24"/>
      <c r="BA648" s="6"/>
      <c r="BH648" s="124"/>
    </row>
    <row r="649" spans="1:60">
      <c r="A649" s="124"/>
      <c r="B649" s="96"/>
      <c r="C649" s="99"/>
      <c r="D649" s="94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6"/>
      <c r="AH649" s="96"/>
      <c r="AI649" s="99"/>
      <c r="AJ649" s="95"/>
      <c r="AK649" s="95"/>
      <c r="AL649" s="95"/>
      <c r="AM649" s="24"/>
      <c r="AN649" s="24"/>
      <c r="AO649" s="24"/>
      <c r="AP649" s="24"/>
      <c r="AQ649" s="24"/>
      <c r="AR649" s="24"/>
      <c r="AS649" s="24"/>
      <c r="BA649" s="6"/>
      <c r="BH649" s="124"/>
    </row>
    <row r="650" spans="1:60">
      <c r="A650" s="124"/>
      <c r="B650" s="96"/>
      <c r="C650" s="99"/>
      <c r="D650" s="94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6"/>
      <c r="AH650" s="96"/>
      <c r="AI650" s="99"/>
      <c r="AJ650" s="95"/>
      <c r="AK650" s="95"/>
      <c r="AL650" s="95"/>
      <c r="AM650" s="24"/>
      <c r="AN650" s="24"/>
      <c r="AO650" s="24"/>
      <c r="AP650" s="24"/>
      <c r="AQ650" s="24"/>
      <c r="AR650" s="24"/>
      <c r="AS650" s="24"/>
      <c r="BA650" s="6"/>
      <c r="BH650" s="124"/>
    </row>
    <row r="651" spans="1:60">
      <c r="A651" s="124"/>
      <c r="B651" s="96"/>
      <c r="C651" s="99"/>
      <c r="D651" s="94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6"/>
      <c r="AH651" s="96"/>
      <c r="AI651" s="99"/>
      <c r="AJ651" s="95"/>
      <c r="AK651" s="95"/>
      <c r="AL651" s="95"/>
      <c r="AM651" s="24"/>
      <c r="AN651" s="24"/>
      <c r="AO651" s="24"/>
      <c r="AP651" s="24"/>
      <c r="AQ651" s="24"/>
      <c r="AR651" s="24"/>
      <c r="AS651" s="24"/>
      <c r="BA651" s="6"/>
      <c r="BH651" s="124"/>
    </row>
    <row r="652" spans="1:60">
      <c r="A652" s="124"/>
      <c r="B652" s="96"/>
      <c r="C652" s="99"/>
      <c r="D652" s="94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6"/>
      <c r="AH652" s="96"/>
      <c r="AI652" s="99"/>
      <c r="AJ652" s="95"/>
      <c r="AK652" s="95"/>
      <c r="AL652" s="95"/>
      <c r="AM652" s="24"/>
      <c r="AN652" s="24"/>
      <c r="AO652" s="24"/>
      <c r="AP652" s="24"/>
      <c r="AQ652" s="24"/>
      <c r="AR652" s="24"/>
      <c r="AS652" s="24"/>
      <c r="BA652" s="6"/>
      <c r="BH652" s="124"/>
    </row>
    <row r="653" spans="1:60">
      <c r="A653" s="124"/>
      <c r="B653" s="96"/>
      <c r="C653" s="99"/>
      <c r="D653" s="94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6"/>
      <c r="AH653" s="96"/>
      <c r="AI653" s="99"/>
      <c r="AJ653" s="95"/>
      <c r="AK653" s="95"/>
      <c r="AL653" s="95"/>
      <c r="AM653" s="24"/>
      <c r="AN653" s="24"/>
      <c r="AO653" s="24"/>
      <c r="AP653" s="24"/>
      <c r="AQ653" s="24"/>
      <c r="AR653" s="24"/>
      <c r="AS653" s="24"/>
      <c r="BA653" s="6"/>
      <c r="BH653" s="124"/>
    </row>
    <row r="654" spans="1:60">
      <c r="A654" s="124"/>
      <c r="B654" s="96"/>
      <c r="C654" s="99"/>
      <c r="D654" s="94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6"/>
      <c r="AH654" s="96"/>
      <c r="AI654" s="99"/>
      <c r="AJ654" s="95"/>
      <c r="AK654" s="95"/>
      <c r="AL654" s="95"/>
      <c r="AM654" s="24"/>
      <c r="AN654" s="24"/>
      <c r="AO654" s="24"/>
      <c r="AP654" s="24"/>
      <c r="AQ654" s="24"/>
      <c r="AR654" s="24"/>
      <c r="AS654" s="24"/>
      <c r="BA654" s="6"/>
      <c r="BH654" s="124"/>
    </row>
    <row r="655" spans="1:60">
      <c r="A655" s="124"/>
      <c r="B655" s="96"/>
      <c r="C655" s="99"/>
      <c r="D655" s="94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6"/>
      <c r="AH655" s="96"/>
      <c r="AI655" s="99"/>
      <c r="AJ655" s="95"/>
      <c r="AK655" s="95"/>
      <c r="AL655" s="95"/>
      <c r="AM655" s="24"/>
      <c r="AN655" s="24"/>
      <c r="AO655" s="24"/>
      <c r="AP655" s="24"/>
      <c r="AQ655" s="24"/>
      <c r="AR655" s="24"/>
      <c r="AS655" s="24"/>
      <c r="BA655" s="6"/>
      <c r="BH655" s="124"/>
    </row>
    <row r="656" spans="1:60">
      <c r="A656" s="124"/>
      <c r="B656" s="96"/>
      <c r="C656" s="99"/>
      <c r="D656" s="94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6"/>
      <c r="AH656" s="96"/>
      <c r="AI656" s="99"/>
      <c r="AJ656" s="95"/>
      <c r="AK656" s="95"/>
      <c r="AL656" s="95"/>
      <c r="AM656" s="24"/>
      <c r="AN656" s="24"/>
      <c r="AO656" s="24"/>
      <c r="AP656" s="24"/>
      <c r="AQ656" s="24"/>
      <c r="AR656" s="24"/>
      <c r="AS656" s="24"/>
      <c r="BA656" s="6"/>
      <c r="BH656" s="124"/>
    </row>
    <row r="657" spans="1:60">
      <c r="A657" s="124"/>
      <c r="B657" s="96"/>
      <c r="C657" s="99"/>
      <c r="D657" s="94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6"/>
      <c r="AH657" s="96"/>
      <c r="AI657" s="99"/>
      <c r="AJ657" s="95"/>
      <c r="AK657" s="95"/>
      <c r="AL657" s="95"/>
      <c r="AM657" s="24"/>
      <c r="AN657" s="24"/>
      <c r="AO657" s="24"/>
      <c r="AP657" s="24"/>
      <c r="AQ657" s="24"/>
      <c r="AR657" s="24"/>
      <c r="AS657" s="24"/>
      <c r="BA657" s="6"/>
      <c r="BH657" s="124"/>
    </row>
    <row r="658" spans="1:60">
      <c r="A658" s="124"/>
      <c r="B658" s="96"/>
      <c r="C658" s="99"/>
      <c r="D658" s="94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6"/>
      <c r="AH658" s="96"/>
      <c r="AI658" s="99"/>
      <c r="AJ658" s="95"/>
      <c r="AK658" s="95"/>
      <c r="AL658" s="95"/>
      <c r="AM658" s="24"/>
      <c r="AN658" s="24"/>
      <c r="AO658" s="24"/>
      <c r="AP658" s="24"/>
      <c r="AQ658" s="24"/>
      <c r="AR658" s="24"/>
      <c r="AS658" s="24"/>
      <c r="BA658" s="6"/>
      <c r="BH658" s="124"/>
    </row>
    <row r="659" spans="1:60">
      <c r="A659" s="124"/>
      <c r="B659" s="96"/>
      <c r="C659" s="99"/>
      <c r="D659" s="94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6"/>
      <c r="AH659" s="96"/>
      <c r="AI659" s="99"/>
      <c r="AJ659" s="95"/>
      <c r="AK659" s="95"/>
      <c r="AL659" s="95"/>
      <c r="AM659" s="24"/>
      <c r="AN659" s="24"/>
      <c r="AO659" s="24"/>
      <c r="AP659" s="24"/>
      <c r="AQ659" s="24"/>
      <c r="AR659" s="24"/>
      <c r="AS659" s="24"/>
      <c r="BA659" s="6"/>
      <c r="BH659" s="124"/>
    </row>
    <row r="660" spans="1:60">
      <c r="A660" s="124"/>
      <c r="B660" s="96"/>
      <c r="C660" s="99"/>
      <c r="D660" s="94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6"/>
      <c r="AH660" s="96"/>
      <c r="AI660" s="99"/>
      <c r="AJ660" s="95"/>
      <c r="AK660" s="95"/>
      <c r="AL660" s="95"/>
      <c r="AM660" s="24"/>
      <c r="AN660" s="24"/>
      <c r="AO660" s="24"/>
      <c r="AP660" s="24"/>
      <c r="AQ660" s="24"/>
      <c r="AR660" s="24"/>
      <c r="AS660" s="24"/>
      <c r="BA660" s="6"/>
      <c r="BH660" s="124"/>
    </row>
    <row r="661" spans="1:60">
      <c r="A661" s="124"/>
      <c r="B661" s="96"/>
      <c r="C661" s="99"/>
      <c r="D661" s="94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6"/>
      <c r="AH661" s="96"/>
      <c r="AI661" s="99"/>
      <c r="AJ661" s="95"/>
      <c r="AK661" s="95"/>
      <c r="AL661" s="95"/>
      <c r="AM661" s="24"/>
      <c r="AN661" s="24"/>
      <c r="AO661" s="24"/>
      <c r="AP661" s="24"/>
      <c r="AQ661" s="24"/>
      <c r="AR661" s="24"/>
      <c r="AS661" s="24"/>
      <c r="BA661" s="6"/>
      <c r="BH661" s="124"/>
    </row>
    <row r="662" spans="1:60">
      <c r="A662" s="124"/>
      <c r="B662" s="96"/>
      <c r="C662" s="99"/>
      <c r="D662" s="94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6"/>
      <c r="AH662" s="96"/>
      <c r="AI662" s="99"/>
      <c r="AJ662" s="95"/>
      <c r="AK662" s="95"/>
      <c r="AL662" s="95"/>
      <c r="AM662" s="24"/>
      <c r="AN662" s="24"/>
      <c r="AO662" s="24"/>
      <c r="AP662" s="24"/>
      <c r="AQ662" s="24"/>
      <c r="AR662" s="24"/>
      <c r="AS662" s="24"/>
      <c r="BA662" s="6"/>
      <c r="BH662" s="124"/>
    </row>
    <row r="663" spans="1:60">
      <c r="A663" s="124"/>
      <c r="B663" s="96"/>
      <c r="C663" s="99"/>
      <c r="D663" s="94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6"/>
      <c r="AH663" s="96"/>
      <c r="AI663" s="99"/>
      <c r="AJ663" s="95"/>
      <c r="AK663" s="95"/>
      <c r="AL663" s="95"/>
      <c r="AM663" s="24"/>
      <c r="AN663" s="24"/>
      <c r="AO663" s="24"/>
      <c r="AP663" s="24"/>
      <c r="AQ663" s="24"/>
      <c r="AR663" s="24"/>
      <c r="AS663" s="24"/>
      <c r="BA663" s="6"/>
      <c r="BH663" s="124"/>
    </row>
    <row r="664" spans="1:60">
      <c r="A664" s="124"/>
      <c r="B664" s="96"/>
      <c r="C664" s="99"/>
      <c r="D664" s="94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6"/>
      <c r="AH664" s="96"/>
      <c r="AI664" s="99"/>
      <c r="AJ664" s="95"/>
      <c r="AK664" s="95"/>
      <c r="AL664" s="95"/>
      <c r="AM664" s="24"/>
      <c r="AN664" s="24"/>
      <c r="AO664" s="24"/>
      <c r="AP664" s="24"/>
      <c r="AQ664" s="24"/>
      <c r="AR664" s="24"/>
      <c r="AS664" s="24"/>
      <c r="BA664" s="6"/>
      <c r="BH664" s="124"/>
    </row>
    <row r="665" spans="1:60">
      <c r="A665" s="124"/>
      <c r="B665" s="96"/>
      <c r="C665" s="99"/>
      <c r="D665" s="94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6"/>
      <c r="AH665" s="96"/>
      <c r="AI665" s="99"/>
      <c r="AJ665" s="95"/>
      <c r="AK665" s="95"/>
      <c r="AL665" s="95"/>
      <c r="AM665" s="24"/>
      <c r="AN665" s="24"/>
      <c r="AO665" s="24"/>
      <c r="AP665" s="24"/>
      <c r="AQ665" s="24"/>
      <c r="AR665" s="24"/>
      <c r="AS665" s="24"/>
      <c r="BA665" s="6"/>
      <c r="BH665" s="124"/>
    </row>
    <row r="666" spans="1:60">
      <c r="A666" s="124"/>
      <c r="B666" s="96"/>
      <c r="C666" s="99"/>
      <c r="D666" s="94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6"/>
      <c r="AH666" s="96"/>
      <c r="AI666" s="99"/>
      <c r="AJ666" s="95"/>
      <c r="AK666" s="95"/>
      <c r="AL666" s="95"/>
      <c r="AM666" s="24"/>
      <c r="AN666" s="24"/>
      <c r="AO666" s="24"/>
      <c r="AP666" s="24"/>
      <c r="AQ666" s="24"/>
      <c r="AR666" s="24"/>
      <c r="AS666" s="24"/>
      <c r="BA666" s="6"/>
      <c r="BH666" s="124"/>
    </row>
    <row r="667" spans="1:60">
      <c r="A667" s="124"/>
      <c r="B667" s="96"/>
      <c r="C667" s="99"/>
      <c r="D667" s="94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6"/>
      <c r="AH667" s="96"/>
      <c r="AI667" s="99"/>
      <c r="AJ667" s="95"/>
      <c r="AK667" s="95"/>
      <c r="AL667" s="95"/>
      <c r="AM667" s="24"/>
      <c r="AN667" s="24"/>
      <c r="AO667" s="24"/>
      <c r="AP667" s="24"/>
      <c r="AQ667" s="24"/>
      <c r="AR667" s="24"/>
      <c r="AS667" s="24"/>
      <c r="BA667" s="6"/>
      <c r="BH667" s="124"/>
    </row>
    <row r="668" spans="1:60">
      <c r="A668" s="124"/>
      <c r="B668" s="96"/>
      <c r="C668" s="99"/>
      <c r="D668" s="94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6"/>
      <c r="AH668" s="96"/>
      <c r="AI668" s="99"/>
      <c r="AJ668" s="95"/>
      <c r="AK668" s="95"/>
      <c r="AL668" s="95"/>
      <c r="AM668" s="24"/>
      <c r="AN668" s="24"/>
      <c r="AO668" s="24"/>
      <c r="AP668" s="24"/>
      <c r="AQ668" s="24"/>
      <c r="AR668" s="24"/>
      <c r="AS668" s="24"/>
      <c r="BA668" s="6"/>
      <c r="BH668" s="124"/>
    </row>
    <row r="669" spans="1:60">
      <c r="A669" s="124"/>
      <c r="B669" s="96"/>
      <c r="C669" s="99"/>
      <c r="D669" s="94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6"/>
      <c r="AH669" s="96"/>
      <c r="AI669" s="99"/>
      <c r="AJ669" s="95"/>
      <c r="AK669" s="95"/>
      <c r="AL669" s="95"/>
      <c r="AM669" s="24"/>
      <c r="AN669" s="24"/>
      <c r="AO669" s="24"/>
      <c r="AP669" s="24"/>
      <c r="AQ669" s="24"/>
      <c r="AR669" s="24"/>
      <c r="AS669" s="24"/>
      <c r="BA669" s="6"/>
      <c r="BH669" s="124"/>
    </row>
    <row r="670" spans="1:60">
      <c r="A670" s="124"/>
      <c r="B670" s="96"/>
      <c r="C670" s="99"/>
      <c r="D670" s="94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6"/>
      <c r="AH670" s="96"/>
      <c r="AI670" s="99"/>
      <c r="AJ670" s="95"/>
      <c r="AK670" s="95"/>
      <c r="AL670" s="95"/>
      <c r="AM670" s="24"/>
      <c r="AN670" s="24"/>
      <c r="AO670" s="24"/>
      <c r="AP670" s="24"/>
      <c r="AQ670" s="24"/>
      <c r="AR670" s="24"/>
      <c r="AS670" s="24"/>
      <c r="BA670" s="6"/>
      <c r="BH670" s="124"/>
    </row>
    <row r="671" spans="1:60">
      <c r="A671" s="124"/>
      <c r="B671" s="96"/>
      <c r="C671" s="99"/>
      <c r="D671" s="94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6"/>
      <c r="AH671" s="96"/>
      <c r="AI671" s="99"/>
      <c r="AJ671" s="95"/>
      <c r="AK671" s="95"/>
      <c r="AL671" s="95"/>
      <c r="AM671" s="24"/>
      <c r="AN671" s="24"/>
      <c r="AO671" s="24"/>
      <c r="AP671" s="24"/>
      <c r="AQ671" s="24"/>
      <c r="AR671" s="24"/>
      <c r="AS671" s="24"/>
      <c r="BA671" s="6"/>
      <c r="BH671" s="124"/>
    </row>
    <row r="672" spans="1:60">
      <c r="A672" s="124"/>
      <c r="B672" s="96"/>
      <c r="C672" s="99"/>
      <c r="D672" s="94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6"/>
      <c r="AH672" s="96"/>
      <c r="AI672" s="99"/>
      <c r="AJ672" s="95"/>
      <c r="AK672" s="95"/>
      <c r="AL672" s="95"/>
      <c r="AM672" s="24"/>
      <c r="AN672" s="24"/>
      <c r="AO672" s="24"/>
      <c r="AP672" s="24"/>
      <c r="AQ672" s="24"/>
      <c r="AR672" s="24"/>
      <c r="AS672" s="24"/>
      <c r="BA672" s="6"/>
      <c r="BH672" s="124"/>
    </row>
    <row r="673" spans="1:60">
      <c r="A673" s="124"/>
      <c r="B673" s="96"/>
      <c r="C673" s="99"/>
      <c r="D673" s="94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6"/>
      <c r="AH673" s="96"/>
      <c r="AI673" s="99"/>
      <c r="AJ673" s="95"/>
      <c r="AK673" s="95"/>
      <c r="AL673" s="95"/>
      <c r="AM673" s="24"/>
      <c r="AN673" s="24"/>
      <c r="AO673" s="24"/>
      <c r="AP673" s="24"/>
      <c r="AQ673" s="24"/>
      <c r="AR673" s="24"/>
      <c r="AS673" s="24"/>
      <c r="BA673" s="6"/>
      <c r="BH673" s="124"/>
    </row>
    <row r="674" spans="1:60">
      <c r="A674" s="124"/>
      <c r="B674" s="96"/>
      <c r="C674" s="99"/>
      <c r="D674" s="94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6"/>
      <c r="AH674" s="96"/>
      <c r="AI674" s="99"/>
      <c r="AJ674" s="95"/>
      <c r="AK674" s="95"/>
      <c r="AL674" s="95"/>
      <c r="AM674" s="24"/>
      <c r="AN674" s="24"/>
      <c r="AO674" s="24"/>
      <c r="AP674" s="24"/>
      <c r="AQ674" s="24"/>
      <c r="AR674" s="24"/>
      <c r="AS674" s="24"/>
      <c r="BA674" s="6"/>
      <c r="BH674" s="124"/>
    </row>
    <row r="675" spans="1:60">
      <c r="A675" s="124"/>
      <c r="B675" s="96"/>
      <c r="C675" s="99"/>
      <c r="D675" s="94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6"/>
      <c r="AH675" s="96"/>
      <c r="AI675" s="99"/>
      <c r="AJ675" s="95"/>
      <c r="AK675" s="95"/>
      <c r="AL675" s="95"/>
      <c r="AM675" s="24"/>
      <c r="AN675" s="24"/>
      <c r="AO675" s="24"/>
      <c r="AP675" s="24"/>
      <c r="AQ675" s="24"/>
      <c r="AR675" s="24"/>
      <c r="AS675" s="24"/>
      <c r="BA675" s="6"/>
      <c r="BH675" s="124"/>
    </row>
    <row r="676" spans="1:60">
      <c r="A676" s="124"/>
      <c r="B676" s="96"/>
      <c r="C676" s="99"/>
      <c r="D676" s="94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6"/>
      <c r="AH676" s="96"/>
      <c r="AI676" s="99"/>
      <c r="AJ676" s="95"/>
      <c r="AK676" s="95"/>
      <c r="AL676" s="95"/>
      <c r="AM676" s="24"/>
      <c r="AN676" s="24"/>
      <c r="AO676" s="24"/>
      <c r="AP676" s="24"/>
      <c r="AQ676" s="24"/>
      <c r="AR676" s="24"/>
      <c r="AS676" s="24"/>
      <c r="BA676" s="6"/>
      <c r="BH676" s="124"/>
    </row>
    <row r="677" spans="1:60">
      <c r="A677" s="124"/>
      <c r="B677" s="96"/>
      <c r="C677" s="99"/>
      <c r="D677" s="94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6"/>
      <c r="AH677" s="96"/>
      <c r="AI677" s="99"/>
      <c r="AJ677" s="95"/>
      <c r="AK677" s="95"/>
      <c r="AL677" s="95"/>
      <c r="AM677" s="24"/>
      <c r="AN677" s="24"/>
      <c r="AO677" s="24"/>
      <c r="AP677" s="24"/>
      <c r="AQ677" s="24"/>
      <c r="AR677" s="24"/>
      <c r="AS677" s="24"/>
      <c r="BA677" s="6"/>
      <c r="BH677" s="124"/>
    </row>
    <row r="678" spans="1:60">
      <c r="A678" s="124"/>
      <c r="B678" s="96"/>
      <c r="C678" s="99"/>
      <c r="D678" s="94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6"/>
      <c r="AH678" s="96"/>
      <c r="AI678" s="99"/>
      <c r="AJ678" s="95"/>
      <c r="AK678" s="95"/>
      <c r="AL678" s="95"/>
      <c r="AM678" s="24"/>
      <c r="AN678" s="24"/>
      <c r="AO678" s="24"/>
      <c r="AP678" s="24"/>
      <c r="AQ678" s="24"/>
      <c r="AR678" s="24"/>
      <c r="AS678" s="24"/>
      <c r="BA678" s="6"/>
      <c r="BH678" s="124"/>
    </row>
    <row r="679" spans="1:60">
      <c r="A679" s="124"/>
      <c r="B679" s="96"/>
      <c r="C679" s="99"/>
      <c r="D679" s="94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6"/>
      <c r="AH679" s="96"/>
      <c r="AI679" s="99"/>
      <c r="AJ679" s="95"/>
      <c r="AK679" s="95"/>
      <c r="AL679" s="95"/>
      <c r="AM679" s="24"/>
      <c r="AN679" s="24"/>
      <c r="AO679" s="24"/>
      <c r="AP679" s="24"/>
      <c r="AQ679" s="24"/>
      <c r="AR679" s="24"/>
      <c r="AS679" s="24"/>
      <c r="BA679" s="6"/>
      <c r="BH679" s="124"/>
    </row>
    <row r="680" spans="1:60">
      <c r="A680" s="124"/>
      <c r="B680" s="96"/>
      <c r="C680" s="99"/>
      <c r="D680" s="94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6"/>
      <c r="AH680" s="96"/>
      <c r="AI680" s="99"/>
      <c r="AJ680" s="95"/>
      <c r="AK680" s="95"/>
      <c r="AL680" s="95"/>
      <c r="AM680" s="24"/>
      <c r="AN680" s="24"/>
      <c r="AO680" s="24"/>
      <c r="AP680" s="24"/>
      <c r="AQ680" s="24"/>
      <c r="AR680" s="24"/>
      <c r="AS680" s="24"/>
      <c r="BA680" s="6"/>
      <c r="BH680" s="124"/>
    </row>
    <row r="681" spans="1:60">
      <c r="A681" s="124"/>
      <c r="B681" s="96"/>
      <c r="C681" s="99"/>
      <c r="D681" s="94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6"/>
      <c r="AH681" s="96"/>
      <c r="AI681" s="99"/>
      <c r="AJ681" s="95"/>
      <c r="AK681" s="95"/>
      <c r="AL681" s="95"/>
      <c r="AM681" s="24"/>
      <c r="AN681" s="24"/>
      <c r="AO681" s="24"/>
      <c r="AP681" s="24"/>
      <c r="AQ681" s="24"/>
      <c r="AR681" s="24"/>
      <c r="AS681" s="24"/>
      <c r="BA681" s="6"/>
      <c r="BH681" s="124"/>
    </row>
    <row r="682" spans="1:60">
      <c r="A682" s="124"/>
      <c r="B682" s="96"/>
      <c r="C682" s="99"/>
      <c r="D682" s="94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6"/>
      <c r="AH682" s="96"/>
      <c r="AI682" s="99"/>
      <c r="AJ682" s="95"/>
      <c r="AK682" s="95"/>
      <c r="AL682" s="95"/>
      <c r="AM682" s="24"/>
      <c r="AN682" s="24"/>
      <c r="AO682" s="24"/>
      <c r="AP682" s="24"/>
      <c r="AQ682" s="24"/>
      <c r="AR682" s="24"/>
      <c r="AS682" s="24"/>
      <c r="BA682" s="6"/>
      <c r="BH682" s="124"/>
    </row>
    <row r="683" spans="1:60">
      <c r="A683" s="124"/>
      <c r="B683" s="96"/>
      <c r="C683" s="99"/>
      <c r="D683" s="94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6"/>
      <c r="AH683" s="96"/>
      <c r="AI683" s="99"/>
      <c r="AJ683" s="95"/>
      <c r="AK683" s="95"/>
      <c r="AL683" s="95"/>
      <c r="AM683" s="24"/>
      <c r="AN683" s="24"/>
      <c r="AO683" s="24"/>
      <c r="AP683" s="24"/>
      <c r="AQ683" s="24"/>
      <c r="AR683" s="24"/>
      <c r="AS683" s="24"/>
      <c r="BA683" s="6"/>
      <c r="BH683" s="124"/>
    </row>
    <row r="684" spans="1:60">
      <c r="A684" s="124"/>
      <c r="B684" s="96"/>
      <c r="C684" s="99"/>
      <c r="D684" s="94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6"/>
      <c r="AH684" s="96"/>
      <c r="AI684" s="99"/>
      <c r="AJ684" s="95"/>
      <c r="AK684" s="95"/>
      <c r="AL684" s="95"/>
      <c r="AM684" s="24"/>
      <c r="AN684" s="24"/>
      <c r="AO684" s="24"/>
      <c r="AP684" s="24"/>
      <c r="AQ684" s="24"/>
      <c r="AR684" s="24"/>
      <c r="AS684" s="24"/>
      <c r="BA684" s="6"/>
      <c r="BH684" s="124"/>
    </row>
    <row r="685" spans="1:60">
      <c r="A685" s="124"/>
      <c r="B685" s="96"/>
      <c r="C685" s="99"/>
      <c r="D685" s="94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6"/>
      <c r="AH685" s="96"/>
      <c r="AI685" s="99"/>
      <c r="AJ685" s="95"/>
      <c r="AK685" s="95"/>
      <c r="AL685" s="95"/>
      <c r="AM685" s="24"/>
      <c r="AN685" s="24"/>
      <c r="AO685" s="24"/>
      <c r="AP685" s="24"/>
      <c r="AQ685" s="24"/>
      <c r="AR685" s="24"/>
      <c r="AS685" s="24"/>
      <c r="BA685" s="6"/>
      <c r="BH685" s="124"/>
    </row>
    <row r="686" spans="1:60">
      <c r="A686" s="124"/>
      <c r="B686" s="96"/>
      <c r="C686" s="99"/>
      <c r="D686" s="94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6"/>
      <c r="AH686" s="96"/>
      <c r="AI686" s="99"/>
      <c r="AJ686" s="95"/>
      <c r="AK686" s="95"/>
      <c r="AL686" s="95"/>
      <c r="AM686" s="24"/>
      <c r="AN686" s="24"/>
      <c r="AO686" s="24"/>
      <c r="AP686" s="24"/>
      <c r="AQ686" s="24"/>
      <c r="AR686" s="24"/>
      <c r="AS686" s="24"/>
      <c r="BA686" s="6"/>
      <c r="BH686" s="124"/>
    </row>
    <row r="687" spans="1:60">
      <c r="A687" s="124"/>
      <c r="B687" s="96"/>
      <c r="C687" s="99"/>
      <c r="D687" s="94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6"/>
      <c r="AH687" s="96"/>
      <c r="AI687" s="99"/>
      <c r="AJ687" s="95"/>
      <c r="AK687" s="95"/>
      <c r="AL687" s="95"/>
      <c r="AM687" s="24"/>
      <c r="AN687" s="24"/>
      <c r="AO687" s="24"/>
      <c r="AP687" s="24"/>
      <c r="AQ687" s="24"/>
      <c r="AR687" s="24"/>
      <c r="AS687" s="24"/>
      <c r="BA687" s="6"/>
      <c r="BH687" s="124"/>
    </row>
    <row r="688" spans="1:60">
      <c r="A688" s="124"/>
      <c r="B688" s="96"/>
      <c r="C688" s="99"/>
      <c r="D688" s="94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6"/>
      <c r="AH688" s="96"/>
      <c r="AI688" s="99"/>
      <c r="AJ688" s="95"/>
      <c r="AK688" s="95"/>
      <c r="AL688" s="95"/>
      <c r="AM688" s="24"/>
      <c r="AN688" s="24"/>
      <c r="AO688" s="24"/>
      <c r="AP688" s="24"/>
      <c r="AQ688" s="24"/>
      <c r="AR688" s="24"/>
      <c r="AS688" s="24"/>
      <c r="BA688" s="6"/>
      <c r="BH688" s="124"/>
    </row>
    <row r="689" spans="1:60">
      <c r="A689" s="124"/>
      <c r="B689" s="96"/>
      <c r="C689" s="99"/>
      <c r="D689" s="94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6"/>
      <c r="AH689" s="96"/>
      <c r="AI689" s="99"/>
      <c r="AJ689" s="95"/>
      <c r="AK689" s="95"/>
      <c r="AL689" s="95"/>
      <c r="AM689" s="24"/>
      <c r="AN689" s="24"/>
      <c r="AO689" s="24"/>
      <c r="AP689" s="24"/>
      <c r="AQ689" s="24"/>
      <c r="AR689" s="24"/>
      <c r="AS689" s="24"/>
      <c r="BA689" s="6"/>
      <c r="BH689" s="124"/>
    </row>
    <row r="690" spans="1:60">
      <c r="A690" s="124"/>
      <c r="B690" s="96"/>
      <c r="C690" s="99"/>
      <c r="D690" s="94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6"/>
      <c r="AH690" s="96"/>
      <c r="AI690" s="99"/>
      <c r="AJ690" s="95"/>
      <c r="AK690" s="95"/>
      <c r="AL690" s="95"/>
      <c r="AM690" s="24"/>
      <c r="AN690" s="24"/>
      <c r="AO690" s="24"/>
      <c r="AP690" s="24"/>
      <c r="AQ690" s="24"/>
      <c r="AR690" s="24"/>
      <c r="AS690" s="24"/>
      <c r="BA690" s="6"/>
      <c r="BH690" s="124"/>
    </row>
    <row r="691" spans="1:60">
      <c r="A691" s="124"/>
      <c r="B691" s="96"/>
      <c r="C691" s="99"/>
      <c r="D691" s="94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6"/>
      <c r="AH691" s="96"/>
      <c r="AI691" s="99"/>
      <c r="AJ691" s="95"/>
      <c r="AK691" s="95"/>
      <c r="AL691" s="95"/>
      <c r="AM691" s="24"/>
      <c r="AN691" s="24"/>
      <c r="AO691" s="24"/>
      <c r="AP691" s="24"/>
      <c r="AQ691" s="24"/>
      <c r="AR691" s="24"/>
      <c r="AS691" s="24"/>
      <c r="BA691" s="6"/>
      <c r="BH691" s="124"/>
    </row>
    <row r="692" spans="1:60">
      <c r="A692" s="124"/>
      <c r="B692" s="96"/>
      <c r="C692" s="99"/>
      <c r="D692" s="94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6"/>
      <c r="AH692" s="96"/>
      <c r="AI692" s="99"/>
      <c r="AJ692" s="95"/>
      <c r="AK692" s="95"/>
      <c r="AL692" s="95"/>
      <c r="AM692" s="24"/>
      <c r="AN692" s="24"/>
      <c r="AO692" s="24"/>
      <c r="AP692" s="24"/>
      <c r="AQ692" s="24"/>
      <c r="AR692" s="24"/>
      <c r="AS692" s="24"/>
      <c r="BA692" s="6"/>
      <c r="BH692" s="124"/>
    </row>
    <row r="693" spans="1:60">
      <c r="A693" s="124"/>
      <c r="B693" s="96"/>
      <c r="C693" s="99"/>
      <c r="D693" s="94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6"/>
      <c r="AH693" s="96"/>
      <c r="AI693" s="99"/>
      <c r="AJ693" s="95"/>
      <c r="AK693" s="95"/>
      <c r="AL693" s="95"/>
      <c r="AM693" s="24"/>
      <c r="AN693" s="24"/>
      <c r="AO693" s="24"/>
      <c r="AP693" s="24"/>
      <c r="AQ693" s="24"/>
      <c r="AR693" s="24"/>
      <c r="AS693" s="24"/>
      <c r="BA693" s="6"/>
      <c r="BH693" s="124"/>
    </row>
    <row r="694" spans="1:60">
      <c r="A694" s="124"/>
      <c r="B694" s="96"/>
      <c r="C694" s="99"/>
      <c r="D694" s="94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6"/>
      <c r="AH694" s="96"/>
      <c r="AI694" s="99"/>
      <c r="AJ694" s="95"/>
      <c r="AK694" s="95"/>
      <c r="AL694" s="95"/>
      <c r="AM694" s="24"/>
      <c r="AN694" s="24"/>
      <c r="AO694" s="24"/>
      <c r="AP694" s="24"/>
      <c r="AQ694" s="24"/>
      <c r="AR694" s="24"/>
      <c r="AS694" s="24"/>
      <c r="BA694" s="6"/>
      <c r="BH694" s="124"/>
    </row>
    <row r="695" spans="1:60">
      <c r="A695" s="124"/>
      <c r="B695" s="96"/>
      <c r="C695" s="99"/>
      <c r="D695" s="94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6"/>
      <c r="AH695" s="96"/>
      <c r="AI695" s="99"/>
      <c r="AJ695" s="95"/>
      <c r="AK695" s="95"/>
      <c r="AL695" s="95"/>
      <c r="AM695" s="24"/>
      <c r="AN695" s="24"/>
      <c r="AO695" s="24"/>
      <c r="AP695" s="24"/>
      <c r="AQ695" s="24"/>
      <c r="AR695" s="24"/>
      <c r="AS695" s="24"/>
      <c r="BA695" s="6"/>
      <c r="BH695" s="124"/>
    </row>
    <row r="696" spans="1:60">
      <c r="A696" s="124"/>
      <c r="B696" s="96"/>
      <c r="C696" s="99"/>
      <c r="D696" s="94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6"/>
      <c r="AH696" s="96"/>
      <c r="AI696" s="99"/>
      <c r="AJ696" s="95"/>
      <c r="AK696" s="95"/>
      <c r="AL696" s="95"/>
      <c r="AM696" s="24"/>
      <c r="AN696" s="24"/>
      <c r="AO696" s="24"/>
      <c r="AP696" s="24"/>
      <c r="AQ696" s="24"/>
      <c r="AR696" s="24"/>
      <c r="AS696" s="24"/>
      <c r="BA696" s="6"/>
      <c r="BH696" s="124"/>
    </row>
    <row r="697" spans="1:60">
      <c r="A697" s="124"/>
      <c r="B697" s="96"/>
      <c r="C697" s="99"/>
      <c r="D697" s="94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6"/>
      <c r="AH697" s="96"/>
      <c r="AI697" s="99"/>
      <c r="AJ697" s="95"/>
      <c r="AK697" s="95"/>
      <c r="AL697" s="95"/>
      <c r="AM697" s="24"/>
      <c r="AN697" s="24"/>
      <c r="AO697" s="24"/>
      <c r="AP697" s="24"/>
      <c r="AQ697" s="24"/>
      <c r="AR697" s="24"/>
      <c r="AS697" s="24"/>
      <c r="BA697" s="6"/>
      <c r="BH697" s="124"/>
    </row>
    <row r="698" spans="1:60">
      <c r="A698" s="124"/>
      <c r="B698" s="96"/>
      <c r="C698" s="99"/>
      <c r="D698" s="94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6"/>
      <c r="AH698" s="96"/>
      <c r="AI698" s="99"/>
      <c r="AJ698" s="95"/>
      <c r="AK698" s="95"/>
      <c r="AL698" s="95"/>
      <c r="AM698" s="24"/>
      <c r="AN698" s="24"/>
      <c r="AO698" s="24"/>
      <c r="AP698" s="24"/>
      <c r="AQ698" s="24"/>
      <c r="AR698" s="24"/>
      <c r="AS698" s="24"/>
      <c r="BA698" s="6"/>
      <c r="BH698" s="124"/>
    </row>
    <row r="699" spans="1:60">
      <c r="A699" s="124"/>
      <c r="B699" s="96"/>
      <c r="C699" s="99"/>
      <c r="D699" s="94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6"/>
      <c r="AH699" s="96"/>
      <c r="AI699" s="99"/>
      <c r="AJ699" s="95"/>
      <c r="AK699" s="95"/>
      <c r="AL699" s="95"/>
      <c r="AM699" s="24"/>
      <c r="AN699" s="24"/>
      <c r="AO699" s="24"/>
      <c r="AP699" s="24"/>
      <c r="AQ699" s="24"/>
      <c r="AR699" s="24"/>
      <c r="AS699" s="24"/>
      <c r="BA699" s="6"/>
      <c r="BH699" s="124"/>
    </row>
    <row r="700" spans="1:60">
      <c r="A700" s="124"/>
      <c r="B700" s="96"/>
      <c r="C700" s="99"/>
      <c r="D700" s="94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6"/>
      <c r="AH700" s="96"/>
      <c r="AI700" s="99"/>
      <c r="AJ700" s="95"/>
      <c r="AK700" s="95"/>
      <c r="AL700" s="95"/>
      <c r="AM700" s="24"/>
      <c r="AN700" s="24"/>
      <c r="AO700" s="24"/>
      <c r="AP700" s="24"/>
      <c r="AQ700" s="24"/>
      <c r="AR700" s="24"/>
      <c r="AS700" s="24"/>
      <c r="BA700" s="6"/>
      <c r="BH700" s="124"/>
    </row>
    <row r="701" spans="1:60">
      <c r="A701" s="124"/>
      <c r="B701" s="96"/>
      <c r="C701" s="99"/>
      <c r="D701" s="94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6"/>
      <c r="AH701" s="96"/>
      <c r="AI701" s="99"/>
      <c r="AJ701" s="95"/>
      <c r="AK701" s="95"/>
      <c r="AL701" s="95"/>
      <c r="AM701" s="24"/>
      <c r="AN701" s="24"/>
      <c r="AO701" s="24"/>
      <c r="AP701" s="24"/>
      <c r="AQ701" s="24"/>
      <c r="AR701" s="24"/>
      <c r="AS701" s="24"/>
      <c r="BA701" s="6"/>
      <c r="BH701" s="124"/>
    </row>
    <row r="702" spans="1:60">
      <c r="A702" s="124"/>
      <c r="B702" s="96"/>
      <c r="C702" s="99"/>
      <c r="D702" s="94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6"/>
      <c r="AH702" s="96"/>
      <c r="AI702" s="99"/>
      <c r="AJ702" s="95"/>
      <c r="AK702" s="95"/>
      <c r="AL702" s="95"/>
      <c r="AM702" s="24"/>
      <c r="AN702" s="24"/>
      <c r="AO702" s="24"/>
      <c r="AP702" s="24"/>
      <c r="AQ702" s="24"/>
      <c r="AR702" s="24"/>
      <c r="AS702" s="24"/>
      <c r="BA702" s="6"/>
      <c r="BH702" s="124"/>
    </row>
    <row r="703" spans="1:60">
      <c r="A703" s="124"/>
      <c r="B703" s="96"/>
      <c r="C703" s="99"/>
      <c r="D703" s="94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6"/>
      <c r="AH703" s="96"/>
      <c r="AI703" s="99"/>
      <c r="AJ703" s="95"/>
      <c r="AK703" s="95"/>
      <c r="AL703" s="95"/>
      <c r="AM703" s="24"/>
      <c r="AN703" s="24"/>
      <c r="AO703" s="24"/>
      <c r="AP703" s="24"/>
      <c r="AQ703" s="24"/>
      <c r="AR703" s="24"/>
      <c r="AS703" s="24"/>
      <c r="BA703" s="6"/>
      <c r="BH703" s="124"/>
    </row>
    <row r="704" spans="1:60">
      <c r="A704" s="124"/>
      <c r="B704" s="96"/>
      <c r="C704" s="99"/>
      <c r="D704" s="94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6"/>
      <c r="AH704" s="96"/>
      <c r="AI704" s="99"/>
      <c r="AJ704" s="95"/>
      <c r="AK704" s="95"/>
      <c r="AL704" s="95"/>
      <c r="AM704" s="24"/>
      <c r="AN704" s="24"/>
      <c r="AO704" s="24"/>
      <c r="AP704" s="24"/>
      <c r="AQ704" s="24"/>
      <c r="AR704" s="24"/>
      <c r="AS704" s="24"/>
      <c r="BA704" s="6"/>
      <c r="BH704" s="124"/>
    </row>
    <row r="705" spans="1:60">
      <c r="A705" s="124"/>
      <c r="B705" s="96"/>
      <c r="C705" s="99"/>
      <c r="D705" s="94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6"/>
      <c r="AH705" s="96"/>
      <c r="AI705" s="99"/>
      <c r="AJ705" s="95"/>
      <c r="AK705" s="95"/>
      <c r="AL705" s="95"/>
      <c r="AM705" s="24"/>
      <c r="AN705" s="24"/>
      <c r="AO705" s="24"/>
      <c r="AP705" s="24"/>
      <c r="AQ705" s="24"/>
      <c r="AR705" s="24"/>
      <c r="AS705" s="24"/>
      <c r="BA705" s="6"/>
      <c r="BH705" s="124"/>
    </row>
    <row r="706" spans="1:60">
      <c r="A706" s="124"/>
      <c r="B706" s="96"/>
      <c r="C706" s="99"/>
      <c r="D706" s="94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6"/>
      <c r="AH706" s="96"/>
      <c r="AI706" s="99"/>
      <c r="AJ706" s="95"/>
      <c r="AK706" s="95"/>
      <c r="AL706" s="95"/>
      <c r="AM706" s="24"/>
      <c r="AN706" s="24"/>
      <c r="AO706" s="24"/>
      <c r="AP706" s="24"/>
      <c r="AQ706" s="24"/>
      <c r="AR706" s="24"/>
      <c r="AS706" s="24"/>
      <c r="BA706" s="6"/>
      <c r="BH706" s="124"/>
    </row>
    <row r="707" spans="1:60">
      <c r="A707" s="124"/>
      <c r="B707" s="96"/>
      <c r="C707" s="99"/>
      <c r="D707" s="94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6"/>
      <c r="AH707" s="96"/>
      <c r="AI707" s="99"/>
      <c r="AJ707" s="95"/>
      <c r="AK707" s="95"/>
      <c r="AL707" s="95"/>
      <c r="AM707" s="24"/>
      <c r="AN707" s="24"/>
      <c r="AO707" s="24"/>
      <c r="AP707" s="24"/>
      <c r="AQ707" s="24"/>
      <c r="AR707" s="24"/>
      <c r="AS707" s="24"/>
      <c r="BA707" s="6"/>
      <c r="BH707" s="124"/>
    </row>
    <row r="708" spans="1:60">
      <c r="A708" s="124"/>
      <c r="B708" s="96"/>
      <c r="C708" s="99"/>
      <c r="D708" s="94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6"/>
      <c r="AH708" s="96"/>
      <c r="AI708" s="99"/>
      <c r="AJ708" s="95"/>
      <c r="AK708" s="95"/>
      <c r="AL708" s="95"/>
      <c r="AM708" s="24"/>
      <c r="AN708" s="24"/>
      <c r="AO708" s="24"/>
      <c r="AP708" s="24"/>
      <c r="AQ708" s="24"/>
      <c r="AR708" s="24"/>
      <c r="AS708" s="24"/>
      <c r="BA708" s="6"/>
      <c r="BH708" s="124"/>
    </row>
    <row r="709" spans="1:60">
      <c r="A709" s="124"/>
      <c r="B709" s="96"/>
      <c r="C709" s="99"/>
      <c r="D709" s="94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6"/>
      <c r="AH709" s="96"/>
      <c r="AI709" s="99"/>
      <c r="AJ709" s="95"/>
      <c r="AK709" s="95"/>
      <c r="AL709" s="95"/>
      <c r="AM709" s="24"/>
      <c r="AN709" s="24"/>
      <c r="AO709" s="24"/>
      <c r="AP709" s="24"/>
      <c r="AQ709" s="24"/>
      <c r="AR709" s="24"/>
      <c r="AS709" s="24"/>
      <c r="BA709" s="6"/>
      <c r="BH709" s="124"/>
    </row>
    <row r="710" spans="1:60">
      <c r="A710" s="124"/>
      <c r="B710" s="96"/>
      <c r="C710" s="99"/>
      <c r="D710" s="94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6"/>
      <c r="AH710" s="96"/>
      <c r="AI710" s="99"/>
      <c r="AJ710" s="95"/>
      <c r="AK710" s="95"/>
      <c r="AL710" s="95"/>
      <c r="AM710" s="24"/>
      <c r="AN710" s="24"/>
      <c r="AO710" s="24"/>
      <c r="AP710" s="24"/>
      <c r="AQ710" s="24"/>
      <c r="AR710" s="24"/>
      <c r="AS710" s="24"/>
      <c r="BA710" s="6"/>
      <c r="BH710" s="124"/>
    </row>
    <row r="711" spans="1:60">
      <c r="A711" s="124"/>
      <c r="B711" s="96"/>
      <c r="C711" s="99"/>
      <c r="D711" s="94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6"/>
      <c r="AH711" s="96"/>
      <c r="AI711" s="99"/>
      <c r="AJ711" s="95"/>
      <c r="AK711" s="95"/>
      <c r="AL711" s="95"/>
      <c r="AM711" s="24"/>
      <c r="AN711" s="24"/>
      <c r="AO711" s="24"/>
      <c r="AP711" s="24"/>
      <c r="AQ711" s="24"/>
      <c r="AR711" s="24"/>
      <c r="AS711" s="24"/>
      <c r="BA711" s="6"/>
      <c r="BH711" s="124"/>
    </row>
    <row r="712" spans="1:60">
      <c r="A712" s="124"/>
      <c r="B712" s="96"/>
      <c r="C712" s="99"/>
      <c r="D712" s="94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6"/>
      <c r="AH712" s="96"/>
      <c r="AI712" s="99"/>
      <c r="AJ712" s="95"/>
      <c r="AK712" s="95"/>
      <c r="AL712" s="95"/>
      <c r="AM712" s="24"/>
      <c r="AN712" s="24"/>
      <c r="AO712" s="24"/>
      <c r="AP712" s="24"/>
      <c r="AQ712" s="24"/>
      <c r="AR712" s="24"/>
      <c r="AS712" s="24"/>
      <c r="BA712" s="6"/>
      <c r="BH712" s="124"/>
    </row>
    <row r="713" spans="1:60">
      <c r="A713" s="124"/>
      <c r="B713" s="96"/>
      <c r="C713" s="99"/>
      <c r="D713" s="94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6"/>
      <c r="AH713" s="96"/>
      <c r="AI713" s="99"/>
      <c r="AJ713" s="95"/>
      <c r="AK713" s="95"/>
      <c r="AL713" s="95"/>
      <c r="AM713" s="24"/>
      <c r="AN713" s="24"/>
      <c r="AO713" s="24"/>
      <c r="AP713" s="24"/>
      <c r="AQ713" s="24"/>
      <c r="AR713" s="24"/>
      <c r="AS713" s="24"/>
      <c r="BA713" s="6"/>
      <c r="BH713" s="124"/>
    </row>
    <row r="714" spans="1:60">
      <c r="A714" s="124"/>
      <c r="B714" s="96"/>
      <c r="C714" s="99"/>
      <c r="D714" s="94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6"/>
      <c r="AH714" s="96"/>
      <c r="AI714" s="99"/>
      <c r="AJ714" s="95"/>
      <c r="AK714" s="95"/>
      <c r="AL714" s="95"/>
      <c r="AM714" s="24"/>
      <c r="AN714" s="24"/>
      <c r="AO714" s="24"/>
      <c r="AP714" s="24"/>
      <c r="AQ714" s="24"/>
      <c r="AR714" s="24"/>
      <c r="AS714" s="24"/>
      <c r="BA714" s="6"/>
      <c r="BH714" s="124"/>
    </row>
    <row r="715" spans="1:60">
      <c r="A715" s="124"/>
      <c r="B715" s="96"/>
      <c r="C715" s="99"/>
      <c r="D715" s="94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6"/>
      <c r="AH715" s="96"/>
      <c r="AI715" s="99"/>
      <c r="AJ715" s="95"/>
      <c r="AK715" s="95"/>
      <c r="AL715" s="95"/>
      <c r="AM715" s="24"/>
      <c r="AN715" s="24"/>
      <c r="AO715" s="24"/>
      <c r="AP715" s="24"/>
      <c r="AQ715" s="24"/>
      <c r="AR715" s="24"/>
      <c r="AS715" s="24"/>
      <c r="BA715" s="6"/>
      <c r="BH715" s="124"/>
    </row>
    <row r="716" spans="1:60">
      <c r="A716" s="124"/>
      <c r="B716" s="96"/>
      <c r="C716" s="99"/>
      <c r="D716" s="94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6"/>
      <c r="AH716" s="96"/>
      <c r="AI716" s="99"/>
      <c r="AJ716" s="95"/>
      <c r="AK716" s="95"/>
      <c r="AL716" s="95"/>
      <c r="AM716" s="24"/>
      <c r="AN716" s="24"/>
      <c r="AO716" s="24"/>
      <c r="AP716" s="24"/>
      <c r="AQ716" s="24"/>
      <c r="AR716" s="24"/>
      <c r="AS716" s="24"/>
      <c r="BA716" s="6"/>
      <c r="BH716" s="124"/>
    </row>
    <row r="717" spans="1:60">
      <c r="A717" s="124"/>
      <c r="B717" s="96"/>
      <c r="C717" s="99"/>
      <c r="D717" s="94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6"/>
      <c r="AH717" s="96"/>
      <c r="AI717" s="99"/>
      <c r="AJ717" s="95"/>
      <c r="AK717" s="95"/>
      <c r="AL717" s="95"/>
      <c r="AM717" s="24"/>
      <c r="AN717" s="24"/>
      <c r="AO717" s="24"/>
      <c r="AP717" s="24"/>
      <c r="AQ717" s="24"/>
      <c r="AR717" s="24"/>
      <c r="AS717" s="24"/>
      <c r="BA717" s="6"/>
      <c r="BH717" s="124"/>
    </row>
    <row r="718" spans="1:60">
      <c r="A718" s="124"/>
      <c r="B718" s="96"/>
      <c r="C718" s="99"/>
      <c r="D718" s="94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6"/>
      <c r="AH718" s="96"/>
      <c r="AI718" s="99"/>
      <c r="AJ718" s="95"/>
      <c r="AK718" s="95"/>
      <c r="AL718" s="95"/>
      <c r="AM718" s="24"/>
      <c r="AN718" s="24"/>
      <c r="AO718" s="24"/>
      <c r="AP718" s="24"/>
      <c r="AQ718" s="24"/>
      <c r="AR718" s="24"/>
      <c r="AS718" s="24"/>
      <c r="BA718" s="6"/>
      <c r="BH718" s="124"/>
    </row>
    <row r="719" spans="1:60">
      <c r="A719" s="124"/>
      <c r="B719" s="96"/>
      <c r="C719" s="99"/>
      <c r="D719" s="94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6"/>
      <c r="AH719" s="96"/>
      <c r="AI719" s="99"/>
      <c r="AJ719" s="95"/>
      <c r="AK719" s="95"/>
      <c r="AL719" s="95"/>
      <c r="AM719" s="24"/>
      <c r="AN719" s="24"/>
      <c r="AO719" s="24"/>
      <c r="AP719" s="24"/>
      <c r="AQ719" s="24"/>
      <c r="AR719" s="24"/>
      <c r="AS719" s="24"/>
      <c r="BA719" s="6"/>
      <c r="BH719" s="124"/>
    </row>
    <row r="720" spans="1:60">
      <c r="A720" s="124"/>
      <c r="B720" s="96"/>
      <c r="C720" s="99"/>
      <c r="D720" s="94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6"/>
      <c r="AH720" s="96"/>
      <c r="AI720" s="99"/>
      <c r="AJ720" s="95"/>
      <c r="AK720" s="95"/>
      <c r="AL720" s="95"/>
      <c r="AM720" s="24"/>
      <c r="AN720" s="24"/>
      <c r="AO720" s="24"/>
      <c r="AP720" s="24"/>
      <c r="AQ720" s="24"/>
      <c r="AR720" s="24"/>
      <c r="AS720" s="24"/>
      <c r="BA720" s="6"/>
      <c r="BH720" s="124"/>
    </row>
    <row r="721" spans="1:60">
      <c r="A721" s="124"/>
      <c r="B721" s="96"/>
      <c r="C721" s="99"/>
      <c r="D721" s="94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6"/>
      <c r="AH721" s="96"/>
      <c r="AI721" s="99"/>
      <c r="AJ721" s="95"/>
      <c r="AK721" s="95"/>
      <c r="AL721" s="95"/>
      <c r="AM721" s="24"/>
      <c r="AN721" s="24"/>
      <c r="AO721" s="24"/>
      <c r="AP721" s="24"/>
      <c r="AQ721" s="24"/>
      <c r="AR721" s="24"/>
      <c r="AS721" s="24"/>
      <c r="BA721" s="6"/>
      <c r="BH721" s="124"/>
    </row>
    <row r="722" spans="1:60">
      <c r="A722" s="124"/>
      <c r="B722" s="96"/>
      <c r="C722" s="99"/>
      <c r="D722" s="94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6"/>
      <c r="AH722" s="96"/>
      <c r="AI722" s="99"/>
      <c r="AJ722" s="95"/>
      <c r="AK722" s="95"/>
      <c r="AL722" s="95"/>
      <c r="AM722" s="24"/>
      <c r="AN722" s="24"/>
      <c r="AO722" s="24"/>
      <c r="AP722" s="24"/>
      <c r="AQ722" s="24"/>
      <c r="AR722" s="24"/>
      <c r="AS722" s="24"/>
      <c r="BA722" s="6"/>
      <c r="BH722" s="124"/>
    </row>
    <row r="723" spans="1:60">
      <c r="A723" s="124"/>
      <c r="B723" s="96"/>
      <c r="C723" s="99"/>
      <c r="D723" s="94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6"/>
      <c r="AH723" s="96"/>
      <c r="AI723" s="99"/>
      <c r="AJ723" s="95"/>
      <c r="AK723" s="95"/>
      <c r="AL723" s="95"/>
      <c r="AM723" s="24"/>
      <c r="AN723" s="24"/>
      <c r="AO723" s="24"/>
      <c r="AP723" s="24"/>
      <c r="AQ723" s="24"/>
      <c r="AR723" s="24"/>
      <c r="AS723" s="24"/>
      <c r="BA723" s="6"/>
      <c r="BH723" s="124"/>
    </row>
    <row r="724" spans="1:60">
      <c r="A724" s="124"/>
      <c r="B724" s="96"/>
      <c r="C724" s="99"/>
      <c r="D724" s="94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6"/>
      <c r="AH724" s="96"/>
      <c r="AI724" s="99"/>
      <c r="AJ724" s="95"/>
      <c r="AK724" s="95"/>
      <c r="AL724" s="95"/>
      <c r="AM724" s="24"/>
      <c r="AN724" s="24"/>
      <c r="AO724" s="24"/>
      <c r="AP724" s="24"/>
      <c r="AQ724" s="24"/>
      <c r="AR724" s="24"/>
      <c r="AS724" s="24"/>
      <c r="BA724" s="6"/>
      <c r="BH724" s="124"/>
    </row>
    <row r="725" spans="1:60">
      <c r="A725" s="124"/>
      <c r="B725" s="96"/>
      <c r="C725" s="99"/>
      <c r="D725" s="94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6"/>
      <c r="AH725" s="96"/>
      <c r="AI725" s="99"/>
      <c r="AJ725" s="95"/>
      <c r="AK725" s="95"/>
      <c r="AL725" s="95"/>
      <c r="AM725" s="24"/>
      <c r="AN725" s="24"/>
      <c r="AO725" s="24"/>
      <c r="AP725" s="24"/>
      <c r="AQ725" s="24"/>
      <c r="AR725" s="24"/>
      <c r="AS725" s="24"/>
      <c r="BA725" s="6"/>
      <c r="BH725" s="124"/>
    </row>
    <row r="726" spans="1:60">
      <c r="A726" s="124"/>
      <c r="B726" s="96"/>
      <c r="C726" s="99"/>
      <c r="D726" s="94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6"/>
      <c r="AH726" s="96"/>
      <c r="AI726" s="99"/>
      <c r="AJ726" s="95"/>
      <c r="AK726" s="95"/>
      <c r="AL726" s="95"/>
      <c r="AM726" s="24"/>
      <c r="AN726" s="24"/>
      <c r="AO726" s="24"/>
      <c r="AP726" s="24"/>
      <c r="AQ726" s="24"/>
      <c r="AR726" s="24"/>
      <c r="AS726" s="24"/>
      <c r="BA726" s="6"/>
      <c r="BH726" s="124"/>
    </row>
    <row r="727" spans="1:60">
      <c r="A727" s="124"/>
      <c r="B727" s="96"/>
      <c r="C727" s="99"/>
      <c r="D727" s="94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6"/>
      <c r="AH727" s="96"/>
      <c r="AI727" s="99"/>
      <c r="AJ727" s="95"/>
      <c r="AK727" s="95"/>
      <c r="AL727" s="95"/>
      <c r="AM727" s="24"/>
      <c r="AN727" s="24"/>
      <c r="AO727" s="24"/>
      <c r="AP727" s="24"/>
      <c r="AQ727" s="24"/>
      <c r="AR727" s="24"/>
      <c r="AS727" s="24"/>
      <c r="BA727" s="6"/>
      <c r="BH727" s="124"/>
    </row>
    <row r="728" spans="1:60">
      <c r="A728" s="124"/>
      <c r="B728" s="96"/>
      <c r="C728" s="99"/>
      <c r="D728" s="94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6"/>
      <c r="AH728" s="96"/>
      <c r="AI728" s="99"/>
      <c r="AJ728" s="95"/>
      <c r="AK728" s="95"/>
      <c r="AL728" s="95"/>
      <c r="AM728" s="24"/>
      <c r="AN728" s="24"/>
      <c r="AO728" s="24"/>
      <c r="AP728" s="24"/>
      <c r="AQ728" s="24"/>
      <c r="AR728" s="24"/>
      <c r="AS728" s="24"/>
      <c r="BA728" s="6"/>
      <c r="BH728" s="124"/>
    </row>
    <row r="729" spans="1:60">
      <c r="A729" s="124"/>
      <c r="B729" s="96"/>
      <c r="C729" s="99"/>
      <c r="D729" s="94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6"/>
      <c r="AH729" s="96"/>
      <c r="AI729" s="99"/>
      <c r="AJ729" s="95"/>
      <c r="AK729" s="95"/>
      <c r="AL729" s="95"/>
      <c r="AM729" s="24"/>
      <c r="AN729" s="24"/>
      <c r="AO729" s="24"/>
      <c r="AP729" s="24"/>
      <c r="AQ729" s="24"/>
      <c r="AR729" s="24"/>
      <c r="AS729" s="24"/>
      <c r="BA729" s="6"/>
      <c r="BH729" s="124"/>
    </row>
    <row r="730" spans="1:60">
      <c r="A730" s="124"/>
      <c r="B730" s="96"/>
      <c r="C730" s="99"/>
      <c r="D730" s="94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6"/>
      <c r="AH730" s="96"/>
      <c r="AI730" s="99"/>
      <c r="AJ730" s="95"/>
      <c r="AK730" s="95"/>
      <c r="AL730" s="95"/>
      <c r="AM730" s="24"/>
      <c r="AN730" s="24"/>
      <c r="AO730" s="24"/>
      <c r="AP730" s="24"/>
      <c r="AQ730" s="24"/>
      <c r="AR730" s="24"/>
      <c r="AS730" s="24"/>
      <c r="BA730" s="6"/>
      <c r="BH730" s="124"/>
    </row>
    <row r="731" spans="1:60">
      <c r="A731" s="124"/>
      <c r="B731" s="96"/>
      <c r="C731" s="99"/>
      <c r="D731" s="94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6"/>
      <c r="AH731" s="96"/>
      <c r="AI731" s="99"/>
      <c r="AJ731" s="95"/>
      <c r="AK731" s="95"/>
      <c r="AL731" s="95"/>
      <c r="AM731" s="24"/>
      <c r="AN731" s="24"/>
      <c r="AO731" s="24"/>
      <c r="AP731" s="24"/>
      <c r="AQ731" s="24"/>
      <c r="AR731" s="24"/>
      <c r="AS731" s="24"/>
      <c r="BA731" s="6"/>
      <c r="BH731" s="124"/>
    </row>
    <row r="732" spans="1:60">
      <c r="A732" s="124"/>
      <c r="B732" s="96"/>
      <c r="C732" s="99"/>
      <c r="D732" s="94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6"/>
      <c r="AH732" s="96"/>
      <c r="AI732" s="99"/>
      <c r="AJ732" s="95"/>
      <c r="AK732" s="95"/>
      <c r="AL732" s="95"/>
      <c r="AM732" s="24"/>
      <c r="AN732" s="24"/>
      <c r="AO732" s="24"/>
      <c r="AP732" s="24"/>
      <c r="AQ732" s="24"/>
      <c r="AR732" s="24"/>
      <c r="AS732" s="24"/>
      <c r="BA732" s="6"/>
      <c r="BH732" s="124"/>
    </row>
    <row r="733" spans="1:60">
      <c r="A733" s="124"/>
      <c r="B733" s="96"/>
      <c r="C733" s="99"/>
      <c r="D733" s="94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6"/>
      <c r="AH733" s="96"/>
      <c r="AI733" s="99"/>
      <c r="AJ733" s="95"/>
      <c r="AK733" s="95"/>
      <c r="AL733" s="95"/>
      <c r="AM733" s="24"/>
      <c r="AN733" s="24"/>
      <c r="AO733" s="24"/>
      <c r="AP733" s="24"/>
      <c r="AQ733" s="24"/>
      <c r="AR733" s="24"/>
      <c r="AS733" s="24"/>
      <c r="BA733" s="6"/>
      <c r="BH733" s="124"/>
    </row>
    <row r="734" spans="1:60">
      <c r="A734" s="124"/>
      <c r="B734" s="96"/>
      <c r="C734" s="99"/>
      <c r="D734" s="94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6"/>
      <c r="AH734" s="96"/>
      <c r="AI734" s="99"/>
      <c r="AJ734" s="95"/>
      <c r="AK734" s="95"/>
      <c r="AL734" s="95"/>
      <c r="AM734" s="24"/>
      <c r="AN734" s="24"/>
      <c r="AO734" s="24"/>
      <c r="AP734" s="24"/>
      <c r="AQ734" s="24"/>
      <c r="AR734" s="24"/>
      <c r="AS734" s="24"/>
      <c r="BA734" s="6"/>
      <c r="BH734" s="124"/>
    </row>
    <row r="735" spans="1:60">
      <c r="A735" s="124"/>
      <c r="B735" s="96"/>
      <c r="C735" s="99"/>
      <c r="D735" s="94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6"/>
      <c r="AH735" s="96"/>
      <c r="AI735" s="99"/>
      <c r="AJ735" s="95"/>
      <c r="AK735" s="95"/>
      <c r="AL735" s="95"/>
      <c r="AM735" s="24"/>
      <c r="AN735" s="24"/>
      <c r="AO735" s="24"/>
      <c r="AP735" s="24"/>
      <c r="AQ735" s="24"/>
      <c r="AR735" s="24"/>
      <c r="AS735" s="24"/>
      <c r="BA735" s="6"/>
      <c r="BH735" s="124"/>
    </row>
    <row r="736" spans="1:60">
      <c r="A736" s="124"/>
      <c r="B736" s="96"/>
      <c r="C736" s="99"/>
      <c r="D736" s="94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6"/>
      <c r="AH736" s="96"/>
      <c r="AI736" s="99"/>
      <c r="AJ736" s="95"/>
      <c r="AK736" s="95"/>
      <c r="AL736" s="95"/>
      <c r="AM736" s="24"/>
      <c r="AN736" s="24" t="str">
        <f t="shared" ref="AN736:AN792" si="306">IF(S736&lt;&gt;"",IF(ABS(S736)&lt;10,"S"&amp;RIGHT(S736,1)&amp;",","S"&amp;S736&amp;","),"")</f>
        <v/>
      </c>
      <c r="AO736" s="24" t="str">
        <f t="shared" ref="AO736:AO792" si="307">IF(T736&lt;&gt;"",IF(ABS(T736)&lt;10,"S"&amp;RIGHT(T736,1)&amp;",","S"&amp;T736&amp;","),"")</f>
        <v/>
      </c>
      <c r="AP736" s="24" t="str">
        <f t="shared" ref="AP736:AP792" si="308">IF(U736&lt;&gt;"",IF(ABS(U736)&lt;10,"S"&amp;RIGHT(U736,1)&amp;",","S"&amp;U736&amp;","),"")</f>
        <v/>
      </c>
      <c r="AQ736" s="24" t="str">
        <f t="shared" ref="AQ736:AQ792" si="309">IF(V736&lt;&gt;"",IF(ABS(V736)&lt;10,"S"&amp;RIGHT(V736,1)&amp;",","S"&amp;V736&amp;","),"")</f>
        <v/>
      </c>
      <c r="AR736" s="24" t="str">
        <f t="shared" ref="AR736:AR792" si="310">IF(W736&lt;&gt;"",IF(ABS(W736)&lt;10,"S"&amp;RIGHT(W736,1)&amp;",","S"&amp;W736&amp;","),"")</f>
        <v/>
      </c>
      <c r="AS736" s="24" t="str">
        <f t="shared" ref="AS736:AS792" si="311">IF(X736&lt;&gt;"",IF(ABS(X736)&lt;10,"S"&amp;RIGHT(X736,1)&amp;",","S"&amp;X736&amp;","),"")</f>
        <v/>
      </c>
      <c r="BA736" s="6"/>
      <c r="BH736" s="124"/>
    </row>
    <row r="737" spans="1:60">
      <c r="A737" s="124"/>
      <c r="B737" s="96"/>
      <c r="C737" s="99"/>
      <c r="D737" s="94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6"/>
      <c r="AH737" s="96"/>
      <c r="AI737" s="99"/>
      <c r="AJ737" s="95"/>
      <c r="AK737" s="95"/>
      <c r="AL737" s="95"/>
      <c r="AM737" s="24"/>
      <c r="AN737" s="24" t="str">
        <f t="shared" si="306"/>
        <v/>
      </c>
      <c r="AO737" s="24" t="str">
        <f t="shared" si="307"/>
        <v/>
      </c>
      <c r="AP737" s="24" t="str">
        <f t="shared" si="308"/>
        <v/>
      </c>
      <c r="AQ737" s="24" t="str">
        <f t="shared" si="309"/>
        <v/>
      </c>
      <c r="AR737" s="24" t="str">
        <f t="shared" si="310"/>
        <v/>
      </c>
      <c r="AS737" s="24" t="str">
        <f t="shared" si="311"/>
        <v/>
      </c>
      <c r="BA737" s="6"/>
      <c r="BH737" s="124"/>
    </row>
    <row r="738" spans="1:60">
      <c r="A738" s="124"/>
      <c r="B738" s="96"/>
      <c r="C738" s="99"/>
      <c r="D738" s="94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6"/>
      <c r="AH738" s="96"/>
      <c r="AI738" s="99"/>
      <c r="AJ738" s="95"/>
      <c r="AK738" s="95"/>
      <c r="AL738" s="95"/>
      <c r="AM738" s="24"/>
      <c r="AN738" s="24" t="str">
        <f t="shared" si="306"/>
        <v/>
      </c>
      <c r="AO738" s="24" t="str">
        <f t="shared" si="307"/>
        <v/>
      </c>
      <c r="AP738" s="24" t="str">
        <f t="shared" si="308"/>
        <v/>
      </c>
      <c r="AQ738" s="24" t="str">
        <f t="shared" si="309"/>
        <v/>
      </c>
      <c r="AR738" s="24" t="str">
        <f t="shared" si="310"/>
        <v/>
      </c>
      <c r="AS738" s="24" t="str">
        <f t="shared" si="311"/>
        <v/>
      </c>
      <c r="BA738" s="6"/>
      <c r="BH738" s="124"/>
    </row>
    <row r="739" spans="1:60">
      <c r="A739" s="124"/>
      <c r="B739" s="96"/>
      <c r="C739" s="99"/>
      <c r="D739" s="94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6"/>
      <c r="AH739" s="96"/>
      <c r="AI739" s="99"/>
      <c r="AJ739" s="95"/>
      <c r="AK739" s="95"/>
      <c r="AL739" s="95"/>
      <c r="AM739" s="24"/>
      <c r="AN739" s="24" t="str">
        <f t="shared" si="306"/>
        <v/>
      </c>
      <c r="AO739" s="24" t="str">
        <f t="shared" si="307"/>
        <v/>
      </c>
      <c r="AP739" s="24" t="str">
        <f t="shared" si="308"/>
        <v/>
      </c>
      <c r="AQ739" s="24" t="str">
        <f t="shared" si="309"/>
        <v/>
      </c>
      <c r="AR739" s="24" t="str">
        <f t="shared" si="310"/>
        <v/>
      </c>
      <c r="AS739" s="24" t="str">
        <f t="shared" si="311"/>
        <v/>
      </c>
      <c r="BA739" s="6"/>
      <c r="BH739" s="124"/>
    </row>
    <row r="740" spans="1:60">
      <c r="A740" s="124"/>
      <c r="B740" s="96"/>
      <c r="C740" s="99"/>
      <c r="D740" s="94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6"/>
      <c r="AH740" s="96"/>
      <c r="AI740" s="99"/>
      <c r="AJ740" s="95"/>
      <c r="AK740" s="95"/>
      <c r="AL740" s="95"/>
      <c r="AM740" s="24"/>
      <c r="AN740" s="24" t="str">
        <f t="shared" si="306"/>
        <v/>
      </c>
      <c r="AO740" s="24" t="str">
        <f t="shared" si="307"/>
        <v/>
      </c>
      <c r="AP740" s="24" t="str">
        <f t="shared" si="308"/>
        <v/>
      </c>
      <c r="AQ740" s="24" t="str">
        <f t="shared" si="309"/>
        <v/>
      </c>
      <c r="AR740" s="24" t="str">
        <f t="shared" si="310"/>
        <v/>
      </c>
      <c r="AS740" s="24" t="str">
        <f t="shared" si="311"/>
        <v/>
      </c>
      <c r="BA740" s="6"/>
      <c r="BH740" s="124"/>
    </row>
    <row r="741" spans="1:60">
      <c r="A741" s="124"/>
      <c r="B741" s="96"/>
      <c r="C741" s="99"/>
      <c r="D741" s="94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6"/>
      <c r="AH741" s="96"/>
      <c r="AI741" s="99"/>
      <c r="AJ741" s="95"/>
      <c r="AK741" s="95"/>
      <c r="AL741" s="95"/>
      <c r="AM741" s="24"/>
      <c r="AN741" s="24" t="str">
        <f t="shared" si="306"/>
        <v/>
      </c>
      <c r="AO741" s="24" t="str">
        <f t="shared" si="307"/>
        <v/>
      </c>
      <c r="AP741" s="24" t="str">
        <f t="shared" si="308"/>
        <v/>
      </c>
      <c r="AQ741" s="24" t="str">
        <f t="shared" si="309"/>
        <v/>
      </c>
      <c r="AR741" s="24" t="str">
        <f t="shared" si="310"/>
        <v/>
      </c>
      <c r="AS741" s="24" t="str">
        <f t="shared" si="311"/>
        <v/>
      </c>
      <c r="BA741" s="6"/>
      <c r="BH741" s="124"/>
    </row>
    <row r="742" spans="1:60">
      <c r="A742" s="124"/>
      <c r="B742" s="96"/>
      <c r="C742" s="99"/>
      <c r="D742" s="94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6"/>
      <c r="AH742" s="96"/>
      <c r="AI742" s="99"/>
      <c r="AJ742" s="95"/>
      <c r="AK742" s="95"/>
      <c r="AL742" s="95"/>
      <c r="AM742" s="24"/>
      <c r="AN742" s="24" t="str">
        <f t="shared" si="306"/>
        <v/>
      </c>
      <c r="AO742" s="24" t="str">
        <f t="shared" si="307"/>
        <v/>
      </c>
      <c r="AP742" s="24" t="str">
        <f t="shared" si="308"/>
        <v/>
      </c>
      <c r="AQ742" s="24" t="str">
        <f t="shared" si="309"/>
        <v/>
      </c>
      <c r="AR742" s="24" t="str">
        <f t="shared" si="310"/>
        <v/>
      </c>
      <c r="AS742" s="24" t="str">
        <f t="shared" si="311"/>
        <v/>
      </c>
      <c r="BA742" s="6"/>
      <c r="BH742" s="124"/>
    </row>
    <row r="743" spans="1:60">
      <c r="A743" s="124"/>
      <c r="B743" s="96"/>
      <c r="C743" s="99"/>
      <c r="D743" s="94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6"/>
      <c r="AH743" s="96"/>
      <c r="AI743" s="99"/>
      <c r="AJ743" s="95"/>
      <c r="AK743" s="95"/>
      <c r="AL743" s="95"/>
      <c r="AM743" s="24"/>
      <c r="AN743" s="24" t="str">
        <f t="shared" si="306"/>
        <v/>
      </c>
      <c r="AO743" s="24" t="str">
        <f t="shared" si="307"/>
        <v/>
      </c>
      <c r="AP743" s="24" t="str">
        <f t="shared" si="308"/>
        <v/>
      </c>
      <c r="AQ743" s="24" t="str">
        <f t="shared" si="309"/>
        <v/>
      </c>
      <c r="AR743" s="24" t="str">
        <f t="shared" si="310"/>
        <v/>
      </c>
      <c r="AS743" s="24" t="str">
        <f t="shared" si="311"/>
        <v/>
      </c>
      <c r="BA743" s="6"/>
      <c r="BH743" s="124"/>
    </row>
    <row r="744" spans="1:60">
      <c r="A744" s="124"/>
      <c r="B744" s="96"/>
      <c r="C744" s="99"/>
      <c r="D744" s="94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6"/>
      <c r="AH744" s="96"/>
      <c r="AI744" s="99"/>
      <c r="AJ744" s="95"/>
      <c r="AK744" s="95"/>
      <c r="AL744" s="95"/>
      <c r="AM744" s="24"/>
      <c r="AN744" s="24" t="str">
        <f t="shared" si="306"/>
        <v/>
      </c>
      <c r="AO744" s="24" t="str">
        <f t="shared" si="307"/>
        <v/>
      </c>
      <c r="AP744" s="24" t="str">
        <f t="shared" si="308"/>
        <v/>
      </c>
      <c r="AQ744" s="24" t="str">
        <f t="shared" si="309"/>
        <v/>
      </c>
      <c r="AR744" s="24" t="str">
        <f t="shared" si="310"/>
        <v/>
      </c>
      <c r="AS744" s="24" t="str">
        <f t="shared" si="311"/>
        <v/>
      </c>
      <c r="BA744" s="6"/>
      <c r="BH744" s="124"/>
    </row>
    <row r="745" spans="1:60">
      <c r="A745" s="124"/>
      <c r="B745" s="96"/>
      <c r="C745" s="99"/>
      <c r="D745" s="94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6"/>
      <c r="AH745" s="96"/>
      <c r="AI745" s="99"/>
      <c r="AJ745" s="95"/>
      <c r="AK745" s="95"/>
      <c r="AL745" s="95"/>
      <c r="AM745" s="24"/>
      <c r="AN745" s="24" t="str">
        <f t="shared" si="306"/>
        <v/>
      </c>
      <c r="AO745" s="24" t="str">
        <f t="shared" si="307"/>
        <v/>
      </c>
      <c r="AP745" s="24" t="str">
        <f t="shared" si="308"/>
        <v/>
      </c>
      <c r="AQ745" s="24" t="str">
        <f t="shared" si="309"/>
        <v/>
      </c>
      <c r="AR745" s="24" t="str">
        <f t="shared" si="310"/>
        <v/>
      </c>
      <c r="AS745" s="24" t="str">
        <f t="shared" si="311"/>
        <v/>
      </c>
      <c r="BA745" s="6"/>
      <c r="BH745" s="124"/>
    </row>
    <row r="746" spans="1:60">
      <c r="A746" s="124"/>
      <c r="B746" s="96"/>
      <c r="C746" s="99"/>
      <c r="D746" s="94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6"/>
      <c r="AH746" s="96"/>
      <c r="AI746" s="99"/>
      <c r="AJ746" s="95"/>
      <c r="AK746" s="95"/>
      <c r="AL746" s="95"/>
      <c r="AM746" s="24"/>
      <c r="AN746" s="24" t="str">
        <f t="shared" si="306"/>
        <v/>
      </c>
      <c r="AO746" s="24" t="str">
        <f t="shared" si="307"/>
        <v/>
      </c>
      <c r="AP746" s="24" t="str">
        <f t="shared" si="308"/>
        <v/>
      </c>
      <c r="AQ746" s="24" t="str">
        <f t="shared" si="309"/>
        <v/>
      </c>
      <c r="AR746" s="24" t="str">
        <f t="shared" si="310"/>
        <v/>
      </c>
      <c r="AS746" s="24" t="str">
        <f t="shared" si="311"/>
        <v/>
      </c>
      <c r="BA746" s="6"/>
      <c r="BH746" s="124"/>
    </row>
    <row r="747" spans="1:60">
      <c r="A747" s="124"/>
      <c r="B747" s="96"/>
      <c r="C747" s="99"/>
      <c r="D747" s="94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6"/>
      <c r="AH747" s="96"/>
      <c r="AI747" s="99"/>
      <c r="AJ747" s="95"/>
      <c r="AK747" s="95"/>
      <c r="AL747" s="95"/>
      <c r="AM747" s="24"/>
      <c r="AN747" s="24" t="str">
        <f t="shared" si="306"/>
        <v/>
      </c>
      <c r="AO747" s="24" t="str">
        <f t="shared" si="307"/>
        <v/>
      </c>
      <c r="AP747" s="24" t="str">
        <f t="shared" si="308"/>
        <v/>
      </c>
      <c r="AQ747" s="24" t="str">
        <f t="shared" si="309"/>
        <v/>
      </c>
      <c r="AR747" s="24" t="str">
        <f t="shared" si="310"/>
        <v/>
      </c>
      <c r="AS747" s="24" t="str">
        <f t="shared" si="311"/>
        <v/>
      </c>
      <c r="BA747" s="6"/>
      <c r="BH747" s="124"/>
    </row>
    <row r="748" spans="1:60">
      <c r="A748" s="124"/>
      <c r="B748" s="96"/>
      <c r="C748" s="99"/>
      <c r="D748" s="94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6"/>
      <c r="AH748" s="96"/>
      <c r="AI748" s="99"/>
      <c r="AJ748" s="95"/>
      <c r="AK748" s="95"/>
      <c r="AL748" s="95"/>
      <c r="AM748" s="24"/>
      <c r="AN748" s="24" t="str">
        <f t="shared" si="306"/>
        <v/>
      </c>
      <c r="AO748" s="24" t="str">
        <f t="shared" si="307"/>
        <v/>
      </c>
      <c r="AP748" s="24" t="str">
        <f t="shared" si="308"/>
        <v/>
      </c>
      <c r="AQ748" s="24" t="str">
        <f t="shared" si="309"/>
        <v/>
      </c>
      <c r="AR748" s="24" t="str">
        <f t="shared" si="310"/>
        <v/>
      </c>
      <c r="AS748" s="24" t="str">
        <f t="shared" si="311"/>
        <v/>
      </c>
      <c r="BA748" s="6"/>
      <c r="BH748" s="124"/>
    </row>
    <row r="749" spans="1:60">
      <c r="A749" s="124"/>
      <c r="B749" s="96"/>
      <c r="C749" s="99"/>
      <c r="D749" s="94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6"/>
      <c r="AH749" s="96"/>
      <c r="AI749" s="99"/>
      <c r="AJ749" s="95"/>
      <c r="AK749" s="95"/>
      <c r="AL749" s="95"/>
      <c r="AM749" s="24"/>
      <c r="AN749" s="24" t="str">
        <f t="shared" si="306"/>
        <v/>
      </c>
      <c r="AO749" s="24" t="str">
        <f t="shared" si="307"/>
        <v/>
      </c>
      <c r="AP749" s="24" t="str">
        <f t="shared" si="308"/>
        <v/>
      </c>
      <c r="AQ749" s="24" t="str">
        <f t="shared" si="309"/>
        <v/>
      </c>
      <c r="AR749" s="24" t="str">
        <f t="shared" si="310"/>
        <v/>
      </c>
      <c r="AS749" s="24" t="str">
        <f t="shared" si="311"/>
        <v/>
      </c>
      <c r="BA749" s="6"/>
      <c r="BH749" s="124"/>
    </row>
    <row r="750" spans="1:60">
      <c r="A750" s="124"/>
      <c r="B750" s="96"/>
      <c r="C750" s="99"/>
      <c r="D750" s="94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6"/>
      <c r="AH750" s="96"/>
      <c r="AI750" s="99"/>
      <c r="AJ750" s="95"/>
      <c r="AK750" s="95"/>
      <c r="AL750" s="95"/>
      <c r="AM750" s="24"/>
      <c r="AN750" s="24" t="str">
        <f t="shared" si="306"/>
        <v/>
      </c>
      <c r="AO750" s="24" t="str">
        <f t="shared" si="307"/>
        <v/>
      </c>
      <c r="AP750" s="24" t="str">
        <f t="shared" si="308"/>
        <v/>
      </c>
      <c r="AQ750" s="24" t="str">
        <f t="shared" si="309"/>
        <v/>
      </c>
      <c r="AR750" s="24" t="str">
        <f t="shared" si="310"/>
        <v/>
      </c>
      <c r="AS750" s="24" t="str">
        <f t="shared" si="311"/>
        <v/>
      </c>
      <c r="BA750" s="6"/>
      <c r="BH750" s="124"/>
    </row>
    <row r="751" spans="1:60">
      <c r="A751" s="124"/>
      <c r="B751" s="96"/>
      <c r="C751" s="99"/>
      <c r="D751" s="94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6"/>
      <c r="AH751" s="96"/>
      <c r="AI751" s="99"/>
      <c r="AJ751" s="95"/>
      <c r="AK751" s="95"/>
      <c r="AL751" s="95"/>
      <c r="AM751" s="24"/>
      <c r="AN751" s="24" t="str">
        <f t="shared" si="306"/>
        <v/>
      </c>
      <c r="AO751" s="24" t="str">
        <f t="shared" si="307"/>
        <v/>
      </c>
      <c r="AP751" s="24" t="str">
        <f t="shared" si="308"/>
        <v/>
      </c>
      <c r="AQ751" s="24" t="str">
        <f t="shared" si="309"/>
        <v/>
      </c>
      <c r="AR751" s="24" t="str">
        <f t="shared" si="310"/>
        <v/>
      </c>
      <c r="AS751" s="24" t="str">
        <f t="shared" si="311"/>
        <v/>
      </c>
      <c r="BA751" s="6"/>
      <c r="BH751" s="124"/>
    </row>
    <row r="752" spans="1:60">
      <c r="A752" s="124"/>
      <c r="B752" s="96"/>
      <c r="C752" s="99"/>
      <c r="D752" s="94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6"/>
      <c r="AH752" s="96"/>
      <c r="AI752" s="99"/>
      <c r="AJ752" s="95"/>
      <c r="AK752" s="95"/>
      <c r="AL752" s="95"/>
      <c r="AM752" s="24"/>
      <c r="AN752" s="24" t="str">
        <f t="shared" si="306"/>
        <v/>
      </c>
      <c r="AO752" s="24" t="str">
        <f t="shared" si="307"/>
        <v/>
      </c>
      <c r="AP752" s="24" t="str">
        <f t="shared" si="308"/>
        <v/>
      </c>
      <c r="AQ752" s="24" t="str">
        <f t="shared" si="309"/>
        <v/>
      </c>
      <c r="AR752" s="24" t="str">
        <f t="shared" si="310"/>
        <v/>
      </c>
      <c r="AS752" s="24" t="str">
        <f t="shared" si="311"/>
        <v/>
      </c>
      <c r="BA752" s="6"/>
      <c r="BH752" s="124"/>
    </row>
    <row r="753" spans="1:60">
      <c r="A753" s="124"/>
      <c r="B753" s="96"/>
      <c r="C753" s="99"/>
      <c r="D753" s="94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6"/>
      <c r="AH753" s="96"/>
      <c r="AI753" s="99"/>
      <c r="AJ753" s="95"/>
      <c r="AK753" s="95"/>
      <c r="AL753" s="95"/>
      <c r="AM753" s="24"/>
      <c r="AN753" s="24" t="str">
        <f t="shared" si="306"/>
        <v/>
      </c>
      <c r="AO753" s="24" t="str">
        <f t="shared" si="307"/>
        <v/>
      </c>
      <c r="AP753" s="24" t="str">
        <f t="shared" si="308"/>
        <v/>
      </c>
      <c r="AQ753" s="24" t="str">
        <f t="shared" si="309"/>
        <v/>
      </c>
      <c r="AR753" s="24" t="str">
        <f t="shared" si="310"/>
        <v/>
      </c>
      <c r="AS753" s="24" t="str">
        <f t="shared" si="311"/>
        <v/>
      </c>
      <c r="BA753" s="6"/>
      <c r="BH753" s="124"/>
    </row>
    <row r="754" spans="1:60">
      <c r="A754" s="124"/>
      <c r="B754" s="96"/>
      <c r="C754" s="99"/>
      <c r="D754" s="94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6"/>
      <c r="AH754" s="96"/>
      <c r="AI754" s="99"/>
      <c r="AJ754" s="95"/>
      <c r="AK754" s="95"/>
      <c r="AL754" s="95"/>
      <c r="AM754" s="24"/>
      <c r="AN754" s="24" t="str">
        <f t="shared" si="306"/>
        <v/>
      </c>
      <c r="AO754" s="24" t="str">
        <f t="shared" si="307"/>
        <v/>
      </c>
      <c r="AP754" s="24" t="str">
        <f t="shared" si="308"/>
        <v/>
      </c>
      <c r="AQ754" s="24" t="str">
        <f t="shared" si="309"/>
        <v/>
      </c>
      <c r="AR754" s="24" t="str">
        <f t="shared" si="310"/>
        <v/>
      </c>
      <c r="AS754" s="24" t="str">
        <f t="shared" si="311"/>
        <v/>
      </c>
      <c r="BA754" s="6"/>
      <c r="BH754" s="124"/>
    </row>
    <row r="755" spans="1:60">
      <c r="A755" s="124"/>
      <c r="B755" s="96"/>
      <c r="C755" s="99"/>
      <c r="D755" s="94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6"/>
      <c r="AH755" s="96"/>
      <c r="AI755" s="99"/>
      <c r="AJ755" s="95"/>
      <c r="AK755" s="95"/>
      <c r="AL755" s="95"/>
      <c r="AM755" s="24"/>
      <c r="AN755" s="24" t="str">
        <f t="shared" si="306"/>
        <v/>
      </c>
      <c r="AO755" s="24" t="str">
        <f t="shared" si="307"/>
        <v/>
      </c>
      <c r="AP755" s="24" t="str">
        <f t="shared" si="308"/>
        <v/>
      </c>
      <c r="AQ755" s="24" t="str">
        <f t="shared" si="309"/>
        <v/>
      </c>
      <c r="AR755" s="24" t="str">
        <f t="shared" si="310"/>
        <v/>
      </c>
      <c r="AS755" s="24" t="str">
        <f t="shared" si="311"/>
        <v/>
      </c>
      <c r="BA755" s="6"/>
      <c r="BH755" s="124"/>
    </row>
    <row r="756" spans="1:60">
      <c r="A756" s="124"/>
      <c r="B756" s="96"/>
      <c r="C756" s="99"/>
      <c r="D756" s="94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6"/>
      <c r="AH756" s="96"/>
      <c r="AI756" s="99"/>
      <c r="AJ756" s="95"/>
      <c r="AK756" s="95"/>
      <c r="AL756" s="95"/>
      <c r="AM756" s="24"/>
      <c r="AN756" s="24" t="str">
        <f t="shared" si="306"/>
        <v/>
      </c>
      <c r="AO756" s="24" t="str">
        <f t="shared" si="307"/>
        <v/>
      </c>
      <c r="AP756" s="24" t="str">
        <f t="shared" si="308"/>
        <v/>
      </c>
      <c r="AQ756" s="24" t="str">
        <f t="shared" si="309"/>
        <v/>
      </c>
      <c r="AR756" s="24" t="str">
        <f t="shared" si="310"/>
        <v/>
      </c>
      <c r="AS756" s="24" t="str">
        <f t="shared" si="311"/>
        <v/>
      </c>
      <c r="BA756" s="6"/>
      <c r="BH756" s="124"/>
    </row>
    <row r="757" spans="1:60">
      <c r="A757" s="124"/>
      <c r="B757" s="96"/>
      <c r="C757" s="99"/>
      <c r="D757" s="94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6"/>
      <c r="AH757" s="96"/>
      <c r="AI757" s="99"/>
      <c r="AJ757" s="95"/>
      <c r="AK757" s="95"/>
      <c r="AL757" s="95"/>
      <c r="AM757" s="24"/>
      <c r="AN757" s="24" t="str">
        <f t="shared" si="306"/>
        <v/>
      </c>
      <c r="AO757" s="24" t="str">
        <f t="shared" si="307"/>
        <v/>
      </c>
      <c r="AP757" s="24" t="str">
        <f t="shared" si="308"/>
        <v/>
      </c>
      <c r="AQ757" s="24" t="str">
        <f t="shared" si="309"/>
        <v/>
      </c>
      <c r="AR757" s="24" t="str">
        <f t="shared" si="310"/>
        <v/>
      </c>
      <c r="AS757" s="24" t="str">
        <f t="shared" si="311"/>
        <v/>
      </c>
      <c r="BA757" s="6"/>
      <c r="BH757" s="124"/>
    </row>
    <row r="758" spans="1:60">
      <c r="A758" s="124"/>
      <c r="B758" s="96"/>
      <c r="C758" s="99"/>
      <c r="D758" s="94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6"/>
      <c r="AH758" s="96"/>
      <c r="AI758" s="99"/>
      <c r="AJ758" s="95"/>
      <c r="AK758" s="95"/>
      <c r="AL758" s="95"/>
      <c r="AM758" s="24"/>
      <c r="AN758" s="24" t="str">
        <f t="shared" si="306"/>
        <v/>
      </c>
      <c r="AO758" s="24" t="str">
        <f t="shared" si="307"/>
        <v/>
      </c>
      <c r="AP758" s="24" t="str">
        <f t="shared" si="308"/>
        <v/>
      </c>
      <c r="AQ758" s="24" t="str">
        <f t="shared" si="309"/>
        <v/>
      </c>
      <c r="AR758" s="24" t="str">
        <f t="shared" si="310"/>
        <v/>
      </c>
      <c r="AS758" s="24" t="str">
        <f t="shared" si="311"/>
        <v/>
      </c>
      <c r="BA758" s="6"/>
      <c r="BH758" s="124"/>
    </row>
    <row r="759" spans="1:60">
      <c r="A759" s="124"/>
      <c r="B759" s="96"/>
      <c r="C759" s="99"/>
      <c r="D759" s="94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6"/>
      <c r="AH759" s="96"/>
      <c r="AI759" s="99"/>
      <c r="AJ759" s="95"/>
      <c r="AK759" s="95"/>
      <c r="AL759" s="95"/>
      <c r="AM759" s="24"/>
      <c r="AN759" s="24" t="str">
        <f t="shared" si="306"/>
        <v/>
      </c>
      <c r="AO759" s="24" t="str">
        <f t="shared" si="307"/>
        <v/>
      </c>
      <c r="AP759" s="24" t="str">
        <f t="shared" si="308"/>
        <v/>
      </c>
      <c r="AQ759" s="24" t="str">
        <f t="shared" si="309"/>
        <v/>
      </c>
      <c r="AR759" s="24" t="str">
        <f t="shared" si="310"/>
        <v/>
      </c>
      <c r="AS759" s="24" t="str">
        <f t="shared" si="311"/>
        <v/>
      </c>
      <c r="BA759" s="6"/>
      <c r="BH759" s="124"/>
    </row>
    <row r="760" spans="1:60">
      <c r="A760" s="124"/>
      <c r="B760" s="96"/>
      <c r="C760" s="99"/>
      <c r="D760" s="94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6"/>
      <c r="AH760" s="96"/>
      <c r="AI760" s="99"/>
      <c r="AJ760" s="95"/>
      <c r="AK760" s="95"/>
      <c r="AL760" s="95"/>
      <c r="AM760" s="24"/>
      <c r="AN760" s="24" t="str">
        <f t="shared" si="306"/>
        <v/>
      </c>
      <c r="AO760" s="24" t="str">
        <f t="shared" si="307"/>
        <v/>
      </c>
      <c r="AP760" s="24" t="str">
        <f t="shared" si="308"/>
        <v/>
      </c>
      <c r="AQ760" s="24" t="str">
        <f t="shared" si="309"/>
        <v/>
      </c>
      <c r="AR760" s="24" t="str">
        <f t="shared" si="310"/>
        <v/>
      </c>
      <c r="AS760" s="24" t="str">
        <f t="shared" si="311"/>
        <v/>
      </c>
      <c r="BA760" s="6"/>
      <c r="BH760" s="124"/>
    </row>
    <row r="761" spans="1:60">
      <c r="A761" s="124"/>
      <c r="B761" s="96"/>
      <c r="C761" s="99"/>
      <c r="D761" s="94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6"/>
      <c r="AH761" s="96"/>
      <c r="AI761" s="99"/>
      <c r="AJ761" s="95"/>
      <c r="AK761" s="95"/>
      <c r="AL761" s="95"/>
      <c r="AM761" s="24"/>
      <c r="AN761" s="24" t="str">
        <f t="shared" si="306"/>
        <v/>
      </c>
      <c r="AO761" s="24" t="str">
        <f t="shared" si="307"/>
        <v/>
      </c>
      <c r="AP761" s="24" t="str">
        <f t="shared" si="308"/>
        <v/>
      </c>
      <c r="AQ761" s="24" t="str">
        <f t="shared" si="309"/>
        <v/>
      </c>
      <c r="AR761" s="24" t="str">
        <f t="shared" si="310"/>
        <v/>
      </c>
      <c r="AS761" s="24" t="str">
        <f t="shared" si="311"/>
        <v/>
      </c>
      <c r="BA761" s="6"/>
      <c r="BH761" s="124"/>
    </row>
    <row r="762" spans="1:60">
      <c r="A762" s="124"/>
      <c r="B762" s="96"/>
      <c r="C762" s="99"/>
      <c r="D762" s="94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6"/>
      <c r="AH762" s="96"/>
      <c r="AI762" s="99"/>
      <c r="AJ762" s="95"/>
      <c r="AK762" s="95"/>
      <c r="AL762" s="95"/>
      <c r="AM762" s="24"/>
      <c r="AN762" s="24" t="str">
        <f t="shared" si="306"/>
        <v/>
      </c>
      <c r="AO762" s="24" t="str">
        <f t="shared" si="307"/>
        <v/>
      </c>
      <c r="AP762" s="24" t="str">
        <f t="shared" si="308"/>
        <v/>
      </c>
      <c r="AQ762" s="24" t="str">
        <f t="shared" si="309"/>
        <v/>
      </c>
      <c r="AR762" s="24" t="str">
        <f t="shared" si="310"/>
        <v/>
      </c>
      <c r="AS762" s="24" t="str">
        <f t="shared" si="311"/>
        <v/>
      </c>
      <c r="BA762" s="6"/>
      <c r="BH762" s="124"/>
    </row>
    <row r="763" spans="1:60">
      <c r="A763" s="124"/>
      <c r="B763" s="96"/>
      <c r="C763" s="99"/>
      <c r="D763" s="94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6"/>
      <c r="AH763" s="96"/>
      <c r="AI763" s="99"/>
      <c r="AJ763" s="95"/>
      <c r="AK763" s="95"/>
      <c r="AL763" s="95"/>
      <c r="AM763" s="24"/>
      <c r="AN763" s="24" t="str">
        <f t="shared" si="306"/>
        <v/>
      </c>
      <c r="AO763" s="24" t="str">
        <f t="shared" si="307"/>
        <v/>
      </c>
      <c r="AP763" s="24" t="str">
        <f t="shared" si="308"/>
        <v/>
      </c>
      <c r="AQ763" s="24" t="str">
        <f t="shared" si="309"/>
        <v/>
      </c>
      <c r="AR763" s="24" t="str">
        <f t="shared" si="310"/>
        <v/>
      </c>
      <c r="AS763" s="24" t="str">
        <f t="shared" si="311"/>
        <v/>
      </c>
      <c r="BA763" s="6"/>
      <c r="BH763" s="124"/>
    </row>
    <row r="764" spans="1:60">
      <c r="A764" s="124"/>
      <c r="B764" s="96"/>
      <c r="C764" s="99"/>
      <c r="D764" s="94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6"/>
      <c r="AH764" s="96"/>
      <c r="AI764" s="99"/>
      <c r="AJ764" s="95"/>
      <c r="AK764" s="95"/>
      <c r="AL764" s="95"/>
      <c r="AM764" s="24"/>
      <c r="AN764" s="24" t="str">
        <f t="shared" si="306"/>
        <v/>
      </c>
      <c r="AO764" s="24" t="str">
        <f t="shared" si="307"/>
        <v/>
      </c>
      <c r="AP764" s="24" t="str">
        <f t="shared" si="308"/>
        <v/>
      </c>
      <c r="AQ764" s="24" t="str">
        <f t="shared" si="309"/>
        <v/>
      </c>
      <c r="AR764" s="24" t="str">
        <f t="shared" si="310"/>
        <v/>
      </c>
      <c r="AS764" s="24" t="str">
        <f t="shared" si="311"/>
        <v/>
      </c>
      <c r="BA764" s="6"/>
      <c r="BH764" s="124"/>
    </row>
    <row r="765" spans="1:60">
      <c r="A765" s="124"/>
      <c r="B765" s="96"/>
      <c r="C765" s="99"/>
      <c r="D765" s="94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6"/>
      <c r="AH765" s="96"/>
      <c r="AI765" s="99"/>
      <c r="AJ765" s="95"/>
      <c r="AK765" s="95"/>
      <c r="AL765" s="95"/>
      <c r="AM765" s="24"/>
      <c r="AN765" s="24" t="str">
        <f t="shared" si="306"/>
        <v/>
      </c>
      <c r="AO765" s="24" t="str">
        <f t="shared" si="307"/>
        <v/>
      </c>
      <c r="AP765" s="24" t="str">
        <f t="shared" si="308"/>
        <v/>
      </c>
      <c r="AQ765" s="24" t="str">
        <f t="shared" si="309"/>
        <v/>
      </c>
      <c r="AR765" s="24" t="str">
        <f t="shared" si="310"/>
        <v/>
      </c>
      <c r="AS765" s="24" t="str">
        <f t="shared" si="311"/>
        <v/>
      </c>
      <c r="BA765" s="6"/>
      <c r="BH765" s="124"/>
    </row>
    <row r="766" spans="1:60">
      <c r="A766" s="124"/>
      <c r="B766" s="96"/>
      <c r="C766" s="99"/>
      <c r="D766" s="94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6"/>
      <c r="AH766" s="96"/>
      <c r="AI766" s="99"/>
      <c r="AJ766" s="95"/>
      <c r="AK766" s="95"/>
      <c r="AL766" s="95"/>
      <c r="AM766" s="24"/>
      <c r="AN766" s="24" t="str">
        <f t="shared" si="306"/>
        <v/>
      </c>
      <c r="AO766" s="24" t="str">
        <f t="shared" si="307"/>
        <v/>
      </c>
      <c r="AP766" s="24" t="str">
        <f t="shared" si="308"/>
        <v/>
      </c>
      <c r="AQ766" s="24" t="str">
        <f t="shared" si="309"/>
        <v/>
      </c>
      <c r="AR766" s="24" t="str">
        <f t="shared" si="310"/>
        <v/>
      </c>
      <c r="AS766" s="24" t="str">
        <f t="shared" si="311"/>
        <v/>
      </c>
      <c r="BA766" s="6"/>
      <c r="BH766" s="124"/>
    </row>
    <row r="767" spans="1:60">
      <c r="A767" s="124"/>
      <c r="B767" s="96"/>
      <c r="C767" s="99"/>
      <c r="D767" s="94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6"/>
      <c r="AH767" s="96"/>
      <c r="AI767" s="99"/>
      <c r="AJ767" s="95"/>
      <c r="AK767" s="95"/>
      <c r="AL767" s="95"/>
      <c r="AM767" s="24"/>
      <c r="AN767" s="24" t="str">
        <f t="shared" si="306"/>
        <v/>
      </c>
      <c r="AO767" s="24" t="str">
        <f t="shared" si="307"/>
        <v/>
      </c>
      <c r="AP767" s="24" t="str">
        <f t="shared" si="308"/>
        <v/>
      </c>
      <c r="AQ767" s="24" t="str">
        <f t="shared" si="309"/>
        <v/>
      </c>
      <c r="AR767" s="24" t="str">
        <f t="shared" si="310"/>
        <v/>
      </c>
      <c r="AS767" s="24" t="str">
        <f t="shared" si="311"/>
        <v/>
      </c>
      <c r="BA767" s="6"/>
      <c r="BH767" s="124"/>
    </row>
    <row r="768" spans="1:60">
      <c r="A768" s="124"/>
      <c r="B768" s="96"/>
      <c r="C768" s="99"/>
      <c r="D768" s="94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6"/>
      <c r="AH768" s="96"/>
      <c r="AI768" s="99"/>
      <c r="AJ768" s="95"/>
      <c r="AK768" s="95"/>
      <c r="AL768" s="95"/>
      <c r="AM768" s="24"/>
      <c r="AN768" s="24" t="str">
        <f t="shared" si="306"/>
        <v/>
      </c>
      <c r="AO768" s="24" t="str">
        <f t="shared" si="307"/>
        <v/>
      </c>
      <c r="AP768" s="24" t="str">
        <f t="shared" si="308"/>
        <v/>
      </c>
      <c r="AQ768" s="24" t="str">
        <f t="shared" si="309"/>
        <v/>
      </c>
      <c r="AR768" s="24" t="str">
        <f t="shared" si="310"/>
        <v/>
      </c>
      <c r="AS768" s="24" t="str">
        <f t="shared" si="311"/>
        <v/>
      </c>
      <c r="BA768" s="6"/>
      <c r="BH768" s="124"/>
    </row>
    <row r="769" spans="1:60">
      <c r="A769" s="124"/>
      <c r="B769" s="96"/>
      <c r="C769" s="99"/>
      <c r="D769" s="94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6"/>
      <c r="AH769" s="96"/>
      <c r="AI769" s="99"/>
      <c r="AJ769" s="95"/>
      <c r="AK769" s="95"/>
      <c r="AL769" s="95"/>
      <c r="AM769" s="24"/>
      <c r="AN769" s="24" t="str">
        <f t="shared" si="306"/>
        <v/>
      </c>
      <c r="AO769" s="24" t="str">
        <f t="shared" si="307"/>
        <v/>
      </c>
      <c r="AP769" s="24" t="str">
        <f t="shared" si="308"/>
        <v/>
      </c>
      <c r="AQ769" s="24" t="str">
        <f t="shared" si="309"/>
        <v/>
      </c>
      <c r="AR769" s="24" t="str">
        <f t="shared" si="310"/>
        <v/>
      </c>
      <c r="AS769" s="24" t="str">
        <f t="shared" si="311"/>
        <v/>
      </c>
      <c r="BA769" s="6"/>
      <c r="BH769" s="124"/>
    </row>
    <row r="770" spans="1:60">
      <c r="A770" s="124"/>
      <c r="B770" s="96"/>
      <c r="C770" s="99"/>
      <c r="D770" s="94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6"/>
      <c r="AH770" s="96"/>
      <c r="AI770" s="99"/>
      <c r="AJ770" s="95"/>
      <c r="AK770" s="95"/>
      <c r="AL770" s="95"/>
      <c r="AM770" s="24"/>
      <c r="AN770" s="24" t="str">
        <f t="shared" si="306"/>
        <v/>
      </c>
      <c r="AO770" s="24" t="str">
        <f t="shared" si="307"/>
        <v/>
      </c>
      <c r="AP770" s="24" t="str">
        <f t="shared" si="308"/>
        <v/>
      </c>
      <c r="AQ770" s="24" t="str">
        <f t="shared" si="309"/>
        <v/>
      </c>
      <c r="AR770" s="24" t="str">
        <f t="shared" si="310"/>
        <v/>
      </c>
      <c r="AS770" s="24" t="str">
        <f t="shared" si="311"/>
        <v/>
      </c>
      <c r="BA770" s="6"/>
      <c r="BH770" s="124"/>
    </row>
    <row r="771" spans="1:60">
      <c r="A771" s="124"/>
      <c r="B771" s="96"/>
      <c r="C771" s="99"/>
      <c r="D771" s="94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6"/>
      <c r="AH771" s="96"/>
      <c r="AI771" s="99"/>
      <c r="AJ771" s="95"/>
      <c r="AK771" s="95"/>
      <c r="AL771" s="95"/>
      <c r="AM771" s="24"/>
      <c r="AN771" s="24" t="str">
        <f t="shared" si="306"/>
        <v/>
      </c>
      <c r="AO771" s="24" t="str">
        <f t="shared" si="307"/>
        <v/>
      </c>
      <c r="AP771" s="24" t="str">
        <f t="shared" si="308"/>
        <v/>
      </c>
      <c r="AQ771" s="24" t="str">
        <f t="shared" si="309"/>
        <v/>
      </c>
      <c r="AR771" s="24" t="str">
        <f t="shared" si="310"/>
        <v/>
      </c>
      <c r="AS771" s="24" t="str">
        <f t="shared" si="311"/>
        <v/>
      </c>
      <c r="BA771" s="6"/>
      <c r="BH771" s="124"/>
    </row>
    <row r="772" spans="1:60">
      <c r="A772" s="124"/>
      <c r="B772" s="96"/>
      <c r="C772" s="99"/>
      <c r="D772" s="94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6"/>
      <c r="AH772" s="96"/>
      <c r="AI772" s="99"/>
      <c r="AJ772" s="95"/>
      <c r="AK772" s="95"/>
      <c r="AL772" s="95"/>
      <c r="AM772" s="24"/>
      <c r="AN772" s="24" t="str">
        <f t="shared" si="306"/>
        <v/>
      </c>
      <c r="AO772" s="24" t="str">
        <f t="shared" si="307"/>
        <v/>
      </c>
      <c r="AP772" s="24" t="str">
        <f t="shared" si="308"/>
        <v/>
      </c>
      <c r="AQ772" s="24" t="str">
        <f t="shared" si="309"/>
        <v/>
      </c>
      <c r="AR772" s="24" t="str">
        <f t="shared" si="310"/>
        <v/>
      </c>
      <c r="AS772" s="24" t="str">
        <f t="shared" si="311"/>
        <v/>
      </c>
      <c r="BA772" s="6"/>
      <c r="BH772" s="124"/>
    </row>
    <row r="773" spans="1:60">
      <c r="A773" s="124"/>
      <c r="B773" s="96"/>
      <c r="C773" s="99"/>
      <c r="D773" s="94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6"/>
      <c r="AH773" s="96"/>
      <c r="AI773" s="99"/>
      <c r="AJ773" s="95"/>
      <c r="AK773" s="95"/>
      <c r="AL773" s="95"/>
      <c r="AM773" s="24"/>
      <c r="AN773" s="24" t="str">
        <f t="shared" si="306"/>
        <v/>
      </c>
      <c r="AO773" s="24" t="str">
        <f t="shared" si="307"/>
        <v/>
      </c>
      <c r="AP773" s="24" t="str">
        <f t="shared" si="308"/>
        <v/>
      </c>
      <c r="AQ773" s="24" t="str">
        <f t="shared" si="309"/>
        <v/>
      </c>
      <c r="AR773" s="24" t="str">
        <f t="shared" si="310"/>
        <v/>
      </c>
      <c r="AS773" s="24" t="str">
        <f t="shared" si="311"/>
        <v/>
      </c>
      <c r="BA773" s="6"/>
      <c r="BH773" s="124"/>
    </row>
    <row r="774" spans="1:60">
      <c r="A774" s="124"/>
      <c r="B774" s="96"/>
      <c r="C774" s="99"/>
      <c r="D774" s="94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6"/>
      <c r="AH774" s="96"/>
      <c r="AI774" s="99"/>
      <c r="AJ774" s="95"/>
      <c r="AK774" s="95"/>
      <c r="AL774" s="95"/>
      <c r="AM774" s="24"/>
      <c r="AN774" s="24" t="str">
        <f t="shared" si="306"/>
        <v/>
      </c>
      <c r="AO774" s="24" t="str">
        <f t="shared" si="307"/>
        <v/>
      </c>
      <c r="AP774" s="24" t="str">
        <f t="shared" si="308"/>
        <v/>
      </c>
      <c r="AQ774" s="24" t="str">
        <f t="shared" si="309"/>
        <v/>
      </c>
      <c r="AR774" s="24" t="str">
        <f t="shared" si="310"/>
        <v/>
      </c>
      <c r="AS774" s="24" t="str">
        <f t="shared" si="311"/>
        <v/>
      </c>
      <c r="BA774" s="6"/>
      <c r="BH774" s="124"/>
    </row>
    <row r="775" spans="1:60">
      <c r="A775" s="124"/>
      <c r="B775" s="96"/>
      <c r="C775" s="99"/>
      <c r="D775" s="94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6"/>
      <c r="AH775" s="96"/>
      <c r="AI775" s="99"/>
      <c r="AJ775" s="95"/>
      <c r="AK775" s="95"/>
      <c r="AL775" s="95"/>
      <c r="AM775" s="24"/>
      <c r="AN775" s="24" t="str">
        <f t="shared" si="306"/>
        <v/>
      </c>
      <c r="AO775" s="24" t="str">
        <f t="shared" si="307"/>
        <v/>
      </c>
      <c r="AP775" s="24" t="str">
        <f t="shared" si="308"/>
        <v/>
      </c>
      <c r="AQ775" s="24" t="str">
        <f t="shared" si="309"/>
        <v/>
      </c>
      <c r="AR775" s="24" t="str">
        <f t="shared" si="310"/>
        <v/>
      </c>
      <c r="AS775" s="24" t="str">
        <f t="shared" si="311"/>
        <v/>
      </c>
      <c r="BA775" s="6"/>
      <c r="BH775" s="124"/>
    </row>
    <row r="776" spans="1:60">
      <c r="A776" s="124"/>
      <c r="B776" s="96"/>
      <c r="C776" s="99"/>
      <c r="D776" s="94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6"/>
      <c r="AH776" s="96"/>
      <c r="AI776" s="99"/>
      <c r="AJ776" s="95"/>
      <c r="AK776" s="95"/>
      <c r="AL776" s="95"/>
      <c r="AM776" s="24"/>
      <c r="AN776" s="24" t="str">
        <f t="shared" si="306"/>
        <v/>
      </c>
      <c r="AO776" s="24" t="str">
        <f t="shared" si="307"/>
        <v/>
      </c>
      <c r="AP776" s="24" t="str">
        <f t="shared" si="308"/>
        <v/>
      </c>
      <c r="AQ776" s="24" t="str">
        <f t="shared" si="309"/>
        <v/>
      </c>
      <c r="AR776" s="24" t="str">
        <f t="shared" si="310"/>
        <v/>
      </c>
      <c r="AS776" s="24" t="str">
        <f t="shared" si="311"/>
        <v/>
      </c>
      <c r="BA776" s="6"/>
      <c r="BH776" s="124"/>
    </row>
    <row r="777" spans="1:60">
      <c r="A777" s="124"/>
      <c r="B777" s="96"/>
      <c r="C777" s="99"/>
      <c r="D777" s="94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6"/>
      <c r="AH777" s="96"/>
      <c r="AI777" s="99"/>
      <c r="AJ777" s="95"/>
      <c r="AK777" s="95"/>
      <c r="AL777" s="95"/>
      <c r="AM777" s="24"/>
      <c r="AN777" s="24" t="str">
        <f t="shared" si="306"/>
        <v/>
      </c>
      <c r="AO777" s="24" t="str">
        <f t="shared" si="307"/>
        <v/>
      </c>
      <c r="AP777" s="24" t="str">
        <f t="shared" si="308"/>
        <v/>
      </c>
      <c r="AQ777" s="24" t="str">
        <f t="shared" si="309"/>
        <v/>
      </c>
      <c r="AR777" s="24" t="str">
        <f t="shared" si="310"/>
        <v/>
      </c>
      <c r="AS777" s="24" t="str">
        <f t="shared" si="311"/>
        <v/>
      </c>
      <c r="BA777" s="6"/>
      <c r="BH777" s="124"/>
    </row>
    <row r="778" spans="1:60">
      <c r="A778" s="124"/>
      <c r="B778" s="96"/>
      <c r="C778" s="99"/>
      <c r="D778" s="94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6"/>
      <c r="AH778" s="96"/>
      <c r="AI778" s="99"/>
      <c r="AJ778" s="95"/>
      <c r="AK778" s="95"/>
      <c r="AL778" s="95"/>
      <c r="AM778" s="24"/>
      <c r="AN778" s="24" t="str">
        <f t="shared" si="306"/>
        <v/>
      </c>
      <c r="AO778" s="24" t="str">
        <f t="shared" si="307"/>
        <v/>
      </c>
      <c r="AP778" s="24" t="str">
        <f t="shared" si="308"/>
        <v/>
      </c>
      <c r="AQ778" s="24" t="str">
        <f t="shared" si="309"/>
        <v/>
      </c>
      <c r="AR778" s="24" t="str">
        <f t="shared" si="310"/>
        <v/>
      </c>
      <c r="AS778" s="24" t="str">
        <f t="shared" si="311"/>
        <v/>
      </c>
      <c r="BA778" s="6"/>
      <c r="BH778" s="124"/>
    </row>
    <row r="779" spans="1:60">
      <c r="A779" s="124"/>
      <c r="B779" s="96"/>
      <c r="C779" s="99"/>
      <c r="D779" s="94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6"/>
      <c r="AH779" s="96"/>
      <c r="AI779" s="99"/>
      <c r="AJ779" s="95"/>
      <c r="AK779" s="95"/>
      <c r="AL779" s="95"/>
      <c r="AM779" s="24"/>
      <c r="AN779" s="24" t="str">
        <f t="shared" si="306"/>
        <v/>
      </c>
      <c r="AO779" s="24" t="str">
        <f t="shared" si="307"/>
        <v/>
      </c>
      <c r="AP779" s="24" t="str">
        <f t="shared" si="308"/>
        <v/>
      </c>
      <c r="AQ779" s="24" t="str">
        <f t="shared" si="309"/>
        <v/>
      </c>
      <c r="AR779" s="24" t="str">
        <f t="shared" si="310"/>
        <v/>
      </c>
      <c r="AS779" s="24" t="str">
        <f t="shared" si="311"/>
        <v/>
      </c>
      <c r="BA779" s="6"/>
      <c r="BH779" s="124"/>
    </row>
    <row r="780" spans="1:60">
      <c r="A780" s="124"/>
      <c r="B780" s="96"/>
      <c r="C780" s="99"/>
      <c r="D780" s="94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6"/>
      <c r="AH780" s="96"/>
      <c r="AI780" s="99"/>
      <c r="AJ780" s="95"/>
      <c r="AK780" s="95"/>
      <c r="AL780" s="95"/>
      <c r="AM780" s="24"/>
      <c r="AN780" s="24" t="str">
        <f t="shared" si="306"/>
        <v/>
      </c>
      <c r="AO780" s="24" t="str">
        <f t="shared" si="307"/>
        <v/>
      </c>
      <c r="AP780" s="24" t="str">
        <f t="shared" si="308"/>
        <v/>
      </c>
      <c r="AQ780" s="24" t="str">
        <f t="shared" si="309"/>
        <v/>
      </c>
      <c r="AR780" s="24" t="str">
        <f t="shared" si="310"/>
        <v/>
      </c>
      <c r="AS780" s="24" t="str">
        <f t="shared" si="311"/>
        <v/>
      </c>
      <c r="BA780" s="6"/>
      <c r="BH780" s="124"/>
    </row>
    <row r="781" spans="1:60">
      <c r="A781" s="124"/>
      <c r="B781" s="96"/>
      <c r="C781" s="99"/>
      <c r="D781" s="94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6"/>
      <c r="AH781" s="96"/>
      <c r="AI781" s="99"/>
      <c r="AJ781" s="95"/>
      <c r="AK781" s="95"/>
      <c r="AL781" s="95"/>
      <c r="AM781" s="24"/>
      <c r="AN781" s="24" t="str">
        <f t="shared" si="306"/>
        <v/>
      </c>
      <c r="AO781" s="24" t="str">
        <f t="shared" si="307"/>
        <v/>
      </c>
      <c r="AP781" s="24" t="str">
        <f t="shared" si="308"/>
        <v/>
      </c>
      <c r="AQ781" s="24" t="str">
        <f t="shared" si="309"/>
        <v/>
      </c>
      <c r="AR781" s="24" t="str">
        <f t="shared" si="310"/>
        <v/>
      </c>
      <c r="AS781" s="24" t="str">
        <f t="shared" si="311"/>
        <v/>
      </c>
      <c r="BA781" s="6"/>
      <c r="BH781" s="124"/>
    </row>
    <row r="782" spans="1:60">
      <c r="A782" s="124"/>
      <c r="B782" s="96"/>
      <c r="C782" s="99"/>
      <c r="D782" s="94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6"/>
      <c r="AH782" s="96"/>
      <c r="AI782" s="99"/>
      <c r="AJ782" s="95"/>
      <c r="AK782" s="95"/>
      <c r="AL782" s="95"/>
      <c r="AM782" s="24"/>
      <c r="AN782" s="24" t="str">
        <f t="shared" si="306"/>
        <v/>
      </c>
      <c r="AO782" s="24" t="str">
        <f t="shared" si="307"/>
        <v/>
      </c>
      <c r="AP782" s="24" t="str">
        <f t="shared" si="308"/>
        <v/>
      </c>
      <c r="AQ782" s="24" t="str">
        <f t="shared" si="309"/>
        <v/>
      </c>
      <c r="AR782" s="24" t="str">
        <f t="shared" si="310"/>
        <v/>
      </c>
      <c r="AS782" s="24" t="str">
        <f t="shared" si="311"/>
        <v/>
      </c>
      <c r="BA782" s="6"/>
      <c r="BH782" s="124"/>
    </row>
    <row r="783" spans="1:60">
      <c r="A783" s="124"/>
      <c r="B783" s="96"/>
      <c r="C783" s="99"/>
      <c r="D783" s="94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6"/>
      <c r="AH783" s="96"/>
      <c r="AI783" s="99"/>
      <c r="AJ783" s="95"/>
      <c r="AK783" s="95"/>
      <c r="AL783" s="95"/>
      <c r="AM783" s="24"/>
      <c r="AN783" s="24" t="str">
        <f t="shared" si="306"/>
        <v/>
      </c>
      <c r="AO783" s="24" t="str">
        <f t="shared" si="307"/>
        <v/>
      </c>
      <c r="AP783" s="24" t="str">
        <f t="shared" si="308"/>
        <v/>
      </c>
      <c r="AQ783" s="24" t="str">
        <f t="shared" si="309"/>
        <v/>
      </c>
      <c r="AR783" s="24" t="str">
        <f t="shared" si="310"/>
        <v/>
      </c>
      <c r="AS783" s="24" t="str">
        <f t="shared" si="311"/>
        <v/>
      </c>
      <c r="BA783" s="6"/>
      <c r="BH783" s="124"/>
    </row>
    <row r="784" spans="1:60">
      <c r="A784" s="124"/>
      <c r="B784" s="96"/>
      <c r="C784" s="99"/>
      <c r="D784" s="94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6"/>
      <c r="AH784" s="96"/>
      <c r="AI784" s="99"/>
      <c r="AJ784" s="95"/>
      <c r="AK784" s="95"/>
      <c r="AL784" s="95"/>
      <c r="AM784" s="24"/>
      <c r="AN784" s="24" t="str">
        <f t="shared" si="306"/>
        <v/>
      </c>
      <c r="AO784" s="24" t="str">
        <f t="shared" si="307"/>
        <v/>
      </c>
      <c r="AP784" s="24" t="str">
        <f t="shared" si="308"/>
        <v/>
      </c>
      <c r="AQ784" s="24" t="str">
        <f t="shared" si="309"/>
        <v/>
      </c>
      <c r="AR784" s="24" t="str">
        <f t="shared" si="310"/>
        <v/>
      </c>
      <c r="AS784" s="24" t="str">
        <f t="shared" si="311"/>
        <v/>
      </c>
      <c r="BA784" s="6"/>
      <c r="BH784" s="124"/>
    </row>
    <row r="785" spans="1:60">
      <c r="A785" s="124"/>
      <c r="B785" s="96"/>
      <c r="C785" s="99"/>
      <c r="D785" s="94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6"/>
      <c r="AH785" s="96"/>
      <c r="AI785" s="99"/>
      <c r="AJ785" s="95"/>
      <c r="AK785" s="95"/>
      <c r="AL785" s="95"/>
      <c r="AM785" s="24"/>
      <c r="AN785" s="24" t="str">
        <f t="shared" si="306"/>
        <v/>
      </c>
      <c r="AO785" s="24" t="str">
        <f t="shared" si="307"/>
        <v/>
      </c>
      <c r="AP785" s="24" t="str">
        <f t="shared" si="308"/>
        <v/>
      </c>
      <c r="AQ785" s="24" t="str">
        <f t="shared" si="309"/>
        <v/>
      </c>
      <c r="AR785" s="24" t="str">
        <f t="shared" si="310"/>
        <v/>
      </c>
      <c r="AS785" s="24" t="str">
        <f t="shared" si="311"/>
        <v/>
      </c>
      <c r="BA785" s="6"/>
      <c r="BH785" s="124"/>
    </row>
    <row r="786" spans="1:60">
      <c r="A786" s="124"/>
      <c r="B786" s="96"/>
      <c r="C786" s="99"/>
      <c r="D786" s="94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6"/>
      <c r="AH786" s="96"/>
      <c r="AI786" s="99"/>
      <c r="AJ786" s="95"/>
      <c r="AK786" s="95"/>
      <c r="AL786" s="95"/>
      <c r="AM786" s="24"/>
      <c r="AN786" s="24" t="str">
        <f t="shared" si="306"/>
        <v/>
      </c>
      <c r="AO786" s="24" t="str">
        <f t="shared" si="307"/>
        <v/>
      </c>
      <c r="AP786" s="24" t="str">
        <f t="shared" si="308"/>
        <v/>
      </c>
      <c r="AQ786" s="24" t="str">
        <f t="shared" si="309"/>
        <v/>
      </c>
      <c r="AR786" s="24" t="str">
        <f t="shared" si="310"/>
        <v/>
      </c>
      <c r="AS786" s="24" t="str">
        <f t="shared" si="311"/>
        <v/>
      </c>
      <c r="BA786" s="6"/>
      <c r="BH786" s="124"/>
    </row>
    <row r="787" spans="1:60">
      <c r="A787" s="124"/>
      <c r="B787" s="96"/>
      <c r="C787" s="99"/>
      <c r="D787" s="94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6"/>
      <c r="AH787" s="96"/>
      <c r="AI787" s="99"/>
      <c r="AJ787" s="95"/>
      <c r="AK787" s="95"/>
      <c r="AL787" s="95"/>
      <c r="AM787" s="24"/>
      <c r="AN787" s="24" t="str">
        <f t="shared" si="306"/>
        <v/>
      </c>
      <c r="AO787" s="24" t="str">
        <f t="shared" si="307"/>
        <v/>
      </c>
      <c r="AP787" s="24" t="str">
        <f t="shared" si="308"/>
        <v/>
      </c>
      <c r="AQ787" s="24" t="str">
        <f t="shared" si="309"/>
        <v/>
      </c>
      <c r="AR787" s="24" t="str">
        <f t="shared" si="310"/>
        <v/>
      </c>
      <c r="AS787" s="24" t="str">
        <f t="shared" si="311"/>
        <v/>
      </c>
      <c r="BA787" s="6"/>
      <c r="BH787" s="124"/>
    </row>
    <row r="788" spans="1:60">
      <c r="A788" s="124"/>
      <c r="B788" s="96"/>
      <c r="C788" s="99"/>
      <c r="D788" s="94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6"/>
      <c r="AH788" s="96"/>
      <c r="AI788" s="99"/>
      <c r="AJ788" s="95"/>
      <c r="AK788" s="95"/>
      <c r="AL788" s="95"/>
      <c r="AM788" s="24"/>
      <c r="AN788" s="24" t="str">
        <f t="shared" si="306"/>
        <v/>
      </c>
      <c r="AO788" s="24" t="str">
        <f t="shared" si="307"/>
        <v/>
      </c>
      <c r="AP788" s="24" t="str">
        <f t="shared" si="308"/>
        <v/>
      </c>
      <c r="AQ788" s="24" t="str">
        <f t="shared" si="309"/>
        <v/>
      </c>
      <c r="AR788" s="24" t="str">
        <f t="shared" si="310"/>
        <v/>
      </c>
      <c r="AS788" s="24" t="str">
        <f t="shared" si="311"/>
        <v/>
      </c>
      <c r="BA788" s="6"/>
      <c r="BH788" s="124"/>
    </row>
    <row r="789" spans="1:60">
      <c r="A789" s="124"/>
      <c r="B789" s="96"/>
      <c r="C789" s="99"/>
      <c r="D789" s="94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6"/>
      <c r="AH789" s="96"/>
      <c r="AI789" s="99"/>
      <c r="AJ789" s="95"/>
      <c r="AK789" s="95"/>
      <c r="AL789" s="95"/>
      <c r="AM789" s="24"/>
      <c r="AN789" s="24" t="str">
        <f t="shared" si="306"/>
        <v/>
      </c>
      <c r="AO789" s="24" t="str">
        <f t="shared" si="307"/>
        <v/>
      </c>
      <c r="AP789" s="24" t="str">
        <f t="shared" si="308"/>
        <v/>
      </c>
      <c r="AQ789" s="24" t="str">
        <f t="shared" si="309"/>
        <v/>
      </c>
      <c r="AR789" s="24" t="str">
        <f t="shared" si="310"/>
        <v/>
      </c>
      <c r="AS789" s="24" t="str">
        <f t="shared" si="311"/>
        <v/>
      </c>
      <c r="BA789" s="6"/>
      <c r="BH789" s="124"/>
    </row>
    <row r="790" spans="1:60">
      <c r="A790" s="124"/>
      <c r="B790" s="96"/>
      <c r="C790" s="99"/>
      <c r="D790" s="94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6"/>
      <c r="AH790" s="96"/>
      <c r="AI790" s="99"/>
      <c r="AJ790" s="95"/>
      <c r="AK790" s="95"/>
      <c r="AL790" s="95"/>
      <c r="AM790" s="24"/>
      <c r="AN790" s="24" t="str">
        <f t="shared" si="306"/>
        <v/>
      </c>
      <c r="AO790" s="24" t="str">
        <f t="shared" si="307"/>
        <v/>
      </c>
      <c r="AP790" s="24" t="str">
        <f t="shared" si="308"/>
        <v/>
      </c>
      <c r="AQ790" s="24" t="str">
        <f t="shared" si="309"/>
        <v/>
      </c>
      <c r="AR790" s="24" t="str">
        <f t="shared" si="310"/>
        <v/>
      </c>
      <c r="AS790" s="24" t="str">
        <f t="shared" si="311"/>
        <v/>
      </c>
      <c r="BA790" s="6"/>
      <c r="BH790" s="124"/>
    </row>
    <row r="791" spans="1:60">
      <c r="A791" s="124"/>
      <c r="B791" s="96"/>
      <c r="C791" s="99"/>
      <c r="D791" s="94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6"/>
      <c r="AH791" s="96"/>
      <c r="AI791" s="99"/>
      <c r="AJ791" s="95"/>
      <c r="AK791" s="95"/>
      <c r="AL791" s="95"/>
      <c r="AM791" s="24"/>
      <c r="AN791" s="24" t="str">
        <f t="shared" si="306"/>
        <v/>
      </c>
      <c r="AO791" s="24" t="str">
        <f t="shared" si="307"/>
        <v/>
      </c>
      <c r="AP791" s="24" t="str">
        <f t="shared" si="308"/>
        <v/>
      </c>
      <c r="AQ791" s="24" t="str">
        <f t="shared" si="309"/>
        <v/>
      </c>
      <c r="AR791" s="24" t="str">
        <f t="shared" si="310"/>
        <v/>
      </c>
      <c r="AS791" s="24" t="str">
        <f t="shared" si="311"/>
        <v/>
      </c>
      <c r="BA791" s="6"/>
      <c r="BH791" s="124"/>
    </row>
    <row r="792" spans="1:60">
      <c r="A792" s="124"/>
      <c r="B792" s="96"/>
      <c r="C792" s="99"/>
      <c r="D792" s="94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6"/>
      <c r="AH792" s="96"/>
      <c r="AI792" s="99"/>
      <c r="AJ792" s="95"/>
      <c r="AK792" s="95"/>
      <c r="AL792" s="95"/>
      <c r="AM792" s="24"/>
      <c r="AN792" s="24" t="str">
        <f t="shared" si="306"/>
        <v/>
      </c>
      <c r="AO792" s="24" t="str">
        <f t="shared" si="307"/>
        <v/>
      </c>
      <c r="AP792" s="24" t="str">
        <f t="shared" si="308"/>
        <v/>
      </c>
      <c r="AQ792" s="24" t="str">
        <f t="shared" si="309"/>
        <v/>
      </c>
      <c r="AR792" s="24" t="str">
        <f t="shared" si="310"/>
        <v/>
      </c>
      <c r="AS792" s="24" t="str">
        <f t="shared" si="311"/>
        <v/>
      </c>
      <c r="BA792" s="6"/>
      <c r="BH792" s="124"/>
    </row>
    <row r="793" spans="1:60">
      <c r="A793" s="124"/>
      <c r="B793" s="96"/>
      <c r="C793" s="99"/>
      <c r="D793" s="94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6"/>
      <c r="AH793" s="96"/>
      <c r="AI793" s="99"/>
      <c r="AJ793" s="95"/>
      <c r="AK793" s="95"/>
      <c r="AL793" s="95"/>
      <c r="AM793" s="24"/>
      <c r="AN793" s="24" t="str">
        <f t="shared" ref="AN793:AN856" si="312">IF(S793&lt;&gt;"",IF(ABS(S793)&lt;10,"S"&amp;RIGHT(S793,1)&amp;",","S"&amp;S793&amp;","),"")</f>
        <v/>
      </c>
      <c r="AO793" s="24" t="str">
        <f t="shared" ref="AO793:AO856" si="313">IF(T793&lt;&gt;"",IF(ABS(T793)&lt;10,"S"&amp;RIGHT(T793,1)&amp;",","S"&amp;T793&amp;","),"")</f>
        <v/>
      </c>
      <c r="AP793" s="24" t="str">
        <f t="shared" ref="AP793:AP856" si="314">IF(U793&lt;&gt;"",IF(ABS(U793)&lt;10,"S"&amp;RIGHT(U793,1)&amp;",","S"&amp;U793&amp;","),"")</f>
        <v/>
      </c>
      <c r="AQ793" s="24" t="str">
        <f t="shared" ref="AQ793:AQ856" si="315">IF(V793&lt;&gt;"",IF(ABS(V793)&lt;10,"S"&amp;RIGHT(V793,1)&amp;",","S"&amp;V793&amp;","),"")</f>
        <v/>
      </c>
      <c r="AR793" s="24" t="str">
        <f t="shared" ref="AR793:AR856" si="316">IF(W793&lt;&gt;"",IF(ABS(W793)&lt;10,"S"&amp;RIGHT(W793,1)&amp;",","S"&amp;W793&amp;","),"")</f>
        <v/>
      </c>
      <c r="AS793" s="24" t="str">
        <f t="shared" ref="AS793:AS856" si="317">IF(X793&lt;&gt;"",IF(ABS(X793)&lt;10,"S"&amp;RIGHT(X793,1)&amp;",","S"&amp;X793&amp;","),"")</f>
        <v/>
      </c>
      <c r="BA793" s="6"/>
      <c r="BH793" s="124"/>
    </row>
    <row r="794" spans="1:60">
      <c r="A794" s="124"/>
      <c r="B794" s="96"/>
      <c r="C794" s="99"/>
      <c r="D794" s="94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6"/>
      <c r="AH794" s="96"/>
      <c r="AI794" s="99"/>
      <c r="AJ794" s="95"/>
      <c r="AK794" s="95"/>
      <c r="AL794" s="95"/>
      <c r="AM794" s="24"/>
      <c r="AN794" s="24" t="str">
        <f t="shared" si="312"/>
        <v/>
      </c>
      <c r="AO794" s="24" t="str">
        <f t="shared" si="313"/>
        <v/>
      </c>
      <c r="AP794" s="24" t="str">
        <f t="shared" si="314"/>
        <v/>
      </c>
      <c r="AQ794" s="24" t="str">
        <f t="shared" si="315"/>
        <v/>
      </c>
      <c r="AR794" s="24" t="str">
        <f t="shared" si="316"/>
        <v/>
      </c>
      <c r="AS794" s="24" t="str">
        <f t="shared" si="317"/>
        <v/>
      </c>
      <c r="BA794" s="6"/>
      <c r="BH794" s="124"/>
    </row>
    <row r="795" spans="1:60">
      <c r="A795" s="124"/>
      <c r="B795" s="96"/>
      <c r="C795" s="99"/>
      <c r="D795" s="94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6"/>
      <c r="AH795" s="96"/>
      <c r="AI795" s="99"/>
      <c r="AJ795" s="95"/>
      <c r="AK795" s="95"/>
      <c r="AL795" s="95"/>
      <c r="AM795" s="24"/>
      <c r="AN795" s="24" t="str">
        <f t="shared" si="312"/>
        <v/>
      </c>
      <c r="AO795" s="24" t="str">
        <f t="shared" si="313"/>
        <v/>
      </c>
      <c r="AP795" s="24" t="str">
        <f t="shared" si="314"/>
        <v/>
      </c>
      <c r="AQ795" s="24" t="str">
        <f t="shared" si="315"/>
        <v/>
      </c>
      <c r="AR795" s="24" t="str">
        <f t="shared" si="316"/>
        <v/>
      </c>
      <c r="AS795" s="24" t="str">
        <f t="shared" si="317"/>
        <v/>
      </c>
      <c r="BA795" s="6"/>
      <c r="BH795" s="124"/>
    </row>
    <row r="796" spans="1:60">
      <c r="A796" s="124"/>
      <c r="B796" s="96"/>
      <c r="C796" s="99"/>
      <c r="D796" s="94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6"/>
      <c r="AH796" s="96"/>
      <c r="AI796" s="99"/>
      <c r="AJ796" s="95"/>
      <c r="AK796" s="95"/>
      <c r="AL796" s="95"/>
      <c r="AM796" s="24"/>
      <c r="AN796" s="24" t="str">
        <f t="shared" si="312"/>
        <v/>
      </c>
      <c r="AO796" s="24" t="str">
        <f t="shared" si="313"/>
        <v/>
      </c>
      <c r="AP796" s="24" t="str">
        <f t="shared" si="314"/>
        <v/>
      </c>
      <c r="AQ796" s="24" t="str">
        <f t="shared" si="315"/>
        <v/>
      </c>
      <c r="AR796" s="24" t="str">
        <f t="shared" si="316"/>
        <v/>
      </c>
      <c r="AS796" s="24" t="str">
        <f t="shared" si="317"/>
        <v/>
      </c>
      <c r="BA796" s="6"/>
      <c r="BH796" s="124"/>
    </row>
    <row r="797" spans="1:60">
      <c r="A797" s="124"/>
      <c r="B797" s="96"/>
      <c r="C797" s="99"/>
      <c r="D797" s="94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6"/>
      <c r="AH797" s="96"/>
      <c r="AI797" s="99"/>
      <c r="AJ797" s="95"/>
      <c r="AK797" s="95"/>
      <c r="AL797" s="95"/>
      <c r="AM797" s="24"/>
      <c r="AN797" s="24" t="str">
        <f t="shared" si="312"/>
        <v/>
      </c>
      <c r="AO797" s="24" t="str">
        <f t="shared" si="313"/>
        <v/>
      </c>
      <c r="AP797" s="24" t="str">
        <f t="shared" si="314"/>
        <v/>
      </c>
      <c r="AQ797" s="24" t="str">
        <f t="shared" si="315"/>
        <v/>
      </c>
      <c r="AR797" s="24" t="str">
        <f t="shared" si="316"/>
        <v/>
      </c>
      <c r="AS797" s="24" t="str">
        <f t="shared" si="317"/>
        <v/>
      </c>
      <c r="BA797" s="6"/>
      <c r="BH797" s="124"/>
    </row>
    <row r="798" spans="1:60">
      <c r="A798" s="124"/>
      <c r="B798" s="96"/>
      <c r="C798" s="99"/>
      <c r="D798" s="94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6"/>
      <c r="AH798" s="96"/>
      <c r="AI798" s="99"/>
      <c r="AJ798" s="95"/>
      <c r="AK798" s="95"/>
      <c r="AL798" s="95"/>
      <c r="AM798" s="24"/>
      <c r="AN798" s="24" t="str">
        <f t="shared" si="312"/>
        <v/>
      </c>
      <c r="AO798" s="24" t="str">
        <f t="shared" si="313"/>
        <v/>
      </c>
      <c r="AP798" s="24" t="str">
        <f t="shared" si="314"/>
        <v/>
      </c>
      <c r="AQ798" s="24" t="str">
        <f t="shared" si="315"/>
        <v/>
      </c>
      <c r="AR798" s="24" t="str">
        <f t="shared" si="316"/>
        <v/>
      </c>
      <c r="AS798" s="24" t="str">
        <f t="shared" si="317"/>
        <v/>
      </c>
      <c r="BA798" s="6"/>
      <c r="BH798" s="124"/>
    </row>
    <row r="799" spans="1:60">
      <c r="A799" s="124"/>
      <c r="B799" s="96"/>
      <c r="C799" s="99"/>
      <c r="D799" s="94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6"/>
      <c r="AH799" s="96"/>
      <c r="AI799" s="99"/>
      <c r="AJ799" s="95"/>
      <c r="AK799" s="95"/>
      <c r="AL799" s="95"/>
      <c r="AM799" s="24"/>
      <c r="AN799" s="24" t="str">
        <f t="shared" si="312"/>
        <v/>
      </c>
      <c r="AO799" s="24" t="str">
        <f t="shared" si="313"/>
        <v/>
      </c>
      <c r="AP799" s="24" t="str">
        <f t="shared" si="314"/>
        <v/>
      </c>
      <c r="AQ799" s="24" t="str">
        <f t="shared" si="315"/>
        <v/>
      </c>
      <c r="AR799" s="24" t="str">
        <f t="shared" si="316"/>
        <v/>
      </c>
      <c r="AS799" s="24" t="str">
        <f t="shared" si="317"/>
        <v/>
      </c>
      <c r="BA799" s="6"/>
      <c r="BH799" s="124"/>
    </row>
    <row r="800" spans="1:60">
      <c r="A800" s="124"/>
      <c r="B800" s="96"/>
      <c r="C800" s="99"/>
      <c r="D800" s="94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6"/>
      <c r="AH800" s="96"/>
      <c r="AI800" s="99"/>
      <c r="AJ800" s="95"/>
      <c r="AK800" s="95"/>
      <c r="AL800" s="95"/>
      <c r="AM800" s="24"/>
      <c r="AN800" s="24" t="str">
        <f t="shared" si="312"/>
        <v/>
      </c>
      <c r="AO800" s="24" t="str">
        <f t="shared" si="313"/>
        <v/>
      </c>
      <c r="AP800" s="24" t="str">
        <f t="shared" si="314"/>
        <v/>
      </c>
      <c r="AQ800" s="24" t="str">
        <f t="shared" si="315"/>
        <v/>
      </c>
      <c r="AR800" s="24" t="str">
        <f t="shared" si="316"/>
        <v/>
      </c>
      <c r="AS800" s="24" t="str">
        <f t="shared" si="317"/>
        <v/>
      </c>
      <c r="BA800" s="6"/>
      <c r="BH800" s="124"/>
    </row>
    <row r="801" spans="1:60">
      <c r="A801" s="124"/>
      <c r="B801" s="96"/>
      <c r="C801" s="99"/>
      <c r="D801" s="94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6"/>
      <c r="AH801" s="96"/>
      <c r="AI801" s="99"/>
      <c r="AJ801" s="95"/>
      <c r="AK801" s="95"/>
      <c r="AL801" s="95"/>
      <c r="AM801" s="24"/>
      <c r="AN801" s="24" t="str">
        <f t="shared" si="312"/>
        <v/>
      </c>
      <c r="AO801" s="24" t="str">
        <f t="shared" si="313"/>
        <v/>
      </c>
      <c r="AP801" s="24" t="str">
        <f t="shared" si="314"/>
        <v/>
      </c>
      <c r="AQ801" s="24" t="str">
        <f t="shared" si="315"/>
        <v/>
      </c>
      <c r="AR801" s="24" t="str">
        <f t="shared" si="316"/>
        <v/>
      </c>
      <c r="AS801" s="24" t="str">
        <f t="shared" si="317"/>
        <v/>
      </c>
      <c r="BA801" s="6"/>
      <c r="BH801" s="124"/>
    </row>
    <row r="802" spans="1:60">
      <c r="A802" s="124"/>
      <c r="B802" s="96"/>
      <c r="C802" s="99"/>
      <c r="D802" s="94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6"/>
      <c r="AH802" s="96"/>
      <c r="AI802" s="99"/>
      <c r="AJ802" s="95"/>
      <c r="AK802" s="95"/>
      <c r="AL802" s="95"/>
      <c r="AM802" s="24"/>
      <c r="AN802" s="24" t="str">
        <f t="shared" si="312"/>
        <v/>
      </c>
      <c r="AO802" s="24" t="str">
        <f t="shared" si="313"/>
        <v/>
      </c>
      <c r="AP802" s="24" t="str">
        <f t="shared" si="314"/>
        <v/>
      </c>
      <c r="AQ802" s="24" t="str">
        <f t="shared" si="315"/>
        <v/>
      </c>
      <c r="AR802" s="24" t="str">
        <f t="shared" si="316"/>
        <v/>
      </c>
      <c r="AS802" s="24" t="str">
        <f t="shared" si="317"/>
        <v/>
      </c>
      <c r="BA802" s="6"/>
      <c r="BH802" s="124"/>
    </row>
    <row r="803" spans="1:60">
      <c r="A803" s="124"/>
      <c r="B803" s="96"/>
      <c r="C803" s="99"/>
      <c r="D803" s="94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6"/>
      <c r="AH803" s="96"/>
      <c r="AI803" s="99"/>
      <c r="AJ803" s="95"/>
      <c r="AK803" s="95"/>
      <c r="AL803" s="95"/>
      <c r="AM803" s="24"/>
      <c r="AN803" s="24" t="str">
        <f t="shared" si="312"/>
        <v/>
      </c>
      <c r="AO803" s="24" t="str">
        <f t="shared" si="313"/>
        <v/>
      </c>
      <c r="AP803" s="24" t="str">
        <f t="shared" si="314"/>
        <v/>
      </c>
      <c r="AQ803" s="24" t="str">
        <f t="shared" si="315"/>
        <v/>
      </c>
      <c r="AR803" s="24" t="str">
        <f t="shared" si="316"/>
        <v/>
      </c>
      <c r="AS803" s="24" t="str">
        <f t="shared" si="317"/>
        <v/>
      </c>
      <c r="BA803" s="6"/>
      <c r="BH803" s="124"/>
    </row>
    <row r="804" spans="1:60">
      <c r="A804" s="124"/>
      <c r="B804" s="96"/>
      <c r="C804" s="99"/>
      <c r="D804" s="94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6"/>
      <c r="AH804" s="96"/>
      <c r="AI804" s="99"/>
      <c r="AJ804" s="95"/>
      <c r="AK804" s="95"/>
      <c r="AL804" s="95"/>
      <c r="AM804" s="24"/>
      <c r="AN804" s="24" t="str">
        <f t="shared" si="312"/>
        <v/>
      </c>
      <c r="AO804" s="24" t="str">
        <f t="shared" si="313"/>
        <v/>
      </c>
      <c r="AP804" s="24" t="str">
        <f t="shared" si="314"/>
        <v/>
      </c>
      <c r="AQ804" s="24" t="str">
        <f t="shared" si="315"/>
        <v/>
      </c>
      <c r="AR804" s="24" t="str">
        <f t="shared" si="316"/>
        <v/>
      </c>
      <c r="AS804" s="24" t="str">
        <f t="shared" si="317"/>
        <v/>
      </c>
      <c r="BA804" s="6"/>
      <c r="BH804" s="124"/>
    </row>
    <row r="805" spans="1:60">
      <c r="A805" s="124"/>
      <c r="B805" s="96"/>
      <c r="C805" s="99"/>
      <c r="D805" s="94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6"/>
      <c r="AH805" s="96"/>
      <c r="AI805" s="99"/>
      <c r="AJ805" s="95"/>
      <c r="AK805" s="95"/>
      <c r="AL805" s="95"/>
      <c r="AM805" s="24"/>
      <c r="AN805" s="24" t="str">
        <f t="shared" si="312"/>
        <v/>
      </c>
      <c r="AO805" s="24" t="str">
        <f t="shared" si="313"/>
        <v/>
      </c>
      <c r="AP805" s="24" t="str">
        <f t="shared" si="314"/>
        <v/>
      </c>
      <c r="AQ805" s="24" t="str">
        <f t="shared" si="315"/>
        <v/>
      </c>
      <c r="AR805" s="24" t="str">
        <f t="shared" si="316"/>
        <v/>
      </c>
      <c r="AS805" s="24" t="str">
        <f t="shared" si="317"/>
        <v/>
      </c>
      <c r="BA805" s="6"/>
      <c r="BH805" s="124"/>
    </row>
    <row r="806" spans="1:60">
      <c r="A806" s="124"/>
      <c r="B806" s="96"/>
      <c r="C806" s="99"/>
      <c r="D806" s="94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6"/>
      <c r="AH806" s="96"/>
      <c r="AI806" s="99"/>
      <c r="AJ806" s="95"/>
      <c r="AK806" s="95"/>
      <c r="AL806" s="95"/>
      <c r="AM806" s="24"/>
      <c r="AN806" s="24" t="str">
        <f t="shared" si="312"/>
        <v/>
      </c>
      <c r="AO806" s="24" t="str">
        <f t="shared" si="313"/>
        <v/>
      </c>
      <c r="AP806" s="24" t="str">
        <f t="shared" si="314"/>
        <v/>
      </c>
      <c r="AQ806" s="24" t="str">
        <f t="shared" si="315"/>
        <v/>
      </c>
      <c r="AR806" s="24" t="str">
        <f t="shared" si="316"/>
        <v/>
      </c>
      <c r="AS806" s="24" t="str">
        <f t="shared" si="317"/>
        <v/>
      </c>
      <c r="BA806" s="6"/>
      <c r="BH806" s="124"/>
    </row>
    <row r="807" spans="1:60">
      <c r="A807" s="124"/>
      <c r="B807" s="96"/>
      <c r="C807" s="99"/>
      <c r="D807" s="94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6"/>
      <c r="AH807" s="96"/>
      <c r="AI807" s="99"/>
      <c r="AJ807" s="95"/>
      <c r="AK807" s="95"/>
      <c r="AL807" s="95"/>
      <c r="AM807" s="24"/>
      <c r="AN807" s="24" t="str">
        <f t="shared" si="312"/>
        <v/>
      </c>
      <c r="AO807" s="24" t="str">
        <f t="shared" si="313"/>
        <v/>
      </c>
      <c r="AP807" s="24" t="str">
        <f t="shared" si="314"/>
        <v/>
      </c>
      <c r="AQ807" s="24" t="str">
        <f t="shared" si="315"/>
        <v/>
      </c>
      <c r="AR807" s="24" t="str">
        <f t="shared" si="316"/>
        <v/>
      </c>
      <c r="AS807" s="24" t="str">
        <f t="shared" si="317"/>
        <v/>
      </c>
      <c r="BA807" s="6"/>
      <c r="BH807" s="124"/>
    </row>
    <row r="808" spans="1:60">
      <c r="A808" s="124"/>
      <c r="B808" s="96"/>
      <c r="C808" s="99"/>
      <c r="D808" s="94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6"/>
      <c r="AH808" s="96"/>
      <c r="AI808" s="99"/>
      <c r="AJ808" s="95"/>
      <c r="AK808" s="95"/>
      <c r="AL808" s="95"/>
      <c r="AM808" s="24"/>
      <c r="AN808" s="24" t="str">
        <f t="shared" si="312"/>
        <v/>
      </c>
      <c r="AO808" s="24" t="str">
        <f t="shared" si="313"/>
        <v/>
      </c>
      <c r="AP808" s="24" t="str">
        <f t="shared" si="314"/>
        <v/>
      </c>
      <c r="AQ808" s="24" t="str">
        <f t="shared" si="315"/>
        <v/>
      </c>
      <c r="AR808" s="24" t="str">
        <f t="shared" si="316"/>
        <v/>
      </c>
      <c r="AS808" s="24" t="str">
        <f t="shared" si="317"/>
        <v/>
      </c>
      <c r="BA808" s="6"/>
      <c r="BH808" s="124"/>
    </row>
    <row r="809" spans="1:60">
      <c r="A809" s="124"/>
      <c r="B809" s="96"/>
      <c r="C809" s="99"/>
      <c r="D809" s="94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6"/>
      <c r="AH809" s="96"/>
      <c r="AI809" s="99"/>
      <c r="AJ809" s="95"/>
      <c r="AK809" s="95"/>
      <c r="AL809" s="95"/>
      <c r="AM809" s="24"/>
      <c r="AN809" s="24" t="str">
        <f t="shared" si="312"/>
        <v/>
      </c>
      <c r="AO809" s="24" t="str">
        <f t="shared" si="313"/>
        <v/>
      </c>
      <c r="AP809" s="24" t="str">
        <f t="shared" si="314"/>
        <v/>
      </c>
      <c r="AQ809" s="24" t="str">
        <f t="shared" si="315"/>
        <v/>
      </c>
      <c r="AR809" s="24" t="str">
        <f t="shared" si="316"/>
        <v/>
      </c>
      <c r="AS809" s="24" t="str">
        <f t="shared" si="317"/>
        <v/>
      </c>
      <c r="BA809" s="6"/>
      <c r="BH809" s="124"/>
    </row>
    <row r="810" spans="1:60">
      <c r="A810" s="124"/>
      <c r="B810" s="96"/>
      <c r="C810" s="99"/>
      <c r="D810" s="94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6"/>
      <c r="AH810" s="96"/>
      <c r="AI810" s="99"/>
      <c r="AJ810" s="95"/>
      <c r="AK810" s="95"/>
      <c r="AL810" s="95"/>
      <c r="AM810" s="24"/>
      <c r="AN810" s="24" t="str">
        <f t="shared" si="312"/>
        <v/>
      </c>
      <c r="AO810" s="24" t="str">
        <f t="shared" si="313"/>
        <v/>
      </c>
      <c r="AP810" s="24" t="str">
        <f t="shared" si="314"/>
        <v/>
      </c>
      <c r="AQ810" s="24" t="str">
        <f t="shared" si="315"/>
        <v/>
      </c>
      <c r="AR810" s="24" t="str">
        <f t="shared" si="316"/>
        <v/>
      </c>
      <c r="AS810" s="24" t="str">
        <f t="shared" si="317"/>
        <v/>
      </c>
      <c r="BA810" s="6"/>
      <c r="BH810" s="124"/>
    </row>
    <row r="811" spans="1:60">
      <c r="A811" s="124"/>
      <c r="B811" s="96"/>
      <c r="C811" s="99"/>
      <c r="D811" s="94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6"/>
      <c r="AH811" s="96"/>
      <c r="AI811" s="99"/>
      <c r="AJ811" s="95"/>
      <c r="AK811" s="95"/>
      <c r="AL811" s="95"/>
      <c r="AM811" s="24"/>
      <c r="AN811" s="24" t="str">
        <f t="shared" si="312"/>
        <v/>
      </c>
      <c r="AO811" s="24" t="str">
        <f t="shared" si="313"/>
        <v/>
      </c>
      <c r="AP811" s="24" t="str">
        <f t="shared" si="314"/>
        <v/>
      </c>
      <c r="AQ811" s="24" t="str">
        <f t="shared" si="315"/>
        <v/>
      </c>
      <c r="AR811" s="24" t="str">
        <f t="shared" si="316"/>
        <v/>
      </c>
      <c r="AS811" s="24" t="str">
        <f t="shared" si="317"/>
        <v/>
      </c>
      <c r="BA811" s="6"/>
      <c r="BH811" s="124"/>
    </row>
    <row r="812" spans="1:60">
      <c r="A812" s="124"/>
      <c r="B812" s="96"/>
      <c r="C812" s="99"/>
      <c r="D812" s="94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6"/>
      <c r="AH812" s="96"/>
      <c r="AI812" s="99"/>
      <c r="AJ812" s="95"/>
      <c r="AK812" s="95"/>
      <c r="AL812" s="95"/>
      <c r="AM812" s="24"/>
      <c r="AN812" s="24" t="str">
        <f t="shared" si="312"/>
        <v/>
      </c>
      <c r="AO812" s="24" t="str">
        <f t="shared" si="313"/>
        <v/>
      </c>
      <c r="AP812" s="24" t="str">
        <f t="shared" si="314"/>
        <v/>
      </c>
      <c r="AQ812" s="24" t="str">
        <f t="shared" si="315"/>
        <v/>
      </c>
      <c r="AR812" s="24" t="str">
        <f t="shared" si="316"/>
        <v/>
      </c>
      <c r="AS812" s="24" t="str">
        <f t="shared" si="317"/>
        <v/>
      </c>
      <c r="BA812" s="6"/>
      <c r="BH812" s="124"/>
    </row>
    <row r="813" spans="1:60">
      <c r="A813" s="124"/>
      <c r="B813" s="96"/>
      <c r="C813" s="99"/>
      <c r="D813" s="94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6"/>
      <c r="AH813" s="96"/>
      <c r="AI813" s="99"/>
      <c r="AJ813" s="95"/>
      <c r="AK813" s="95"/>
      <c r="AL813" s="95"/>
      <c r="AM813" s="24"/>
      <c r="AN813" s="24" t="str">
        <f t="shared" si="312"/>
        <v/>
      </c>
      <c r="AO813" s="24" t="str">
        <f t="shared" si="313"/>
        <v/>
      </c>
      <c r="AP813" s="24" t="str">
        <f t="shared" si="314"/>
        <v/>
      </c>
      <c r="AQ813" s="24" t="str">
        <f t="shared" si="315"/>
        <v/>
      </c>
      <c r="AR813" s="24" t="str">
        <f t="shared" si="316"/>
        <v/>
      </c>
      <c r="AS813" s="24" t="str">
        <f t="shared" si="317"/>
        <v/>
      </c>
      <c r="BA813" s="6"/>
      <c r="BH813" s="124"/>
    </row>
    <row r="814" spans="1:60">
      <c r="A814" s="124"/>
      <c r="B814" s="96"/>
      <c r="C814" s="99"/>
      <c r="D814" s="94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6"/>
      <c r="AH814" s="96"/>
      <c r="AI814" s="99"/>
      <c r="AJ814" s="95"/>
      <c r="AK814" s="95"/>
      <c r="AL814" s="95"/>
      <c r="AM814" s="24"/>
      <c r="AN814" s="24" t="str">
        <f t="shared" si="312"/>
        <v/>
      </c>
      <c r="AO814" s="24" t="str">
        <f t="shared" si="313"/>
        <v/>
      </c>
      <c r="AP814" s="24" t="str">
        <f t="shared" si="314"/>
        <v/>
      </c>
      <c r="AQ814" s="24" t="str">
        <f t="shared" si="315"/>
        <v/>
      </c>
      <c r="AR814" s="24" t="str">
        <f t="shared" si="316"/>
        <v/>
      </c>
      <c r="AS814" s="24" t="str">
        <f t="shared" si="317"/>
        <v/>
      </c>
      <c r="BA814" s="6"/>
      <c r="BH814" s="124"/>
    </row>
    <row r="815" spans="1:60">
      <c r="A815" s="124"/>
      <c r="B815" s="96"/>
      <c r="C815" s="99"/>
      <c r="D815" s="94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6"/>
      <c r="AH815" s="96"/>
      <c r="AI815" s="99"/>
      <c r="AJ815" s="95"/>
      <c r="AK815" s="95"/>
      <c r="AL815" s="95"/>
      <c r="AM815" s="24"/>
      <c r="AN815" s="24" t="str">
        <f t="shared" si="312"/>
        <v/>
      </c>
      <c r="AO815" s="24" t="str">
        <f t="shared" si="313"/>
        <v/>
      </c>
      <c r="AP815" s="24" t="str">
        <f t="shared" si="314"/>
        <v/>
      </c>
      <c r="AQ815" s="24" t="str">
        <f t="shared" si="315"/>
        <v/>
      </c>
      <c r="AR815" s="24" t="str">
        <f t="shared" si="316"/>
        <v/>
      </c>
      <c r="AS815" s="24" t="str">
        <f t="shared" si="317"/>
        <v/>
      </c>
      <c r="BA815" s="6"/>
      <c r="BH815" s="124"/>
    </row>
    <row r="816" spans="1:60">
      <c r="A816" s="124"/>
      <c r="B816" s="96"/>
      <c r="C816" s="99"/>
      <c r="D816" s="94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6"/>
      <c r="AH816" s="96"/>
      <c r="AI816" s="99"/>
      <c r="AJ816" s="95"/>
      <c r="AK816" s="95"/>
      <c r="AL816" s="95"/>
      <c r="AM816" s="24"/>
      <c r="AN816" s="24" t="str">
        <f t="shared" si="312"/>
        <v/>
      </c>
      <c r="AO816" s="24" t="str">
        <f t="shared" si="313"/>
        <v/>
      </c>
      <c r="AP816" s="24" t="str">
        <f t="shared" si="314"/>
        <v/>
      </c>
      <c r="AQ816" s="24" t="str">
        <f t="shared" si="315"/>
        <v/>
      </c>
      <c r="AR816" s="24" t="str">
        <f t="shared" si="316"/>
        <v/>
      </c>
      <c r="AS816" s="24" t="str">
        <f t="shared" si="317"/>
        <v/>
      </c>
      <c r="BA816" s="6"/>
      <c r="BH816" s="124"/>
    </row>
    <row r="817" spans="1:60">
      <c r="A817" s="124"/>
      <c r="B817" s="96"/>
      <c r="C817" s="99"/>
      <c r="D817" s="94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6"/>
      <c r="AH817" s="96"/>
      <c r="AI817" s="99"/>
      <c r="AJ817" s="95"/>
      <c r="AK817" s="95"/>
      <c r="AL817" s="95"/>
      <c r="AM817" s="24"/>
      <c r="AN817" s="24" t="str">
        <f t="shared" si="312"/>
        <v/>
      </c>
      <c r="AO817" s="24" t="str">
        <f t="shared" si="313"/>
        <v/>
      </c>
      <c r="AP817" s="24" t="str">
        <f t="shared" si="314"/>
        <v/>
      </c>
      <c r="AQ817" s="24" t="str">
        <f t="shared" si="315"/>
        <v/>
      </c>
      <c r="AR817" s="24" t="str">
        <f t="shared" si="316"/>
        <v/>
      </c>
      <c r="AS817" s="24" t="str">
        <f t="shared" si="317"/>
        <v/>
      </c>
      <c r="BA817" s="6"/>
      <c r="BH817" s="124"/>
    </row>
    <row r="818" spans="1:60">
      <c r="A818" s="124"/>
      <c r="B818" s="96"/>
      <c r="C818" s="99"/>
      <c r="D818" s="94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6"/>
      <c r="AH818" s="96"/>
      <c r="AI818" s="99"/>
      <c r="AJ818" s="95"/>
      <c r="AK818" s="95"/>
      <c r="AL818" s="95"/>
      <c r="AM818" s="24"/>
      <c r="AN818" s="24" t="str">
        <f t="shared" si="312"/>
        <v/>
      </c>
      <c r="AO818" s="24" t="str">
        <f t="shared" si="313"/>
        <v/>
      </c>
      <c r="AP818" s="24" t="str">
        <f t="shared" si="314"/>
        <v/>
      </c>
      <c r="AQ818" s="24" t="str">
        <f t="shared" si="315"/>
        <v/>
      </c>
      <c r="AR818" s="24" t="str">
        <f t="shared" si="316"/>
        <v/>
      </c>
      <c r="AS818" s="24" t="str">
        <f t="shared" si="317"/>
        <v/>
      </c>
      <c r="BA818" s="6"/>
      <c r="BH818" s="124"/>
    </row>
    <row r="819" spans="1:60">
      <c r="A819" s="124"/>
      <c r="B819" s="96"/>
      <c r="C819" s="99"/>
      <c r="D819" s="94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6"/>
      <c r="AH819" s="96"/>
      <c r="AI819" s="99"/>
      <c r="AJ819" s="95"/>
      <c r="AK819" s="95"/>
      <c r="AL819" s="95"/>
      <c r="AM819" s="24"/>
      <c r="AN819" s="24" t="str">
        <f t="shared" si="312"/>
        <v/>
      </c>
      <c r="AO819" s="24" t="str">
        <f t="shared" si="313"/>
        <v/>
      </c>
      <c r="AP819" s="24" t="str">
        <f t="shared" si="314"/>
        <v/>
      </c>
      <c r="AQ819" s="24" t="str">
        <f t="shared" si="315"/>
        <v/>
      </c>
      <c r="AR819" s="24" t="str">
        <f t="shared" si="316"/>
        <v/>
      </c>
      <c r="AS819" s="24" t="str">
        <f t="shared" si="317"/>
        <v/>
      </c>
      <c r="BA819" s="6"/>
      <c r="BH819" s="124"/>
    </row>
    <row r="820" spans="1:60">
      <c r="A820" s="124"/>
      <c r="B820" s="96"/>
      <c r="C820" s="99"/>
      <c r="D820" s="94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6"/>
      <c r="AH820" s="96"/>
      <c r="AI820" s="99"/>
      <c r="AJ820" s="95"/>
      <c r="AK820" s="95"/>
      <c r="AL820" s="95"/>
      <c r="AM820" s="24"/>
      <c r="AN820" s="24" t="str">
        <f t="shared" si="312"/>
        <v/>
      </c>
      <c r="AO820" s="24" t="str">
        <f t="shared" si="313"/>
        <v/>
      </c>
      <c r="AP820" s="24" t="str">
        <f t="shared" si="314"/>
        <v/>
      </c>
      <c r="AQ820" s="24" t="str">
        <f t="shared" si="315"/>
        <v/>
      </c>
      <c r="AR820" s="24" t="str">
        <f t="shared" si="316"/>
        <v/>
      </c>
      <c r="AS820" s="24" t="str">
        <f t="shared" si="317"/>
        <v/>
      </c>
      <c r="BA820" s="6"/>
      <c r="BH820" s="124"/>
    </row>
    <row r="821" spans="1:60">
      <c r="A821" s="124"/>
      <c r="B821" s="96"/>
      <c r="C821" s="99"/>
      <c r="D821" s="94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6"/>
      <c r="AH821" s="96"/>
      <c r="AI821" s="99"/>
      <c r="AJ821" s="95"/>
      <c r="AK821" s="95"/>
      <c r="AL821" s="95"/>
      <c r="AM821" s="24"/>
      <c r="AN821" s="24" t="str">
        <f t="shared" si="312"/>
        <v/>
      </c>
      <c r="AO821" s="24" t="str">
        <f t="shared" si="313"/>
        <v/>
      </c>
      <c r="AP821" s="24" t="str">
        <f t="shared" si="314"/>
        <v/>
      </c>
      <c r="AQ821" s="24" t="str">
        <f t="shared" si="315"/>
        <v/>
      </c>
      <c r="AR821" s="24" t="str">
        <f t="shared" si="316"/>
        <v/>
      </c>
      <c r="AS821" s="24" t="str">
        <f t="shared" si="317"/>
        <v/>
      </c>
      <c r="BA821" s="6"/>
      <c r="BH821" s="124"/>
    </row>
    <row r="822" spans="1:60">
      <c r="A822" s="124"/>
      <c r="B822" s="96"/>
      <c r="C822" s="99"/>
      <c r="D822" s="94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6"/>
      <c r="AH822" s="96"/>
      <c r="AI822" s="99"/>
      <c r="AJ822" s="95"/>
      <c r="AK822" s="95"/>
      <c r="AL822" s="95"/>
      <c r="AM822" s="24"/>
      <c r="AN822" s="24" t="str">
        <f t="shared" si="312"/>
        <v/>
      </c>
      <c r="AO822" s="24" t="str">
        <f t="shared" si="313"/>
        <v/>
      </c>
      <c r="AP822" s="24" t="str">
        <f t="shared" si="314"/>
        <v/>
      </c>
      <c r="AQ822" s="24" t="str">
        <f t="shared" si="315"/>
        <v/>
      </c>
      <c r="AR822" s="24" t="str">
        <f t="shared" si="316"/>
        <v/>
      </c>
      <c r="AS822" s="24" t="str">
        <f t="shared" si="317"/>
        <v/>
      </c>
      <c r="BA822" s="6"/>
      <c r="BH822" s="124"/>
    </row>
    <row r="823" spans="1:60">
      <c r="A823" s="124"/>
      <c r="B823" s="96"/>
      <c r="C823" s="99"/>
      <c r="D823" s="94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6"/>
      <c r="AH823" s="96"/>
      <c r="AI823" s="99"/>
      <c r="AJ823" s="95"/>
      <c r="AK823" s="95"/>
      <c r="AL823" s="95"/>
      <c r="AM823" s="24"/>
      <c r="AN823" s="24" t="str">
        <f t="shared" si="312"/>
        <v/>
      </c>
      <c r="AO823" s="24" t="str">
        <f t="shared" si="313"/>
        <v/>
      </c>
      <c r="AP823" s="24" t="str">
        <f t="shared" si="314"/>
        <v/>
      </c>
      <c r="AQ823" s="24" t="str">
        <f t="shared" si="315"/>
        <v/>
      </c>
      <c r="AR823" s="24" t="str">
        <f t="shared" si="316"/>
        <v/>
      </c>
      <c r="AS823" s="24" t="str">
        <f t="shared" si="317"/>
        <v/>
      </c>
      <c r="BA823" s="6"/>
      <c r="BH823" s="124"/>
    </row>
    <row r="824" spans="1:60">
      <c r="A824" s="124"/>
      <c r="B824" s="96"/>
      <c r="C824" s="99"/>
      <c r="D824" s="94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6"/>
      <c r="AH824" s="96"/>
      <c r="AI824" s="99"/>
      <c r="AJ824" s="95"/>
      <c r="AK824" s="95"/>
      <c r="AL824" s="95"/>
      <c r="AM824" s="24"/>
      <c r="AN824" s="24" t="str">
        <f t="shared" si="312"/>
        <v/>
      </c>
      <c r="AO824" s="24" t="str">
        <f t="shared" si="313"/>
        <v/>
      </c>
      <c r="AP824" s="24" t="str">
        <f t="shared" si="314"/>
        <v/>
      </c>
      <c r="AQ824" s="24" t="str">
        <f t="shared" si="315"/>
        <v/>
      </c>
      <c r="AR824" s="24" t="str">
        <f t="shared" si="316"/>
        <v/>
      </c>
      <c r="AS824" s="24" t="str">
        <f t="shared" si="317"/>
        <v/>
      </c>
      <c r="BA824" s="6"/>
      <c r="BH824" s="124"/>
    </row>
    <row r="825" spans="1:60">
      <c r="A825" s="124"/>
      <c r="B825" s="96"/>
      <c r="C825" s="99"/>
      <c r="D825" s="94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6"/>
      <c r="AH825" s="96"/>
      <c r="AI825" s="99"/>
      <c r="AJ825" s="95"/>
      <c r="AK825" s="95"/>
      <c r="AL825" s="95"/>
      <c r="AM825" s="24"/>
      <c r="AN825" s="24" t="str">
        <f t="shared" si="312"/>
        <v/>
      </c>
      <c r="AO825" s="24" t="str">
        <f t="shared" si="313"/>
        <v/>
      </c>
      <c r="AP825" s="24" t="str">
        <f t="shared" si="314"/>
        <v/>
      </c>
      <c r="AQ825" s="24" t="str">
        <f t="shared" si="315"/>
        <v/>
      </c>
      <c r="AR825" s="24" t="str">
        <f t="shared" si="316"/>
        <v/>
      </c>
      <c r="AS825" s="24" t="str">
        <f t="shared" si="317"/>
        <v/>
      </c>
      <c r="BA825" s="6"/>
      <c r="BH825" s="124"/>
    </row>
    <row r="826" spans="1:60">
      <c r="A826" s="124"/>
      <c r="B826" s="96"/>
      <c r="C826" s="99"/>
      <c r="D826" s="94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6"/>
      <c r="AH826" s="96"/>
      <c r="AI826" s="99"/>
      <c r="AJ826" s="95"/>
      <c r="AK826" s="95"/>
      <c r="AL826" s="95"/>
      <c r="AM826" s="24"/>
      <c r="AN826" s="24" t="str">
        <f t="shared" si="312"/>
        <v/>
      </c>
      <c r="AO826" s="24" t="str">
        <f t="shared" si="313"/>
        <v/>
      </c>
      <c r="AP826" s="24" t="str">
        <f t="shared" si="314"/>
        <v/>
      </c>
      <c r="AQ826" s="24" t="str">
        <f t="shared" si="315"/>
        <v/>
      </c>
      <c r="AR826" s="24" t="str">
        <f t="shared" si="316"/>
        <v/>
      </c>
      <c r="AS826" s="24" t="str">
        <f t="shared" si="317"/>
        <v/>
      </c>
      <c r="BA826" s="6"/>
      <c r="BH826" s="124"/>
    </row>
    <row r="827" spans="1:60">
      <c r="A827" s="124"/>
      <c r="B827" s="96"/>
      <c r="C827" s="99"/>
      <c r="D827" s="94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6"/>
      <c r="AH827" s="96"/>
      <c r="AI827" s="99"/>
      <c r="AJ827" s="95"/>
      <c r="AK827" s="95"/>
      <c r="AL827" s="95"/>
      <c r="AM827" s="24"/>
      <c r="AN827" s="24" t="str">
        <f t="shared" si="312"/>
        <v/>
      </c>
      <c r="AO827" s="24" t="str">
        <f t="shared" si="313"/>
        <v/>
      </c>
      <c r="AP827" s="24" t="str">
        <f t="shared" si="314"/>
        <v/>
      </c>
      <c r="AQ827" s="24" t="str">
        <f t="shared" si="315"/>
        <v/>
      </c>
      <c r="AR827" s="24" t="str">
        <f t="shared" si="316"/>
        <v/>
      </c>
      <c r="AS827" s="24" t="str">
        <f t="shared" si="317"/>
        <v/>
      </c>
      <c r="BA827" s="6"/>
      <c r="BH827" s="124"/>
    </row>
    <row r="828" spans="1:60">
      <c r="A828" s="124"/>
      <c r="B828" s="96"/>
      <c r="C828" s="99"/>
      <c r="D828" s="94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6"/>
      <c r="AH828" s="96"/>
      <c r="AI828" s="99"/>
      <c r="AJ828" s="95"/>
      <c r="AK828" s="95"/>
      <c r="AL828" s="95"/>
      <c r="AM828" s="24"/>
      <c r="AN828" s="24" t="str">
        <f t="shared" si="312"/>
        <v/>
      </c>
      <c r="AO828" s="24" t="str">
        <f t="shared" si="313"/>
        <v/>
      </c>
      <c r="AP828" s="24" t="str">
        <f t="shared" si="314"/>
        <v/>
      </c>
      <c r="AQ828" s="24" t="str">
        <f t="shared" si="315"/>
        <v/>
      </c>
      <c r="AR828" s="24" t="str">
        <f t="shared" si="316"/>
        <v/>
      </c>
      <c r="AS828" s="24" t="str">
        <f t="shared" si="317"/>
        <v/>
      </c>
      <c r="BA828" s="6"/>
      <c r="BH828" s="124"/>
    </row>
    <row r="829" spans="1:60">
      <c r="A829" s="124"/>
      <c r="B829" s="96"/>
      <c r="C829" s="99"/>
      <c r="D829" s="94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6"/>
      <c r="AH829" s="96"/>
      <c r="AI829" s="99"/>
      <c r="AJ829" s="95"/>
      <c r="AK829" s="95"/>
      <c r="AL829" s="95"/>
      <c r="AM829" s="24"/>
      <c r="AN829" s="24" t="str">
        <f t="shared" si="312"/>
        <v/>
      </c>
      <c r="AO829" s="24" t="str">
        <f t="shared" si="313"/>
        <v/>
      </c>
      <c r="AP829" s="24" t="str">
        <f t="shared" si="314"/>
        <v/>
      </c>
      <c r="AQ829" s="24" t="str">
        <f t="shared" si="315"/>
        <v/>
      </c>
      <c r="AR829" s="24" t="str">
        <f t="shared" si="316"/>
        <v/>
      </c>
      <c r="AS829" s="24" t="str">
        <f t="shared" si="317"/>
        <v/>
      </c>
      <c r="BA829" s="6"/>
      <c r="BH829" s="124"/>
    </row>
    <row r="830" spans="1:60">
      <c r="A830" s="124"/>
      <c r="B830" s="96"/>
      <c r="C830" s="99"/>
      <c r="D830" s="94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6"/>
      <c r="AH830" s="96"/>
      <c r="AI830" s="99"/>
      <c r="AJ830" s="95"/>
      <c r="AK830" s="95"/>
      <c r="AL830" s="95"/>
      <c r="AM830" s="24"/>
      <c r="AN830" s="24" t="str">
        <f t="shared" si="312"/>
        <v/>
      </c>
      <c r="AO830" s="24" t="str">
        <f t="shared" si="313"/>
        <v/>
      </c>
      <c r="AP830" s="24" t="str">
        <f t="shared" si="314"/>
        <v/>
      </c>
      <c r="AQ830" s="24" t="str">
        <f t="shared" si="315"/>
        <v/>
      </c>
      <c r="AR830" s="24" t="str">
        <f t="shared" si="316"/>
        <v/>
      </c>
      <c r="AS830" s="24" t="str">
        <f t="shared" si="317"/>
        <v/>
      </c>
      <c r="BA830" s="6"/>
      <c r="BH830" s="124"/>
    </row>
    <row r="831" spans="1:60">
      <c r="A831" s="124"/>
      <c r="B831" s="96"/>
      <c r="C831" s="99"/>
      <c r="D831" s="94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6"/>
      <c r="AH831" s="96"/>
      <c r="AI831" s="99"/>
      <c r="AJ831" s="95"/>
      <c r="AK831" s="95"/>
      <c r="AL831" s="95"/>
      <c r="AM831" s="24"/>
      <c r="AN831" s="24" t="str">
        <f t="shared" si="312"/>
        <v/>
      </c>
      <c r="AO831" s="24" t="str">
        <f t="shared" si="313"/>
        <v/>
      </c>
      <c r="AP831" s="24" t="str">
        <f t="shared" si="314"/>
        <v/>
      </c>
      <c r="AQ831" s="24" t="str">
        <f t="shared" si="315"/>
        <v/>
      </c>
      <c r="AR831" s="24" t="str">
        <f t="shared" si="316"/>
        <v/>
      </c>
      <c r="AS831" s="24" t="str">
        <f t="shared" si="317"/>
        <v/>
      </c>
      <c r="BA831" s="6"/>
      <c r="BH831" s="124"/>
    </row>
    <row r="832" spans="1:60">
      <c r="A832" s="124"/>
      <c r="B832" s="96"/>
      <c r="C832" s="99"/>
      <c r="D832" s="94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6"/>
      <c r="AH832" s="96"/>
      <c r="AI832" s="99"/>
      <c r="AJ832" s="95"/>
      <c r="AK832" s="95"/>
      <c r="AL832" s="95"/>
      <c r="AM832" s="24"/>
      <c r="AN832" s="24" t="str">
        <f t="shared" si="312"/>
        <v/>
      </c>
      <c r="AO832" s="24" t="str">
        <f t="shared" si="313"/>
        <v/>
      </c>
      <c r="AP832" s="24" t="str">
        <f t="shared" si="314"/>
        <v/>
      </c>
      <c r="AQ832" s="24" t="str">
        <f t="shared" si="315"/>
        <v/>
      </c>
      <c r="AR832" s="24" t="str">
        <f t="shared" si="316"/>
        <v/>
      </c>
      <c r="AS832" s="24" t="str">
        <f t="shared" si="317"/>
        <v/>
      </c>
      <c r="BA832" s="6"/>
      <c r="BH832" s="124"/>
    </row>
    <row r="833" spans="1:60">
      <c r="A833" s="124"/>
      <c r="B833" s="96"/>
      <c r="C833" s="99"/>
      <c r="D833" s="94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6"/>
      <c r="AH833" s="96"/>
      <c r="AI833" s="99"/>
      <c r="AJ833" s="95"/>
      <c r="AK833" s="95"/>
      <c r="AL833" s="95"/>
      <c r="AM833" s="24"/>
      <c r="AN833" s="24" t="str">
        <f t="shared" si="312"/>
        <v/>
      </c>
      <c r="AO833" s="24" t="str">
        <f t="shared" si="313"/>
        <v/>
      </c>
      <c r="AP833" s="24" t="str">
        <f t="shared" si="314"/>
        <v/>
      </c>
      <c r="AQ833" s="24" t="str">
        <f t="shared" si="315"/>
        <v/>
      </c>
      <c r="AR833" s="24" t="str">
        <f t="shared" si="316"/>
        <v/>
      </c>
      <c r="AS833" s="24" t="str">
        <f t="shared" si="317"/>
        <v/>
      </c>
      <c r="BA833" s="6"/>
      <c r="BH833" s="124"/>
    </row>
    <row r="834" spans="1:60">
      <c r="A834" s="124"/>
      <c r="B834" s="96"/>
      <c r="C834" s="99"/>
      <c r="D834" s="94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6"/>
      <c r="AH834" s="96"/>
      <c r="AI834" s="99"/>
      <c r="AJ834" s="95"/>
      <c r="AK834" s="95"/>
      <c r="AL834" s="95"/>
      <c r="AM834" s="24"/>
      <c r="AN834" s="24" t="str">
        <f t="shared" si="312"/>
        <v/>
      </c>
      <c r="AO834" s="24" t="str">
        <f t="shared" si="313"/>
        <v/>
      </c>
      <c r="AP834" s="24" t="str">
        <f t="shared" si="314"/>
        <v/>
      </c>
      <c r="AQ834" s="24" t="str">
        <f t="shared" si="315"/>
        <v/>
      </c>
      <c r="AR834" s="24" t="str">
        <f t="shared" si="316"/>
        <v/>
      </c>
      <c r="AS834" s="24" t="str">
        <f t="shared" si="317"/>
        <v/>
      </c>
      <c r="BA834" s="6"/>
      <c r="BH834" s="124"/>
    </row>
    <row r="835" spans="1:60">
      <c r="A835" s="124"/>
      <c r="B835" s="96"/>
      <c r="C835" s="99"/>
      <c r="D835" s="94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6"/>
      <c r="AH835" s="96"/>
      <c r="AI835" s="99"/>
      <c r="AJ835" s="95"/>
      <c r="AK835" s="95"/>
      <c r="AL835" s="95"/>
      <c r="AM835" s="24"/>
      <c r="AN835" s="24" t="str">
        <f t="shared" si="312"/>
        <v/>
      </c>
      <c r="AO835" s="24" t="str">
        <f t="shared" si="313"/>
        <v/>
      </c>
      <c r="AP835" s="24" t="str">
        <f t="shared" si="314"/>
        <v/>
      </c>
      <c r="AQ835" s="24" t="str">
        <f t="shared" si="315"/>
        <v/>
      </c>
      <c r="AR835" s="24" t="str">
        <f t="shared" si="316"/>
        <v/>
      </c>
      <c r="AS835" s="24" t="str">
        <f t="shared" si="317"/>
        <v/>
      </c>
      <c r="BA835" s="6"/>
      <c r="BH835" s="124"/>
    </row>
    <row r="836" spans="1:60">
      <c r="A836" s="124"/>
      <c r="B836" s="96"/>
      <c r="C836" s="99"/>
      <c r="D836" s="94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6"/>
      <c r="AH836" s="96"/>
      <c r="AI836" s="99"/>
      <c r="AJ836" s="95"/>
      <c r="AK836" s="95"/>
      <c r="AL836" s="95"/>
      <c r="AM836" s="24"/>
      <c r="AN836" s="24" t="str">
        <f t="shared" si="312"/>
        <v/>
      </c>
      <c r="AO836" s="24" t="str">
        <f t="shared" si="313"/>
        <v/>
      </c>
      <c r="AP836" s="24" t="str">
        <f t="shared" si="314"/>
        <v/>
      </c>
      <c r="AQ836" s="24" t="str">
        <f t="shared" si="315"/>
        <v/>
      </c>
      <c r="AR836" s="24" t="str">
        <f t="shared" si="316"/>
        <v/>
      </c>
      <c r="AS836" s="24" t="str">
        <f t="shared" si="317"/>
        <v/>
      </c>
      <c r="BA836" s="6"/>
      <c r="BH836" s="124"/>
    </row>
    <row r="837" spans="1:60">
      <c r="A837" s="124"/>
      <c r="B837" s="96"/>
      <c r="C837" s="99"/>
      <c r="D837" s="94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6"/>
      <c r="AH837" s="96"/>
      <c r="AI837" s="99"/>
      <c r="AJ837" s="95"/>
      <c r="AK837" s="95"/>
      <c r="AL837" s="95"/>
      <c r="AM837" s="24"/>
      <c r="AN837" s="24" t="str">
        <f t="shared" si="312"/>
        <v/>
      </c>
      <c r="AO837" s="24" t="str">
        <f t="shared" si="313"/>
        <v/>
      </c>
      <c r="AP837" s="24" t="str">
        <f t="shared" si="314"/>
        <v/>
      </c>
      <c r="AQ837" s="24" t="str">
        <f t="shared" si="315"/>
        <v/>
      </c>
      <c r="AR837" s="24" t="str">
        <f t="shared" si="316"/>
        <v/>
      </c>
      <c r="AS837" s="24" t="str">
        <f t="shared" si="317"/>
        <v/>
      </c>
      <c r="BA837" s="6"/>
      <c r="BH837" s="124"/>
    </row>
    <row r="838" spans="1:60">
      <c r="A838" s="124"/>
      <c r="B838" s="96"/>
      <c r="C838" s="99"/>
      <c r="D838" s="94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6"/>
      <c r="AH838" s="96"/>
      <c r="AI838" s="99"/>
      <c r="AJ838" s="95"/>
      <c r="AK838" s="95"/>
      <c r="AL838" s="95"/>
      <c r="AM838" s="24"/>
      <c r="AN838" s="24" t="str">
        <f t="shared" si="312"/>
        <v/>
      </c>
      <c r="AO838" s="24" t="str">
        <f t="shared" si="313"/>
        <v/>
      </c>
      <c r="AP838" s="24" t="str">
        <f t="shared" si="314"/>
        <v/>
      </c>
      <c r="AQ838" s="24" t="str">
        <f t="shared" si="315"/>
        <v/>
      </c>
      <c r="AR838" s="24" t="str">
        <f t="shared" si="316"/>
        <v/>
      </c>
      <c r="AS838" s="24" t="str">
        <f t="shared" si="317"/>
        <v/>
      </c>
      <c r="BA838" s="6"/>
      <c r="BH838" s="124"/>
    </row>
    <row r="839" spans="1:60">
      <c r="A839" s="124"/>
      <c r="B839" s="96"/>
      <c r="C839" s="99"/>
      <c r="D839" s="94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6"/>
      <c r="AH839" s="96"/>
      <c r="AI839" s="99"/>
      <c r="AJ839" s="95"/>
      <c r="AK839" s="95"/>
      <c r="AL839" s="95"/>
      <c r="AM839" s="24"/>
      <c r="AN839" s="24" t="str">
        <f t="shared" si="312"/>
        <v/>
      </c>
      <c r="AO839" s="24" t="str">
        <f t="shared" si="313"/>
        <v/>
      </c>
      <c r="AP839" s="24" t="str">
        <f t="shared" si="314"/>
        <v/>
      </c>
      <c r="AQ839" s="24" t="str">
        <f t="shared" si="315"/>
        <v/>
      </c>
      <c r="AR839" s="24" t="str">
        <f t="shared" si="316"/>
        <v/>
      </c>
      <c r="AS839" s="24" t="str">
        <f t="shared" si="317"/>
        <v/>
      </c>
      <c r="BA839" s="6"/>
      <c r="BH839" s="124"/>
    </row>
    <row r="840" spans="1:60">
      <c r="A840" s="124"/>
      <c r="B840" s="96"/>
      <c r="C840" s="99"/>
      <c r="D840" s="94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6"/>
      <c r="AH840" s="96"/>
      <c r="AI840" s="99"/>
      <c r="AJ840" s="95"/>
      <c r="AK840" s="95"/>
      <c r="AL840" s="95"/>
      <c r="AM840" s="24"/>
      <c r="AN840" s="24" t="str">
        <f t="shared" si="312"/>
        <v/>
      </c>
      <c r="AO840" s="24" t="str">
        <f t="shared" si="313"/>
        <v/>
      </c>
      <c r="AP840" s="24" t="str">
        <f t="shared" si="314"/>
        <v/>
      </c>
      <c r="AQ840" s="24" t="str">
        <f t="shared" si="315"/>
        <v/>
      </c>
      <c r="AR840" s="24" t="str">
        <f t="shared" si="316"/>
        <v/>
      </c>
      <c r="AS840" s="24" t="str">
        <f t="shared" si="317"/>
        <v/>
      </c>
      <c r="BA840" s="6"/>
      <c r="BH840" s="124"/>
    </row>
    <row r="841" spans="1:60">
      <c r="A841" s="124"/>
      <c r="B841" s="96"/>
      <c r="C841" s="99"/>
      <c r="D841" s="94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6"/>
      <c r="AH841" s="96"/>
      <c r="AI841" s="99"/>
      <c r="AJ841" s="95"/>
      <c r="AK841" s="95"/>
      <c r="AL841" s="95"/>
      <c r="AM841" s="24"/>
      <c r="AN841" s="24" t="str">
        <f t="shared" si="312"/>
        <v/>
      </c>
      <c r="AO841" s="24" t="str">
        <f t="shared" si="313"/>
        <v/>
      </c>
      <c r="AP841" s="24" t="str">
        <f t="shared" si="314"/>
        <v/>
      </c>
      <c r="AQ841" s="24" t="str">
        <f t="shared" si="315"/>
        <v/>
      </c>
      <c r="AR841" s="24" t="str">
        <f t="shared" si="316"/>
        <v/>
      </c>
      <c r="AS841" s="24" t="str">
        <f t="shared" si="317"/>
        <v/>
      </c>
      <c r="BA841" s="6"/>
      <c r="BH841" s="124"/>
    </row>
    <row r="842" spans="1:60">
      <c r="A842" s="124"/>
      <c r="B842" s="96"/>
      <c r="C842" s="99"/>
      <c r="D842" s="94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6"/>
      <c r="AH842" s="96"/>
      <c r="AI842" s="99"/>
      <c r="AJ842" s="95"/>
      <c r="AK842" s="95"/>
      <c r="AL842" s="95"/>
      <c r="AM842" s="24"/>
      <c r="AN842" s="24" t="str">
        <f t="shared" si="312"/>
        <v/>
      </c>
      <c r="AO842" s="24" t="str">
        <f t="shared" si="313"/>
        <v/>
      </c>
      <c r="AP842" s="24" t="str">
        <f t="shared" si="314"/>
        <v/>
      </c>
      <c r="AQ842" s="24" t="str">
        <f t="shared" si="315"/>
        <v/>
      </c>
      <c r="AR842" s="24" t="str">
        <f t="shared" si="316"/>
        <v/>
      </c>
      <c r="AS842" s="24" t="str">
        <f t="shared" si="317"/>
        <v/>
      </c>
      <c r="BA842" s="6"/>
      <c r="BH842" s="124"/>
    </row>
    <row r="843" spans="1:60">
      <c r="A843" s="124"/>
      <c r="B843" s="96"/>
      <c r="C843" s="99"/>
      <c r="D843" s="94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6"/>
      <c r="AH843" s="96"/>
      <c r="AI843" s="99"/>
      <c r="AJ843" s="95"/>
      <c r="AK843" s="95"/>
      <c r="AL843" s="95"/>
      <c r="AM843" s="24"/>
      <c r="AN843" s="24" t="str">
        <f t="shared" si="312"/>
        <v/>
      </c>
      <c r="AO843" s="24" t="str">
        <f t="shared" si="313"/>
        <v/>
      </c>
      <c r="AP843" s="24" t="str">
        <f t="shared" si="314"/>
        <v/>
      </c>
      <c r="AQ843" s="24" t="str">
        <f t="shared" si="315"/>
        <v/>
      </c>
      <c r="AR843" s="24" t="str">
        <f t="shared" si="316"/>
        <v/>
      </c>
      <c r="AS843" s="24" t="str">
        <f t="shared" si="317"/>
        <v/>
      </c>
      <c r="BA843" s="6"/>
      <c r="BH843" s="124"/>
    </row>
    <row r="844" spans="1:60">
      <c r="A844" s="124"/>
      <c r="B844" s="96"/>
      <c r="C844" s="99"/>
      <c r="D844" s="94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6"/>
      <c r="AH844" s="96"/>
      <c r="AI844" s="99"/>
      <c r="AJ844" s="95"/>
      <c r="AK844" s="95"/>
      <c r="AL844" s="95"/>
      <c r="AM844" s="24"/>
      <c r="AN844" s="24" t="str">
        <f t="shared" si="312"/>
        <v/>
      </c>
      <c r="AO844" s="24" t="str">
        <f t="shared" si="313"/>
        <v/>
      </c>
      <c r="AP844" s="24" t="str">
        <f t="shared" si="314"/>
        <v/>
      </c>
      <c r="AQ844" s="24" t="str">
        <f t="shared" si="315"/>
        <v/>
      </c>
      <c r="AR844" s="24" t="str">
        <f t="shared" si="316"/>
        <v/>
      </c>
      <c r="AS844" s="24" t="str">
        <f t="shared" si="317"/>
        <v/>
      </c>
      <c r="BA844" s="6"/>
      <c r="BH844" s="124"/>
    </row>
    <row r="845" spans="1:60">
      <c r="A845" s="124"/>
      <c r="B845" s="96"/>
      <c r="C845" s="99"/>
      <c r="D845" s="94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6"/>
      <c r="AH845" s="96"/>
      <c r="AI845" s="99"/>
      <c r="AJ845" s="95"/>
      <c r="AK845" s="95"/>
      <c r="AL845" s="95"/>
      <c r="AM845" s="24"/>
      <c r="AN845" s="24" t="str">
        <f t="shared" si="312"/>
        <v/>
      </c>
      <c r="AO845" s="24" t="str">
        <f t="shared" si="313"/>
        <v/>
      </c>
      <c r="AP845" s="24" t="str">
        <f t="shared" si="314"/>
        <v/>
      </c>
      <c r="AQ845" s="24" t="str">
        <f t="shared" si="315"/>
        <v/>
      </c>
      <c r="AR845" s="24" t="str">
        <f t="shared" si="316"/>
        <v/>
      </c>
      <c r="AS845" s="24" t="str">
        <f t="shared" si="317"/>
        <v/>
      </c>
      <c r="BA845" s="6"/>
      <c r="BH845" s="124"/>
    </row>
    <row r="846" spans="1:60">
      <c r="A846" s="124"/>
      <c r="B846" s="96"/>
      <c r="C846" s="99"/>
      <c r="D846" s="94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6"/>
      <c r="AH846" s="96"/>
      <c r="AI846" s="99"/>
      <c r="AJ846" s="95"/>
      <c r="AK846" s="95"/>
      <c r="AL846" s="95"/>
      <c r="AM846" s="24"/>
      <c r="AN846" s="24" t="str">
        <f t="shared" si="312"/>
        <v/>
      </c>
      <c r="AO846" s="24" t="str">
        <f t="shared" si="313"/>
        <v/>
      </c>
      <c r="AP846" s="24" t="str">
        <f t="shared" si="314"/>
        <v/>
      </c>
      <c r="AQ846" s="24" t="str">
        <f t="shared" si="315"/>
        <v/>
      </c>
      <c r="AR846" s="24" t="str">
        <f t="shared" si="316"/>
        <v/>
      </c>
      <c r="AS846" s="24" t="str">
        <f t="shared" si="317"/>
        <v/>
      </c>
      <c r="BA846" s="6"/>
      <c r="BH846" s="124"/>
    </row>
    <row r="847" spans="1:60">
      <c r="A847" s="124"/>
      <c r="B847" s="96"/>
      <c r="C847" s="99"/>
      <c r="D847" s="94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6"/>
      <c r="AH847" s="96"/>
      <c r="AI847" s="99"/>
      <c r="AJ847" s="95"/>
      <c r="AK847" s="95"/>
      <c r="AL847" s="95"/>
      <c r="AM847" s="24"/>
      <c r="AN847" s="24" t="str">
        <f t="shared" si="312"/>
        <v/>
      </c>
      <c r="AO847" s="24" t="str">
        <f t="shared" si="313"/>
        <v/>
      </c>
      <c r="AP847" s="24" t="str">
        <f t="shared" si="314"/>
        <v/>
      </c>
      <c r="AQ847" s="24" t="str">
        <f t="shared" si="315"/>
        <v/>
      </c>
      <c r="AR847" s="24" t="str">
        <f t="shared" si="316"/>
        <v/>
      </c>
      <c r="AS847" s="24" t="str">
        <f t="shared" si="317"/>
        <v/>
      </c>
      <c r="BA847" s="6"/>
      <c r="BH847" s="124"/>
    </row>
    <row r="848" spans="1:60">
      <c r="A848" s="124"/>
      <c r="B848" s="96"/>
      <c r="C848" s="99"/>
      <c r="D848" s="94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6"/>
      <c r="AH848" s="96"/>
      <c r="AI848" s="99"/>
      <c r="AJ848" s="95"/>
      <c r="AK848" s="95"/>
      <c r="AL848" s="95"/>
      <c r="AM848" s="24"/>
      <c r="AN848" s="24" t="str">
        <f t="shared" si="312"/>
        <v/>
      </c>
      <c r="AO848" s="24" t="str">
        <f t="shared" si="313"/>
        <v/>
      </c>
      <c r="AP848" s="24" t="str">
        <f t="shared" si="314"/>
        <v/>
      </c>
      <c r="AQ848" s="24" t="str">
        <f t="shared" si="315"/>
        <v/>
      </c>
      <c r="AR848" s="24" t="str">
        <f t="shared" si="316"/>
        <v/>
      </c>
      <c r="AS848" s="24" t="str">
        <f t="shared" si="317"/>
        <v/>
      </c>
      <c r="BA848" s="6"/>
      <c r="BH848" s="124"/>
    </row>
    <row r="849" spans="1:60">
      <c r="A849" s="124"/>
      <c r="B849" s="96"/>
      <c r="C849" s="99"/>
      <c r="D849" s="94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6"/>
      <c r="AH849" s="96"/>
      <c r="AI849" s="99"/>
      <c r="AJ849" s="95"/>
      <c r="AK849" s="95"/>
      <c r="AL849" s="95"/>
      <c r="AM849" s="24"/>
      <c r="AN849" s="24" t="str">
        <f t="shared" si="312"/>
        <v/>
      </c>
      <c r="AO849" s="24" t="str">
        <f t="shared" si="313"/>
        <v/>
      </c>
      <c r="AP849" s="24" t="str">
        <f t="shared" si="314"/>
        <v/>
      </c>
      <c r="AQ849" s="24" t="str">
        <f t="shared" si="315"/>
        <v/>
      </c>
      <c r="AR849" s="24" t="str">
        <f t="shared" si="316"/>
        <v/>
      </c>
      <c r="AS849" s="24" t="str">
        <f t="shared" si="317"/>
        <v/>
      </c>
      <c r="BA849" s="6"/>
      <c r="BH849" s="124"/>
    </row>
    <row r="850" spans="1:60">
      <c r="A850" s="124"/>
      <c r="B850" s="96"/>
      <c r="C850" s="99"/>
      <c r="D850" s="94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6"/>
      <c r="AH850" s="96"/>
      <c r="AI850" s="99"/>
      <c r="AJ850" s="95"/>
      <c r="AK850" s="95"/>
      <c r="AL850" s="95"/>
      <c r="AM850" s="24"/>
      <c r="AN850" s="24" t="str">
        <f t="shared" si="312"/>
        <v/>
      </c>
      <c r="AO850" s="24" t="str">
        <f t="shared" si="313"/>
        <v/>
      </c>
      <c r="AP850" s="24" t="str">
        <f t="shared" si="314"/>
        <v/>
      </c>
      <c r="AQ850" s="24" t="str">
        <f t="shared" si="315"/>
        <v/>
      </c>
      <c r="AR850" s="24" t="str">
        <f t="shared" si="316"/>
        <v/>
      </c>
      <c r="AS850" s="24" t="str">
        <f t="shared" si="317"/>
        <v/>
      </c>
      <c r="BA850" s="6"/>
      <c r="BH850" s="124"/>
    </row>
    <row r="851" spans="1:60">
      <c r="A851" s="124"/>
      <c r="B851" s="96"/>
      <c r="C851" s="99"/>
      <c r="D851" s="94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6"/>
      <c r="AH851" s="96"/>
      <c r="AI851" s="99"/>
      <c r="AJ851" s="95"/>
      <c r="AK851" s="95"/>
      <c r="AL851" s="95"/>
      <c r="AM851" s="24"/>
      <c r="AN851" s="24" t="str">
        <f t="shared" si="312"/>
        <v/>
      </c>
      <c r="AO851" s="24" t="str">
        <f t="shared" si="313"/>
        <v/>
      </c>
      <c r="AP851" s="24" t="str">
        <f t="shared" si="314"/>
        <v/>
      </c>
      <c r="AQ851" s="24" t="str">
        <f t="shared" si="315"/>
        <v/>
      </c>
      <c r="AR851" s="24" t="str">
        <f t="shared" si="316"/>
        <v/>
      </c>
      <c r="AS851" s="24" t="str">
        <f t="shared" si="317"/>
        <v/>
      </c>
      <c r="BA851" s="6"/>
      <c r="BH851" s="124"/>
    </row>
    <row r="852" spans="1:60">
      <c r="A852" s="124"/>
      <c r="B852" s="96"/>
      <c r="C852" s="99"/>
      <c r="D852" s="94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6"/>
      <c r="AH852" s="96"/>
      <c r="AI852" s="99"/>
      <c r="AJ852" s="95"/>
      <c r="AK852" s="95"/>
      <c r="AL852" s="95"/>
      <c r="AM852" s="24"/>
      <c r="AN852" s="24" t="str">
        <f t="shared" si="312"/>
        <v/>
      </c>
      <c r="AO852" s="24" t="str">
        <f t="shared" si="313"/>
        <v/>
      </c>
      <c r="AP852" s="24" t="str">
        <f t="shared" si="314"/>
        <v/>
      </c>
      <c r="AQ852" s="24" t="str">
        <f t="shared" si="315"/>
        <v/>
      </c>
      <c r="AR852" s="24" t="str">
        <f t="shared" si="316"/>
        <v/>
      </c>
      <c r="AS852" s="24" t="str">
        <f t="shared" si="317"/>
        <v/>
      </c>
      <c r="BA852" s="6"/>
      <c r="BH852" s="124"/>
    </row>
    <row r="853" spans="1:60">
      <c r="A853" s="124"/>
      <c r="B853" s="96"/>
      <c r="C853" s="99"/>
      <c r="D853" s="94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6"/>
      <c r="AH853" s="96"/>
      <c r="AI853" s="99"/>
      <c r="AJ853" s="95"/>
      <c r="AK853" s="95"/>
      <c r="AL853" s="95"/>
      <c r="AM853" s="24"/>
      <c r="AN853" s="24" t="str">
        <f t="shared" si="312"/>
        <v/>
      </c>
      <c r="AO853" s="24" t="str">
        <f t="shared" si="313"/>
        <v/>
      </c>
      <c r="AP853" s="24" t="str">
        <f t="shared" si="314"/>
        <v/>
      </c>
      <c r="AQ853" s="24" t="str">
        <f t="shared" si="315"/>
        <v/>
      </c>
      <c r="AR853" s="24" t="str">
        <f t="shared" si="316"/>
        <v/>
      </c>
      <c r="AS853" s="24" t="str">
        <f t="shared" si="317"/>
        <v/>
      </c>
      <c r="BA853" s="6"/>
      <c r="BH853" s="124"/>
    </row>
    <row r="854" spans="1:60">
      <c r="A854" s="124"/>
      <c r="B854" s="96"/>
      <c r="C854" s="99"/>
      <c r="D854" s="94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6"/>
      <c r="AH854" s="96"/>
      <c r="AI854" s="99"/>
      <c r="AJ854" s="95"/>
      <c r="AK854" s="95"/>
      <c r="AL854" s="95"/>
      <c r="AM854" s="24"/>
      <c r="AN854" s="24" t="str">
        <f t="shared" si="312"/>
        <v/>
      </c>
      <c r="AO854" s="24" t="str">
        <f t="shared" si="313"/>
        <v/>
      </c>
      <c r="AP854" s="24" t="str">
        <f t="shared" si="314"/>
        <v/>
      </c>
      <c r="AQ854" s="24" t="str">
        <f t="shared" si="315"/>
        <v/>
      </c>
      <c r="AR854" s="24" t="str">
        <f t="shared" si="316"/>
        <v/>
      </c>
      <c r="AS854" s="24" t="str">
        <f t="shared" si="317"/>
        <v/>
      </c>
      <c r="BA854" s="6"/>
      <c r="BH854" s="124"/>
    </row>
    <row r="855" spans="1:60">
      <c r="A855" s="124"/>
      <c r="B855" s="96"/>
      <c r="C855" s="99"/>
      <c r="D855" s="94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6"/>
      <c r="AH855" s="96"/>
      <c r="AI855" s="99"/>
      <c r="AJ855" s="95"/>
      <c r="AK855" s="95"/>
      <c r="AL855" s="95"/>
      <c r="AM855" s="24"/>
      <c r="AN855" s="24" t="str">
        <f t="shared" si="312"/>
        <v/>
      </c>
      <c r="AO855" s="24" t="str">
        <f t="shared" si="313"/>
        <v/>
      </c>
      <c r="AP855" s="24" t="str">
        <f t="shared" si="314"/>
        <v/>
      </c>
      <c r="AQ855" s="24" t="str">
        <f t="shared" si="315"/>
        <v/>
      </c>
      <c r="AR855" s="24" t="str">
        <f t="shared" si="316"/>
        <v/>
      </c>
      <c r="AS855" s="24" t="str">
        <f t="shared" si="317"/>
        <v/>
      </c>
      <c r="BA855" s="6"/>
      <c r="BH855" s="124"/>
    </row>
    <row r="856" spans="1:60">
      <c r="A856" s="124"/>
      <c r="B856" s="96"/>
      <c r="C856" s="99"/>
      <c r="D856" s="94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6"/>
      <c r="AH856" s="96"/>
      <c r="AI856" s="99"/>
      <c r="AJ856" s="95"/>
      <c r="AK856" s="95"/>
      <c r="AL856" s="95"/>
      <c r="AM856" s="24"/>
      <c r="AN856" s="24" t="str">
        <f t="shared" si="312"/>
        <v/>
      </c>
      <c r="AO856" s="24" t="str">
        <f t="shared" si="313"/>
        <v/>
      </c>
      <c r="AP856" s="24" t="str">
        <f t="shared" si="314"/>
        <v/>
      </c>
      <c r="AQ856" s="24" t="str">
        <f t="shared" si="315"/>
        <v/>
      </c>
      <c r="AR856" s="24" t="str">
        <f t="shared" si="316"/>
        <v/>
      </c>
      <c r="AS856" s="24" t="str">
        <f t="shared" si="317"/>
        <v/>
      </c>
      <c r="BA856" s="6"/>
      <c r="BH856" s="124"/>
    </row>
    <row r="857" spans="1:60">
      <c r="A857" s="124"/>
      <c r="B857" s="96"/>
      <c r="C857" s="99"/>
      <c r="D857" s="94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6"/>
      <c r="AH857" s="96"/>
      <c r="AI857" s="99"/>
      <c r="AJ857" s="95"/>
      <c r="AK857" s="95"/>
      <c r="AL857" s="95"/>
      <c r="AM857" s="24"/>
      <c r="AN857" s="24" t="str">
        <f t="shared" ref="AN857:AN920" si="318">IF(S857&lt;&gt;"",IF(ABS(S857)&lt;10,"S"&amp;RIGHT(S857,1)&amp;",","S"&amp;S857&amp;","),"")</f>
        <v/>
      </c>
      <c r="AO857" s="24" t="str">
        <f t="shared" ref="AO857:AO920" si="319">IF(T857&lt;&gt;"",IF(ABS(T857)&lt;10,"S"&amp;RIGHT(T857,1)&amp;",","S"&amp;T857&amp;","),"")</f>
        <v/>
      </c>
      <c r="AP857" s="24" t="str">
        <f t="shared" ref="AP857:AP920" si="320">IF(U857&lt;&gt;"",IF(ABS(U857)&lt;10,"S"&amp;RIGHT(U857,1)&amp;",","S"&amp;U857&amp;","),"")</f>
        <v/>
      </c>
      <c r="AQ857" s="24" t="str">
        <f t="shared" ref="AQ857:AQ920" si="321">IF(V857&lt;&gt;"",IF(ABS(V857)&lt;10,"S"&amp;RIGHT(V857,1)&amp;",","S"&amp;V857&amp;","),"")</f>
        <v/>
      </c>
      <c r="AR857" s="24" t="str">
        <f t="shared" ref="AR857:AR920" si="322">IF(W857&lt;&gt;"",IF(ABS(W857)&lt;10,"S"&amp;RIGHT(W857,1)&amp;",","S"&amp;W857&amp;","),"")</f>
        <v/>
      </c>
      <c r="AS857" s="24" t="str">
        <f t="shared" ref="AS857:AS920" si="323">IF(X857&lt;&gt;"",IF(ABS(X857)&lt;10,"S"&amp;RIGHT(X857,1)&amp;",","S"&amp;X857&amp;","),"")</f>
        <v/>
      </c>
      <c r="BA857" s="6"/>
      <c r="BH857" s="124"/>
    </row>
    <row r="858" spans="1:60">
      <c r="A858" s="124"/>
      <c r="B858" s="96"/>
      <c r="C858" s="99"/>
      <c r="D858" s="94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6"/>
      <c r="AH858" s="96"/>
      <c r="AI858" s="99"/>
      <c r="AJ858" s="95"/>
      <c r="AK858" s="95"/>
      <c r="AL858" s="95"/>
      <c r="AM858" s="24"/>
      <c r="AN858" s="24" t="str">
        <f t="shared" si="318"/>
        <v/>
      </c>
      <c r="AO858" s="24" t="str">
        <f t="shared" si="319"/>
        <v/>
      </c>
      <c r="AP858" s="24" t="str">
        <f t="shared" si="320"/>
        <v/>
      </c>
      <c r="AQ858" s="24" t="str">
        <f t="shared" si="321"/>
        <v/>
      </c>
      <c r="AR858" s="24" t="str">
        <f t="shared" si="322"/>
        <v/>
      </c>
      <c r="AS858" s="24" t="str">
        <f t="shared" si="323"/>
        <v/>
      </c>
      <c r="BA858" s="6"/>
      <c r="BH858" s="124"/>
    </row>
    <row r="859" spans="1:60">
      <c r="A859" s="124"/>
      <c r="B859" s="96"/>
      <c r="C859" s="99"/>
      <c r="D859" s="94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6"/>
      <c r="AH859" s="96"/>
      <c r="AI859" s="99"/>
      <c r="AJ859" s="95"/>
      <c r="AK859" s="95"/>
      <c r="AL859" s="95"/>
      <c r="AM859" s="24"/>
      <c r="AN859" s="24" t="str">
        <f t="shared" si="318"/>
        <v/>
      </c>
      <c r="AO859" s="24" t="str">
        <f t="shared" si="319"/>
        <v/>
      </c>
      <c r="AP859" s="24" t="str">
        <f t="shared" si="320"/>
        <v/>
      </c>
      <c r="AQ859" s="24" t="str">
        <f t="shared" si="321"/>
        <v/>
      </c>
      <c r="AR859" s="24" t="str">
        <f t="shared" si="322"/>
        <v/>
      </c>
      <c r="AS859" s="24" t="str">
        <f t="shared" si="323"/>
        <v/>
      </c>
      <c r="BA859" s="6"/>
      <c r="BH859" s="124"/>
    </row>
    <row r="860" spans="1:60">
      <c r="A860" s="124"/>
      <c r="B860" s="96"/>
      <c r="C860" s="99"/>
      <c r="D860" s="94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6"/>
      <c r="AH860" s="96"/>
      <c r="AI860" s="99"/>
      <c r="AJ860" s="95"/>
      <c r="AK860" s="95"/>
      <c r="AL860" s="95"/>
      <c r="AM860" s="24"/>
      <c r="AN860" s="24" t="str">
        <f t="shared" si="318"/>
        <v/>
      </c>
      <c r="AO860" s="24" t="str">
        <f t="shared" si="319"/>
        <v/>
      </c>
      <c r="AP860" s="24" t="str">
        <f t="shared" si="320"/>
        <v/>
      </c>
      <c r="AQ860" s="24" t="str">
        <f t="shared" si="321"/>
        <v/>
      </c>
      <c r="AR860" s="24" t="str">
        <f t="shared" si="322"/>
        <v/>
      </c>
      <c r="AS860" s="24" t="str">
        <f t="shared" si="323"/>
        <v/>
      </c>
      <c r="BA860" s="6"/>
      <c r="BH860" s="124"/>
    </row>
    <row r="861" spans="1:60">
      <c r="A861" s="124"/>
      <c r="B861" s="96"/>
      <c r="C861" s="99"/>
      <c r="D861" s="94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6"/>
      <c r="AH861" s="96"/>
      <c r="AI861" s="99"/>
      <c r="AJ861" s="95"/>
      <c r="AK861" s="95"/>
      <c r="AL861" s="95"/>
      <c r="AM861" s="24"/>
      <c r="AN861" s="24" t="str">
        <f t="shared" si="318"/>
        <v/>
      </c>
      <c r="AO861" s="24" t="str">
        <f t="shared" si="319"/>
        <v/>
      </c>
      <c r="AP861" s="24" t="str">
        <f t="shared" si="320"/>
        <v/>
      </c>
      <c r="AQ861" s="24" t="str">
        <f t="shared" si="321"/>
        <v/>
      </c>
      <c r="AR861" s="24" t="str">
        <f t="shared" si="322"/>
        <v/>
      </c>
      <c r="AS861" s="24" t="str">
        <f t="shared" si="323"/>
        <v/>
      </c>
      <c r="BA861" s="6"/>
      <c r="BH861" s="124"/>
    </row>
    <row r="862" spans="1:60">
      <c r="A862" s="124"/>
      <c r="B862" s="96"/>
      <c r="C862" s="99"/>
      <c r="D862" s="94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6"/>
      <c r="AH862" s="96"/>
      <c r="AI862" s="99"/>
      <c r="AJ862" s="95"/>
      <c r="AK862" s="95"/>
      <c r="AL862" s="95"/>
      <c r="AM862" s="24"/>
      <c r="AN862" s="24" t="str">
        <f t="shared" si="318"/>
        <v/>
      </c>
      <c r="AO862" s="24" t="str">
        <f t="shared" si="319"/>
        <v/>
      </c>
      <c r="AP862" s="24" t="str">
        <f t="shared" si="320"/>
        <v/>
      </c>
      <c r="AQ862" s="24" t="str">
        <f t="shared" si="321"/>
        <v/>
      </c>
      <c r="AR862" s="24" t="str">
        <f t="shared" si="322"/>
        <v/>
      </c>
      <c r="AS862" s="24" t="str">
        <f t="shared" si="323"/>
        <v/>
      </c>
      <c r="BA862" s="6"/>
      <c r="BH862" s="124"/>
    </row>
    <row r="863" spans="1:60">
      <c r="A863" s="124"/>
      <c r="B863" s="96"/>
      <c r="C863" s="99"/>
      <c r="D863" s="94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6"/>
      <c r="AH863" s="96"/>
      <c r="AI863" s="99"/>
      <c r="AJ863" s="95"/>
      <c r="AK863" s="95"/>
      <c r="AL863" s="95"/>
      <c r="AM863" s="24"/>
      <c r="AN863" s="24" t="str">
        <f t="shared" si="318"/>
        <v/>
      </c>
      <c r="AO863" s="24" t="str">
        <f t="shared" si="319"/>
        <v/>
      </c>
      <c r="AP863" s="24" t="str">
        <f t="shared" si="320"/>
        <v/>
      </c>
      <c r="AQ863" s="24" t="str">
        <f t="shared" si="321"/>
        <v/>
      </c>
      <c r="AR863" s="24" t="str">
        <f t="shared" si="322"/>
        <v/>
      </c>
      <c r="AS863" s="24" t="str">
        <f t="shared" si="323"/>
        <v/>
      </c>
      <c r="BA863" s="6"/>
      <c r="BH863" s="124"/>
    </row>
    <row r="864" spans="1:60">
      <c r="A864" s="124"/>
      <c r="B864" s="96"/>
      <c r="C864" s="99"/>
      <c r="D864" s="94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6"/>
      <c r="AH864" s="96"/>
      <c r="AI864" s="99"/>
      <c r="AJ864" s="95"/>
      <c r="AK864" s="95"/>
      <c r="AL864" s="95"/>
      <c r="AM864" s="24"/>
      <c r="AN864" s="24" t="str">
        <f t="shared" si="318"/>
        <v/>
      </c>
      <c r="AO864" s="24" t="str">
        <f t="shared" si="319"/>
        <v/>
      </c>
      <c r="AP864" s="24" t="str">
        <f t="shared" si="320"/>
        <v/>
      </c>
      <c r="AQ864" s="24" t="str">
        <f t="shared" si="321"/>
        <v/>
      </c>
      <c r="AR864" s="24" t="str">
        <f t="shared" si="322"/>
        <v/>
      </c>
      <c r="AS864" s="24" t="str">
        <f t="shared" si="323"/>
        <v/>
      </c>
      <c r="BA864" s="6"/>
      <c r="BH864" s="124"/>
    </row>
    <row r="865" spans="1:60">
      <c r="A865" s="124"/>
      <c r="B865" s="96"/>
      <c r="C865" s="99"/>
      <c r="D865" s="94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6"/>
      <c r="AH865" s="96"/>
      <c r="AI865" s="99"/>
      <c r="AJ865" s="95"/>
      <c r="AK865" s="95"/>
      <c r="AL865" s="95"/>
      <c r="AM865" s="24"/>
      <c r="AN865" s="24" t="str">
        <f t="shared" si="318"/>
        <v/>
      </c>
      <c r="AO865" s="24" t="str">
        <f t="shared" si="319"/>
        <v/>
      </c>
      <c r="AP865" s="24" t="str">
        <f t="shared" si="320"/>
        <v/>
      </c>
      <c r="AQ865" s="24" t="str">
        <f t="shared" si="321"/>
        <v/>
      </c>
      <c r="AR865" s="24" t="str">
        <f t="shared" si="322"/>
        <v/>
      </c>
      <c r="AS865" s="24" t="str">
        <f t="shared" si="323"/>
        <v/>
      </c>
      <c r="BA865" s="6"/>
      <c r="BH865" s="124"/>
    </row>
    <row r="866" spans="1:60">
      <c r="A866" s="124"/>
      <c r="B866" s="96"/>
      <c r="C866" s="99"/>
      <c r="D866" s="94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6"/>
      <c r="AH866" s="96"/>
      <c r="AI866" s="99"/>
      <c r="AJ866" s="95"/>
      <c r="AK866" s="95"/>
      <c r="AL866" s="95"/>
      <c r="AM866" s="24"/>
      <c r="AN866" s="24" t="str">
        <f t="shared" si="318"/>
        <v/>
      </c>
      <c r="AO866" s="24" t="str">
        <f t="shared" si="319"/>
        <v/>
      </c>
      <c r="AP866" s="24" t="str">
        <f t="shared" si="320"/>
        <v/>
      </c>
      <c r="AQ866" s="24" t="str">
        <f t="shared" si="321"/>
        <v/>
      </c>
      <c r="AR866" s="24" t="str">
        <f t="shared" si="322"/>
        <v/>
      </c>
      <c r="AS866" s="24" t="str">
        <f t="shared" si="323"/>
        <v/>
      </c>
      <c r="BA866" s="6"/>
      <c r="BH866" s="124"/>
    </row>
    <row r="867" spans="1:60">
      <c r="A867" s="124"/>
      <c r="B867" s="96"/>
      <c r="C867" s="99"/>
      <c r="D867" s="94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6"/>
      <c r="AH867" s="96"/>
      <c r="AI867" s="99"/>
      <c r="AJ867" s="95"/>
      <c r="AK867" s="95"/>
      <c r="AL867" s="95"/>
      <c r="AM867" s="24"/>
      <c r="AN867" s="24" t="str">
        <f t="shared" si="318"/>
        <v/>
      </c>
      <c r="AO867" s="24" t="str">
        <f t="shared" si="319"/>
        <v/>
      </c>
      <c r="AP867" s="24" t="str">
        <f t="shared" si="320"/>
        <v/>
      </c>
      <c r="AQ867" s="24" t="str">
        <f t="shared" si="321"/>
        <v/>
      </c>
      <c r="AR867" s="24" t="str">
        <f t="shared" si="322"/>
        <v/>
      </c>
      <c r="AS867" s="24" t="str">
        <f t="shared" si="323"/>
        <v/>
      </c>
      <c r="BA867" s="6"/>
      <c r="BH867" s="124"/>
    </row>
    <row r="868" spans="1:60">
      <c r="A868" s="124"/>
      <c r="B868" s="96"/>
      <c r="C868" s="99"/>
      <c r="D868" s="94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6"/>
      <c r="AH868" s="96"/>
      <c r="AI868" s="99"/>
      <c r="AJ868" s="95"/>
      <c r="AK868" s="95"/>
      <c r="AL868" s="95"/>
      <c r="AM868" s="24"/>
      <c r="AN868" s="24" t="str">
        <f t="shared" si="318"/>
        <v/>
      </c>
      <c r="AO868" s="24" t="str">
        <f t="shared" si="319"/>
        <v/>
      </c>
      <c r="AP868" s="24" t="str">
        <f t="shared" si="320"/>
        <v/>
      </c>
      <c r="AQ868" s="24" t="str">
        <f t="shared" si="321"/>
        <v/>
      </c>
      <c r="AR868" s="24" t="str">
        <f t="shared" si="322"/>
        <v/>
      </c>
      <c r="AS868" s="24" t="str">
        <f t="shared" si="323"/>
        <v/>
      </c>
      <c r="BA868" s="6"/>
      <c r="BH868" s="124"/>
    </row>
    <row r="869" spans="1:60">
      <c r="A869" s="124"/>
      <c r="B869" s="96"/>
      <c r="C869" s="99"/>
      <c r="D869" s="94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6"/>
      <c r="AH869" s="96"/>
      <c r="AI869" s="99"/>
      <c r="AJ869" s="95"/>
      <c r="AK869" s="95"/>
      <c r="AL869" s="95"/>
      <c r="AM869" s="24"/>
      <c r="AN869" s="24" t="str">
        <f t="shared" si="318"/>
        <v/>
      </c>
      <c r="AO869" s="24" t="str">
        <f t="shared" si="319"/>
        <v/>
      </c>
      <c r="AP869" s="24" t="str">
        <f t="shared" si="320"/>
        <v/>
      </c>
      <c r="AQ869" s="24" t="str">
        <f t="shared" si="321"/>
        <v/>
      </c>
      <c r="AR869" s="24" t="str">
        <f t="shared" si="322"/>
        <v/>
      </c>
      <c r="AS869" s="24" t="str">
        <f t="shared" si="323"/>
        <v/>
      </c>
      <c r="BA869" s="6"/>
      <c r="BH869" s="124"/>
    </row>
    <row r="870" spans="1:60">
      <c r="A870" s="124"/>
      <c r="B870" s="96"/>
      <c r="C870" s="99"/>
      <c r="D870" s="94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6"/>
      <c r="AH870" s="96"/>
      <c r="AI870" s="99"/>
      <c r="AJ870" s="95"/>
      <c r="AK870" s="95"/>
      <c r="AL870" s="95"/>
      <c r="AM870" s="24"/>
      <c r="AN870" s="24" t="str">
        <f t="shared" si="318"/>
        <v/>
      </c>
      <c r="AO870" s="24" t="str">
        <f t="shared" si="319"/>
        <v/>
      </c>
      <c r="AP870" s="24" t="str">
        <f t="shared" si="320"/>
        <v/>
      </c>
      <c r="AQ870" s="24" t="str">
        <f t="shared" si="321"/>
        <v/>
      </c>
      <c r="AR870" s="24" t="str">
        <f t="shared" si="322"/>
        <v/>
      </c>
      <c r="AS870" s="24" t="str">
        <f t="shared" si="323"/>
        <v/>
      </c>
      <c r="BA870" s="6"/>
      <c r="BH870" s="124"/>
    </row>
    <row r="871" spans="1:60">
      <c r="A871" s="124"/>
      <c r="B871" s="96"/>
      <c r="C871" s="99"/>
      <c r="D871" s="94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6"/>
      <c r="AH871" s="96"/>
      <c r="AI871" s="99"/>
      <c r="AJ871" s="95"/>
      <c r="AK871" s="95"/>
      <c r="AL871" s="95"/>
      <c r="AM871" s="24"/>
      <c r="AN871" s="24" t="str">
        <f t="shared" si="318"/>
        <v/>
      </c>
      <c r="AO871" s="24" t="str">
        <f t="shared" si="319"/>
        <v/>
      </c>
      <c r="AP871" s="24" t="str">
        <f t="shared" si="320"/>
        <v/>
      </c>
      <c r="AQ871" s="24" t="str">
        <f t="shared" si="321"/>
        <v/>
      </c>
      <c r="AR871" s="24" t="str">
        <f t="shared" si="322"/>
        <v/>
      </c>
      <c r="AS871" s="24" t="str">
        <f t="shared" si="323"/>
        <v/>
      </c>
      <c r="BA871" s="6"/>
      <c r="BH871" s="124"/>
    </row>
    <row r="872" spans="1:60">
      <c r="A872" s="124"/>
      <c r="B872" s="96"/>
      <c r="C872" s="99"/>
      <c r="D872" s="94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6"/>
      <c r="AH872" s="96"/>
      <c r="AI872" s="99"/>
      <c r="AJ872" s="95"/>
      <c r="AK872" s="95"/>
      <c r="AL872" s="95"/>
      <c r="AM872" s="24"/>
      <c r="AN872" s="24" t="str">
        <f t="shared" si="318"/>
        <v/>
      </c>
      <c r="AO872" s="24" t="str">
        <f t="shared" si="319"/>
        <v/>
      </c>
      <c r="AP872" s="24" t="str">
        <f t="shared" si="320"/>
        <v/>
      </c>
      <c r="AQ872" s="24" t="str">
        <f t="shared" si="321"/>
        <v/>
      </c>
      <c r="AR872" s="24" t="str">
        <f t="shared" si="322"/>
        <v/>
      </c>
      <c r="AS872" s="24" t="str">
        <f t="shared" si="323"/>
        <v/>
      </c>
      <c r="BA872" s="6"/>
      <c r="BH872" s="124"/>
    </row>
    <row r="873" spans="1:60">
      <c r="A873" s="124"/>
      <c r="B873" s="96"/>
      <c r="C873" s="99"/>
      <c r="D873" s="94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6"/>
      <c r="AH873" s="96"/>
      <c r="AI873" s="99"/>
      <c r="AJ873" s="95"/>
      <c r="AK873" s="95"/>
      <c r="AL873" s="95"/>
      <c r="AM873" s="24"/>
      <c r="AN873" s="24" t="str">
        <f t="shared" si="318"/>
        <v/>
      </c>
      <c r="AO873" s="24" t="str">
        <f t="shared" si="319"/>
        <v/>
      </c>
      <c r="AP873" s="24" t="str">
        <f t="shared" si="320"/>
        <v/>
      </c>
      <c r="AQ873" s="24" t="str">
        <f t="shared" si="321"/>
        <v/>
      </c>
      <c r="AR873" s="24" t="str">
        <f t="shared" si="322"/>
        <v/>
      </c>
      <c r="AS873" s="24" t="str">
        <f t="shared" si="323"/>
        <v/>
      </c>
      <c r="BA873" s="6"/>
      <c r="BH873" s="124"/>
    </row>
    <row r="874" spans="1:60">
      <c r="A874" s="124"/>
      <c r="B874" s="96"/>
      <c r="C874" s="99"/>
      <c r="D874" s="94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6"/>
      <c r="AH874" s="96"/>
      <c r="AI874" s="99"/>
      <c r="AJ874" s="95"/>
      <c r="AK874" s="95"/>
      <c r="AL874" s="95"/>
      <c r="AM874" s="24"/>
      <c r="AN874" s="24" t="str">
        <f t="shared" si="318"/>
        <v/>
      </c>
      <c r="AO874" s="24" t="str">
        <f t="shared" si="319"/>
        <v/>
      </c>
      <c r="AP874" s="24" t="str">
        <f t="shared" si="320"/>
        <v/>
      </c>
      <c r="AQ874" s="24" t="str">
        <f t="shared" si="321"/>
        <v/>
      </c>
      <c r="AR874" s="24" t="str">
        <f t="shared" si="322"/>
        <v/>
      </c>
      <c r="AS874" s="24" t="str">
        <f t="shared" si="323"/>
        <v/>
      </c>
      <c r="BA874" s="6"/>
      <c r="BH874" s="124"/>
    </row>
    <row r="875" spans="1:60">
      <c r="A875" s="124"/>
      <c r="B875" s="96"/>
      <c r="C875" s="99"/>
      <c r="D875" s="94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6"/>
      <c r="AH875" s="96"/>
      <c r="AI875" s="99"/>
      <c r="AJ875" s="95"/>
      <c r="AK875" s="95"/>
      <c r="AL875" s="95"/>
      <c r="AM875" s="24"/>
      <c r="AN875" s="24" t="str">
        <f t="shared" si="318"/>
        <v/>
      </c>
      <c r="AO875" s="24" t="str">
        <f t="shared" si="319"/>
        <v/>
      </c>
      <c r="AP875" s="24" t="str">
        <f t="shared" si="320"/>
        <v/>
      </c>
      <c r="AQ875" s="24" t="str">
        <f t="shared" si="321"/>
        <v/>
      </c>
      <c r="AR875" s="24" t="str">
        <f t="shared" si="322"/>
        <v/>
      </c>
      <c r="AS875" s="24" t="str">
        <f t="shared" si="323"/>
        <v/>
      </c>
      <c r="BA875" s="6"/>
      <c r="BH875" s="124"/>
    </row>
    <row r="876" spans="1:60">
      <c r="A876" s="124"/>
      <c r="B876" s="96"/>
      <c r="C876" s="99"/>
      <c r="D876" s="94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6"/>
      <c r="AH876" s="96"/>
      <c r="AI876" s="99"/>
      <c r="AJ876" s="95"/>
      <c r="AK876" s="95"/>
      <c r="AL876" s="95"/>
      <c r="AM876" s="24"/>
      <c r="AN876" s="24" t="str">
        <f t="shared" si="318"/>
        <v/>
      </c>
      <c r="AO876" s="24" t="str">
        <f t="shared" si="319"/>
        <v/>
      </c>
      <c r="AP876" s="24" t="str">
        <f t="shared" si="320"/>
        <v/>
      </c>
      <c r="AQ876" s="24" t="str">
        <f t="shared" si="321"/>
        <v/>
      </c>
      <c r="AR876" s="24" t="str">
        <f t="shared" si="322"/>
        <v/>
      </c>
      <c r="AS876" s="24" t="str">
        <f t="shared" si="323"/>
        <v/>
      </c>
      <c r="BA876" s="6"/>
      <c r="BH876" s="124"/>
    </row>
    <row r="877" spans="1:60">
      <c r="A877" s="124"/>
      <c r="B877" s="96"/>
      <c r="C877" s="99"/>
      <c r="D877" s="94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6"/>
      <c r="AH877" s="96"/>
      <c r="AI877" s="99"/>
      <c r="AJ877" s="95"/>
      <c r="AK877" s="95"/>
      <c r="AL877" s="95"/>
      <c r="AM877" s="24"/>
      <c r="AN877" s="24" t="str">
        <f t="shared" si="318"/>
        <v/>
      </c>
      <c r="AO877" s="24" t="str">
        <f t="shared" si="319"/>
        <v/>
      </c>
      <c r="AP877" s="24" t="str">
        <f t="shared" si="320"/>
        <v/>
      </c>
      <c r="AQ877" s="24" t="str">
        <f t="shared" si="321"/>
        <v/>
      </c>
      <c r="AR877" s="24" t="str">
        <f t="shared" si="322"/>
        <v/>
      </c>
      <c r="AS877" s="24" t="str">
        <f t="shared" si="323"/>
        <v/>
      </c>
      <c r="BA877" s="6"/>
      <c r="BH877" s="124"/>
    </row>
    <row r="878" spans="1:60">
      <c r="A878" s="124"/>
      <c r="B878" s="96"/>
      <c r="C878" s="99"/>
      <c r="D878" s="94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6"/>
      <c r="AH878" s="96"/>
      <c r="AI878" s="99"/>
      <c r="AJ878" s="95"/>
      <c r="AK878" s="95"/>
      <c r="AL878" s="95"/>
      <c r="AM878" s="24"/>
      <c r="AN878" s="24" t="str">
        <f t="shared" si="318"/>
        <v/>
      </c>
      <c r="AO878" s="24" t="str">
        <f t="shared" si="319"/>
        <v/>
      </c>
      <c r="AP878" s="24" t="str">
        <f t="shared" si="320"/>
        <v/>
      </c>
      <c r="AQ878" s="24" t="str">
        <f t="shared" si="321"/>
        <v/>
      </c>
      <c r="AR878" s="24" t="str">
        <f t="shared" si="322"/>
        <v/>
      </c>
      <c r="AS878" s="24" t="str">
        <f t="shared" si="323"/>
        <v/>
      </c>
      <c r="BA878" s="6"/>
      <c r="BH878" s="124"/>
    </row>
    <row r="879" spans="1:60">
      <c r="A879" s="124"/>
      <c r="B879" s="96"/>
      <c r="C879" s="99"/>
      <c r="D879" s="94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6"/>
      <c r="AH879" s="96"/>
      <c r="AI879" s="99"/>
      <c r="AJ879" s="95"/>
      <c r="AK879" s="95"/>
      <c r="AL879" s="95"/>
      <c r="AM879" s="24"/>
      <c r="AN879" s="24" t="str">
        <f t="shared" si="318"/>
        <v/>
      </c>
      <c r="AO879" s="24" t="str">
        <f t="shared" si="319"/>
        <v/>
      </c>
      <c r="AP879" s="24" t="str">
        <f t="shared" si="320"/>
        <v/>
      </c>
      <c r="AQ879" s="24" t="str">
        <f t="shared" si="321"/>
        <v/>
      </c>
      <c r="AR879" s="24" t="str">
        <f t="shared" si="322"/>
        <v/>
      </c>
      <c r="AS879" s="24" t="str">
        <f t="shared" si="323"/>
        <v/>
      </c>
      <c r="BA879" s="6"/>
      <c r="BH879" s="124"/>
    </row>
    <row r="880" spans="1:60">
      <c r="A880" s="124"/>
      <c r="B880" s="96"/>
      <c r="C880" s="99"/>
      <c r="D880" s="94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6"/>
      <c r="AH880" s="96"/>
      <c r="AI880" s="99"/>
      <c r="AJ880" s="95"/>
      <c r="AK880" s="95"/>
      <c r="AL880" s="95"/>
      <c r="AM880" s="24"/>
      <c r="AN880" s="24" t="str">
        <f t="shared" si="318"/>
        <v/>
      </c>
      <c r="AO880" s="24" t="str">
        <f t="shared" si="319"/>
        <v/>
      </c>
      <c r="AP880" s="24" t="str">
        <f t="shared" si="320"/>
        <v/>
      </c>
      <c r="AQ880" s="24" t="str">
        <f t="shared" si="321"/>
        <v/>
      </c>
      <c r="AR880" s="24" t="str">
        <f t="shared" si="322"/>
        <v/>
      </c>
      <c r="AS880" s="24" t="str">
        <f t="shared" si="323"/>
        <v/>
      </c>
      <c r="BA880" s="6"/>
      <c r="BH880" s="124"/>
    </row>
    <row r="881" spans="1:60">
      <c r="A881" s="124"/>
      <c r="B881" s="96"/>
      <c r="C881" s="99"/>
      <c r="D881" s="94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6"/>
      <c r="AH881" s="96"/>
      <c r="AI881" s="99"/>
      <c r="AJ881" s="95"/>
      <c r="AK881" s="95"/>
      <c r="AL881" s="95"/>
      <c r="AM881" s="24"/>
      <c r="AN881" s="24" t="str">
        <f t="shared" si="318"/>
        <v/>
      </c>
      <c r="AO881" s="24" t="str">
        <f t="shared" si="319"/>
        <v/>
      </c>
      <c r="AP881" s="24" t="str">
        <f t="shared" si="320"/>
        <v/>
      </c>
      <c r="AQ881" s="24" t="str">
        <f t="shared" si="321"/>
        <v/>
      </c>
      <c r="AR881" s="24" t="str">
        <f t="shared" si="322"/>
        <v/>
      </c>
      <c r="AS881" s="24" t="str">
        <f t="shared" si="323"/>
        <v/>
      </c>
      <c r="BA881" s="6"/>
      <c r="BH881" s="124"/>
    </row>
    <row r="882" spans="1:60">
      <c r="A882" s="124"/>
      <c r="B882" s="96"/>
      <c r="C882" s="99"/>
      <c r="D882" s="94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6"/>
      <c r="AH882" s="96"/>
      <c r="AI882" s="99"/>
      <c r="AJ882" s="95"/>
      <c r="AK882" s="95"/>
      <c r="AL882" s="95"/>
      <c r="AM882" s="24"/>
      <c r="AN882" s="24" t="str">
        <f t="shared" si="318"/>
        <v/>
      </c>
      <c r="AO882" s="24" t="str">
        <f t="shared" si="319"/>
        <v/>
      </c>
      <c r="AP882" s="24" t="str">
        <f t="shared" si="320"/>
        <v/>
      </c>
      <c r="AQ882" s="24" t="str">
        <f t="shared" si="321"/>
        <v/>
      </c>
      <c r="AR882" s="24" t="str">
        <f t="shared" si="322"/>
        <v/>
      </c>
      <c r="AS882" s="24" t="str">
        <f t="shared" si="323"/>
        <v/>
      </c>
      <c r="BA882" s="6"/>
      <c r="BH882" s="124"/>
    </row>
    <row r="883" spans="1:60">
      <c r="A883" s="124"/>
      <c r="B883" s="96"/>
      <c r="C883" s="99"/>
      <c r="D883" s="94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6"/>
      <c r="AH883" s="96"/>
      <c r="AI883" s="99"/>
      <c r="AJ883" s="95"/>
      <c r="AK883" s="95"/>
      <c r="AL883" s="95"/>
      <c r="AM883" s="24"/>
      <c r="AN883" s="24" t="str">
        <f t="shared" si="318"/>
        <v/>
      </c>
      <c r="AO883" s="24" t="str">
        <f t="shared" si="319"/>
        <v/>
      </c>
      <c r="AP883" s="24" t="str">
        <f t="shared" si="320"/>
        <v/>
      </c>
      <c r="AQ883" s="24" t="str">
        <f t="shared" si="321"/>
        <v/>
      </c>
      <c r="AR883" s="24" t="str">
        <f t="shared" si="322"/>
        <v/>
      </c>
      <c r="AS883" s="24" t="str">
        <f t="shared" si="323"/>
        <v/>
      </c>
      <c r="BA883" s="6"/>
      <c r="BH883" s="124"/>
    </row>
    <row r="884" spans="1:60">
      <c r="A884" s="124"/>
      <c r="B884" s="96"/>
      <c r="C884" s="99"/>
      <c r="D884" s="94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6"/>
      <c r="AH884" s="96"/>
      <c r="AI884" s="99"/>
      <c r="AJ884" s="95"/>
      <c r="AK884" s="95"/>
      <c r="AL884" s="95"/>
      <c r="AM884" s="24"/>
      <c r="AN884" s="24" t="str">
        <f t="shared" si="318"/>
        <v/>
      </c>
      <c r="AO884" s="24" t="str">
        <f t="shared" si="319"/>
        <v/>
      </c>
      <c r="AP884" s="24" t="str">
        <f t="shared" si="320"/>
        <v/>
      </c>
      <c r="AQ884" s="24" t="str">
        <f t="shared" si="321"/>
        <v/>
      </c>
      <c r="AR884" s="24" t="str">
        <f t="shared" si="322"/>
        <v/>
      </c>
      <c r="AS884" s="24" t="str">
        <f t="shared" si="323"/>
        <v/>
      </c>
      <c r="BA884" s="6"/>
      <c r="BH884" s="124"/>
    </row>
    <row r="885" spans="1:60">
      <c r="A885" s="124"/>
      <c r="B885" s="96"/>
      <c r="C885" s="99"/>
      <c r="D885" s="94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6"/>
      <c r="AH885" s="96"/>
      <c r="AI885" s="99"/>
      <c r="AJ885" s="95"/>
      <c r="AK885" s="95"/>
      <c r="AL885" s="95"/>
      <c r="AM885" s="24"/>
      <c r="AN885" s="24" t="str">
        <f t="shared" si="318"/>
        <v/>
      </c>
      <c r="AO885" s="24" t="str">
        <f t="shared" si="319"/>
        <v/>
      </c>
      <c r="AP885" s="24" t="str">
        <f t="shared" si="320"/>
        <v/>
      </c>
      <c r="AQ885" s="24" t="str">
        <f t="shared" si="321"/>
        <v/>
      </c>
      <c r="AR885" s="24" t="str">
        <f t="shared" si="322"/>
        <v/>
      </c>
      <c r="AS885" s="24" t="str">
        <f t="shared" si="323"/>
        <v/>
      </c>
      <c r="BA885" s="6"/>
      <c r="BH885" s="124"/>
    </row>
    <row r="886" spans="1:60">
      <c r="A886" s="124"/>
      <c r="B886" s="96"/>
      <c r="C886" s="99"/>
      <c r="D886" s="94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6"/>
      <c r="AH886" s="96"/>
      <c r="AI886" s="99"/>
      <c r="AJ886" s="95"/>
      <c r="AK886" s="95"/>
      <c r="AL886" s="95"/>
      <c r="AM886" s="24"/>
      <c r="AN886" s="24" t="str">
        <f t="shared" si="318"/>
        <v/>
      </c>
      <c r="AO886" s="24" t="str">
        <f t="shared" si="319"/>
        <v/>
      </c>
      <c r="AP886" s="24" t="str">
        <f t="shared" si="320"/>
        <v/>
      </c>
      <c r="AQ886" s="24" t="str">
        <f t="shared" si="321"/>
        <v/>
      </c>
      <c r="AR886" s="24" t="str">
        <f t="shared" si="322"/>
        <v/>
      </c>
      <c r="AS886" s="24" t="str">
        <f t="shared" si="323"/>
        <v/>
      </c>
      <c r="BA886" s="6"/>
      <c r="BH886" s="124"/>
    </row>
    <row r="887" spans="1:60">
      <c r="A887" s="124"/>
      <c r="B887" s="96"/>
      <c r="C887" s="99"/>
      <c r="D887" s="94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6"/>
      <c r="AH887" s="96"/>
      <c r="AI887" s="99"/>
      <c r="AJ887" s="95"/>
      <c r="AK887" s="95"/>
      <c r="AL887" s="95"/>
      <c r="AM887" s="24"/>
      <c r="AN887" s="24" t="str">
        <f t="shared" si="318"/>
        <v/>
      </c>
      <c r="AO887" s="24" t="str">
        <f t="shared" si="319"/>
        <v/>
      </c>
      <c r="AP887" s="24" t="str">
        <f t="shared" si="320"/>
        <v/>
      </c>
      <c r="AQ887" s="24" t="str">
        <f t="shared" si="321"/>
        <v/>
      </c>
      <c r="AR887" s="24" t="str">
        <f t="shared" si="322"/>
        <v/>
      </c>
      <c r="AS887" s="24" t="str">
        <f t="shared" si="323"/>
        <v/>
      </c>
      <c r="BA887" s="6"/>
      <c r="BH887" s="124"/>
    </row>
    <row r="888" spans="1:60">
      <c r="A888" s="124"/>
      <c r="B888" s="96"/>
      <c r="C888" s="99"/>
      <c r="D888" s="94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6"/>
      <c r="AH888" s="96"/>
      <c r="AI888" s="99"/>
      <c r="AJ888" s="95"/>
      <c r="AK888" s="95"/>
      <c r="AL888" s="95"/>
      <c r="AM888" s="24"/>
      <c r="AN888" s="24" t="str">
        <f t="shared" si="318"/>
        <v/>
      </c>
      <c r="AO888" s="24" t="str">
        <f t="shared" si="319"/>
        <v/>
      </c>
      <c r="AP888" s="24" t="str">
        <f t="shared" si="320"/>
        <v/>
      </c>
      <c r="AQ888" s="24" t="str">
        <f t="shared" si="321"/>
        <v/>
      </c>
      <c r="AR888" s="24" t="str">
        <f t="shared" si="322"/>
        <v/>
      </c>
      <c r="AS888" s="24" t="str">
        <f t="shared" si="323"/>
        <v/>
      </c>
      <c r="BA888" s="6"/>
      <c r="BH888" s="124"/>
    </row>
    <row r="889" spans="1:60">
      <c r="A889" s="124"/>
      <c r="B889" s="96"/>
      <c r="C889" s="99"/>
      <c r="D889" s="94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6"/>
      <c r="AH889" s="96"/>
      <c r="AI889" s="99"/>
      <c r="AJ889" s="95"/>
      <c r="AK889" s="95"/>
      <c r="AL889" s="95"/>
      <c r="AM889" s="24"/>
      <c r="AN889" s="24" t="str">
        <f t="shared" si="318"/>
        <v/>
      </c>
      <c r="AO889" s="24" t="str">
        <f t="shared" si="319"/>
        <v/>
      </c>
      <c r="AP889" s="24" t="str">
        <f t="shared" si="320"/>
        <v/>
      </c>
      <c r="AQ889" s="24" t="str">
        <f t="shared" si="321"/>
        <v/>
      </c>
      <c r="AR889" s="24" t="str">
        <f t="shared" si="322"/>
        <v/>
      </c>
      <c r="AS889" s="24" t="str">
        <f t="shared" si="323"/>
        <v/>
      </c>
      <c r="BA889" s="6"/>
      <c r="BH889" s="124"/>
    </row>
    <row r="890" spans="1:60">
      <c r="A890" s="124"/>
      <c r="B890" s="96"/>
      <c r="C890" s="99"/>
      <c r="D890" s="94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6"/>
      <c r="AH890" s="96"/>
      <c r="AI890" s="99"/>
      <c r="AJ890" s="95"/>
      <c r="AK890" s="95"/>
      <c r="AL890" s="95"/>
      <c r="AM890" s="24"/>
      <c r="AN890" s="24" t="str">
        <f t="shared" si="318"/>
        <v/>
      </c>
      <c r="AO890" s="24" t="str">
        <f t="shared" si="319"/>
        <v/>
      </c>
      <c r="AP890" s="24" t="str">
        <f t="shared" si="320"/>
        <v/>
      </c>
      <c r="AQ890" s="24" t="str">
        <f t="shared" si="321"/>
        <v/>
      </c>
      <c r="AR890" s="24" t="str">
        <f t="shared" si="322"/>
        <v/>
      </c>
      <c r="AS890" s="24" t="str">
        <f t="shared" si="323"/>
        <v/>
      </c>
      <c r="BA890" s="6"/>
      <c r="BH890" s="124"/>
    </row>
    <row r="891" spans="1:60">
      <c r="A891" s="124"/>
      <c r="B891" s="96"/>
      <c r="C891" s="99"/>
      <c r="D891" s="94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6"/>
      <c r="AH891" s="96"/>
      <c r="AI891" s="99"/>
      <c r="AJ891" s="95"/>
      <c r="AK891" s="95"/>
      <c r="AL891" s="95"/>
      <c r="AM891" s="24"/>
      <c r="AN891" s="24" t="str">
        <f t="shared" si="318"/>
        <v/>
      </c>
      <c r="AO891" s="24" t="str">
        <f t="shared" si="319"/>
        <v/>
      </c>
      <c r="AP891" s="24" t="str">
        <f t="shared" si="320"/>
        <v/>
      </c>
      <c r="AQ891" s="24" t="str">
        <f t="shared" si="321"/>
        <v/>
      </c>
      <c r="AR891" s="24" t="str">
        <f t="shared" si="322"/>
        <v/>
      </c>
      <c r="AS891" s="24" t="str">
        <f t="shared" si="323"/>
        <v/>
      </c>
      <c r="BA891" s="6"/>
      <c r="BH891" s="124"/>
    </row>
    <row r="892" spans="1:60">
      <c r="A892" s="124"/>
      <c r="B892" s="96"/>
      <c r="C892" s="99"/>
      <c r="D892" s="94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6"/>
      <c r="AH892" s="96"/>
      <c r="AI892" s="99"/>
      <c r="AJ892" s="95"/>
      <c r="AK892" s="95"/>
      <c r="AL892" s="95"/>
      <c r="AM892" s="24"/>
      <c r="AN892" s="24" t="str">
        <f t="shared" si="318"/>
        <v/>
      </c>
      <c r="AO892" s="24" t="str">
        <f t="shared" si="319"/>
        <v/>
      </c>
      <c r="AP892" s="24" t="str">
        <f t="shared" si="320"/>
        <v/>
      </c>
      <c r="AQ892" s="24" t="str">
        <f t="shared" si="321"/>
        <v/>
      </c>
      <c r="AR892" s="24" t="str">
        <f t="shared" si="322"/>
        <v/>
      </c>
      <c r="AS892" s="24" t="str">
        <f t="shared" si="323"/>
        <v/>
      </c>
      <c r="BA892" s="6"/>
      <c r="BH892" s="124"/>
    </row>
    <row r="893" spans="1:60">
      <c r="A893" s="124"/>
      <c r="B893" s="96"/>
      <c r="C893" s="99"/>
      <c r="D893" s="94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6"/>
      <c r="AH893" s="96"/>
      <c r="AI893" s="99"/>
      <c r="AJ893" s="95"/>
      <c r="AK893" s="95"/>
      <c r="AL893" s="95"/>
      <c r="AM893" s="24"/>
      <c r="AN893" s="24" t="str">
        <f t="shared" si="318"/>
        <v/>
      </c>
      <c r="AO893" s="24" t="str">
        <f t="shared" si="319"/>
        <v/>
      </c>
      <c r="AP893" s="24" t="str">
        <f t="shared" si="320"/>
        <v/>
      </c>
      <c r="AQ893" s="24" t="str">
        <f t="shared" si="321"/>
        <v/>
      </c>
      <c r="AR893" s="24" t="str">
        <f t="shared" si="322"/>
        <v/>
      </c>
      <c r="AS893" s="24" t="str">
        <f t="shared" si="323"/>
        <v/>
      </c>
      <c r="BA893" s="6"/>
      <c r="BH893" s="124"/>
    </row>
    <row r="894" spans="1:60">
      <c r="A894" s="124"/>
      <c r="B894" s="96"/>
      <c r="C894" s="99"/>
      <c r="D894" s="94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6"/>
      <c r="AH894" s="96"/>
      <c r="AI894" s="99"/>
      <c r="AJ894" s="95"/>
      <c r="AK894" s="95"/>
      <c r="AL894" s="95"/>
      <c r="AM894" s="24"/>
      <c r="AN894" s="24" t="str">
        <f t="shared" si="318"/>
        <v/>
      </c>
      <c r="AO894" s="24" t="str">
        <f t="shared" si="319"/>
        <v/>
      </c>
      <c r="AP894" s="24" t="str">
        <f t="shared" si="320"/>
        <v/>
      </c>
      <c r="AQ894" s="24" t="str">
        <f t="shared" si="321"/>
        <v/>
      </c>
      <c r="AR894" s="24" t="str">
        <f t="shared" si="322"/>
        <v/>
      </c>
      <c r="AS894" s="24" t="str">
        <f t="shared" si="323"/>
        <v/>
      </c>
      <c r="BA894" s="6"/>
      <c r="BH894" s="124"/>
    </row>
    <row r="895" spans="1:60">
      <c r="A895" s="124"/>
      <c r="B895" s="96"/>
      <c r="C895" s="99"/>
      <c r="D895" s="94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6"/>
      <c r="AH895" s="96"/>
      <c r="AI895" s="99"/>
      <c r="AJ895" s="95"/>
      <c r="AK895" s="95"/>
      <c r="AL895" s="95"/>
      <c r="AM895" s="24"/>
      <c r="AN895" s="24" t="str">
        <f t="shared" si="318"/>
        <v/>
      </c>
      <c r="AO895" s="24" t="str">
        <f t="shared" si="319"/>
        <v/>
      </c>
      <c r="AP895" s="24" t="str">
        <f t="shared" si="320"/>
        <v/>
      </c>
      <c r="AQ895" s="24" t="str">
        <f t="shared" si="321"/>
        <v/>
      </c>
      <c r="AR895" s="24" t="str">
        <f t="shared" si="322"/>
        <v/>
      </c>
      <c r="AS895" s="24" t="str">
        <f t="shared" si="323"/>
        <v/>
      </c>
      <c r="BA895" s="6"/>
      <c r="BH895" s="124"/>
    </row>
    <row r="896" spans="1:60">
      <c r="A896" s="124"/>
      <c r="B896" s="96"/>
      <c r="C896" s="99"/>
      <c r="D896" s="94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6"/>
      <c r="AH896" s="96"/>
      <c r="AI896" s="99"/>
      <c r="AJ896" s="95"/>
      <c r="AK896" s="95"/>
      <c r="AL896" s="95"/>
      <c r="AM896" s="24"/>
      <c r="AN896" s="24" t="str">
        <f t="shared" si="318"/>
        <v/>
      </c>
      <c r="AO896" s="24" t="str">
        <f t="shared" si="319"/>
        <v/>
      </c>
      <c r="AP896" s="24" t="str">
        <f t="shared" si="320"/>
        <v/>
      </c>
      <c r="AQ896" s="24" t="str">
        <f t="shared" si="321"/>
        <v/>
      </c>
      <c r="AR896" s="24" t="str">
        <f t="shared" si="322"/>
        <v/>
      </c>
      <c r="AS896" s="24" t="str">
        <f t="shared" si="323"/>
        <v/>
      </c>
      <c r="BA896" s="6"/>
      <c r="BH896" s="124"/>
    </row>
    <row r="897" spans="1:60">
      <c r="A897" s="124"/>
      <c r="B897" s="96"/>
      <c r="C897" s="99"/>
      <c r="D897" s="94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6"/>
      <c r="AH897" s="96"/>
      <c r="AI897" s="99"/>
      <c r="AJ897" s="95"/>
      <c r="AK897" s="95"/>
      <c r="AL897" s="95"/>
      <c r="AM897" s="24"/>
      <c r="AN897" s="24" t="str">
        <f t="shared" si="318"/>
        <v/>
      </c>
      <c r="AO897" s="24" t="str">
        <f t="shared" si="319"/>
        <v/>
      </c>
      <c r="AP897" s="24" t="str">
        <f t="shared" si="320"/>
        <v/>
      </c>
      <c r="AQ897" s="24" t="str">
        <f t="shared" si="321"/>
        <v/>
      </c>
      <c r="AR897" s="24" t="str">
        <f t="shared" si="322"/>
        <v/>
      </c>
      <c r="AS897" s="24" t="str">
        <f t="shared" si="323"/>
        <v/>
      </c>
      <c r="BA897" s="6"/>
      <c r="BH897" s="124"/>
    </row>
    <row r="898" spans="1:60">
      <c r="A898" s="124"/>
      <c r="B898" s="96"/>
      <c r="C898" s="99"/>
      <c r="D898" s="94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6"/>
      <c r="AH898" s="96"/>
      <c r="AI898" s="99"/>
      <c r="AJ898" s="95"/>
      <c r="AK898" s="95"/>
      <c r="AL898" s="95"/>
      <c r="AM898" s="24"/>
      <c r="AN898" s="24" t="str">
        <f t="shared" si="318"/>
        <v/>
      </c>
      <c r="AO898" s="24" t="str">
        <f t="shared" si="319"/>
        <v/>
      </c>
      <c r="AP898" s="24" t="str">
        <f t="shared" si="320"/>
        <v/>
      </c>
      <c r="AQ898" s="24" t="str">
        <f t="shared" si="321"/>
        <v/>
      </c>
      <c r="AR898" s="24" t="str">
        <f t="shared" si="322"/>
        <v/>
      </c>
      <c r="AS898" s="24" t="str">
        <f t="shared" si="323"/>
        <v/>
      </c>
      <c r="BA898" s="6"/>
      <c r="BH898" s="124"/>
    </row>
    <row r="899" spans="1:60">
      <c r="A899" s="124"/>
      <c r="B899" s="96"/>
      <c r="C899" s="99"/>
      <c r="D899" s="94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6"/>
      <c r="AH899" s="96"/>
      <c r="AI899" s="99"/>
      <c r="AJ899" s="95"/>
      <c r="AK899" s="95"/>
      <c r="AL899" s="95"/>
      <c r="AM899" s="24"/>
      <c r="AN899" s="24" t="str">
        <f t="shared" si="318"/>
        <v/>
      </c>
      <c r="AO899" s="24" t="str">
        <f t="shared" si="319"/>
        <v/>
      </c>
      <c r="AP899" s="24" t="str">
        <f t="shared" si="320"/>
        <v/>
      </c>
      <c r="AQ899" s="24" t="str">
        <f t="shared" si="321"/>
        <v/>
      </c>
      <c r="AR899" s="24" t="str">
        <f t="shared" si="322"/>
        <v/>
      </c>
      <c r="AS899" s="24" t="str">
        <f t="shared" si="323"/>
        <v/>
      </c>
      <c r="BA899" s="6"/>
      <c r="BH899" s="124"/>
    </row>
    <row r="900" spans="1:60">
      <c r="A900" s="124"/>
      <c r="B900" s="96"/>
      <c r="C900" s="99"/>
      <c r="D900" s="94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6"/>
      <c r="AH900" s="96"/>
      <c r="AI900" s="99"/>
      <c r="AJ900" s="95"/>
      <c r="AK900" s="95"/>
      <c r="AL900" s="95"/>
      <c r="AM900" s="24"/>
      <c r="AN900" s="24" t="str">
        <f t="shared" si="318"/>
        <v/>
      </c>
      <c r="AO900" s="24" t="str">
        <f t="shared" si="319"/>
        <v/>
      </c>
      <c r="AP900" s="24" t="str">
        <f t="shared" si="320"/>
        <v/>
      </c>
      <c r="AQ900" s="24" t="str">
        <f t="shared" si="321"/>
        <v/>
      </c>
      <c r="AR900" s="24" t="str">
        <f t="shared" si="322"/>
        <v/>
      </c>
      <c r="AS900" s="24" t="str">
        <f t="shared" si="323"/>
        <v/>
      </c>
      <c r="BA900" s="6"/>
      <c r="BH900" s="124"/>
    </row>
    <row r="901" spans="1:60">
      <c r="A901" s="124"/>
      <c r="B901" s="96"/>
      <c r="C901" s="99"/>
      <c r="D901" s="94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6"/>
      <c r="AH901" s="96"/>
      <c r="AI901" s="99"/>
      <c r="AJ901" s="95"/>
      <c r="AK901" s="95"/>
      <c r="AL901" s="95"/>
      <c r="AM901" s="24"/>
      <c r="AN901" s="24" t="str">
        <f t="shared" si="318"/>
        <v/>
      </c>
      <c r="AO901" s="24" t="str">
        <f t="shared" si="319"/>
        <v/>
      </c>
      <c r="AP901" s="24" t="str">
        <f t="shared" si="320"/>
        <v/>
      </c>
      <c r="AQ901" s="24" t="str">
        <f t="shared" si="321"/>
        <v/>
      </c>
      <c r="AR901" s="24" t="str">
        <f t="shared" si="322"/>
        <v/>
      </c>
      <c r="AS901" s="24" t="str">
        <f t="shared" si="323"/>
        <v/>
      </c>
      <c r="BA901" s="6"/>
      <c r="BH901" s="124"/>
    </row>
    <row r="902" spans="1:60">
      <c r="A902" s="124"/>
      <c r="B902" s="96"/>
      <c r="C902" s="99"/>
      <c r="D902" s="94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6"/>
      <c r="AH902" s="96"/>
      <c r="AI902" s="99"/>
      <c r="AJ902" s="95"/>
      <c r="AK902" s="95"/>
      <c r="AL902" s="95"/>
      <c r="AM902" s="24"/>
      <c r="AN902" s="24" t="str">
        <f t="shared" si="318"/>
        <v/>
      </c>
      <c r="AO902" s="24" t="str">
        <f t="shared" si="319"/>
        <v/>
      </c>
      <c r="AP902" s="24" t="str">
        <f t="shared" si="320"/>
        <v/>
      </c>
      <c r="AQ902" s="24" t="str">
        <f t="shared" si="321"/>
        <v/>
      </c>
      <c r="AR902" s="24" t="str">
        <f t="shared" si="322"/>
        <v/>
      </c>
      <c r="AS902" s="24" t="str">
        <f t="shared" si="323"/>
        <v/>
      </c>
      <c r="BA902" s="6"/>
      <c r="BH902" s="124"/>
    </row>
    <row r="903" spans="1:60">
      <c r="A903" s="124"/>
      <c r="B903" s="96"/>
      <c r="C903" s="99"/>
      <c r="D903" s="94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6"/>
      <c r="AH903" s="96"/>
      <c r="AI903" s="99"/>
      <c r="AJ903" s="95"/>
      <c r="AK903" s="95"/>
      <c r="AL903" s="95"/>
      <c r="AM903" s="24"/>
      <c r="AN903" s="24" t="str">
        <f t="shared" si="318"/>
        <v/>
      </c>
      <c r="AO903" s="24" t="str">
        <f t="shared" si="319"/>
        <v/>
      </c>
      <c r="AP903" s="24" t="str">
        <f t="shared" si="320"/>
        <v/>
      </c>
      <c r="AQ903" s="24" t="str">
        <f t="shared" si="321"/>
        <v/>
      </c>
      <c r="AR903" s="24" t="str">
        <f t="shared" si="322"/>
        <v/>
      </c>
      <c r="AS903" s="24" t="str">
        <f t="shared" si="323"/>
        <v/>
      </c>
      <c r="BA903" s="6"/>
      <c r="BH903" s="124"/>
    </row>
    <row r="904" spans="1:60">
      <c r="A904" s="124"/>
      <c r="B904" s="96"/>
      <c r="C904" s="99"/>
      <c r="D904" s="94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6"/>
      <c r="AH904" s="96"/>
      <c r="AI904" s="99"/>
      <c r="AJ904" s="95"/>
      <c r="AK904" s="95"/>
      <c r="AL904" s="95"/>
      <c r="AM904" s="24"/>
      <c r="AN904" s="24" t="str">
        <f t="shared" si="318"/>
        <v/>
      </c>
      <c r="AO904" s="24" t="str">
        <f t="shared" si="319"/>
        <v/>
      </c>
      <c r="AP904" s="24" t="str">
        <f t="shared" si="320"/>
        <v/>
      </c>
      <c r="AQ904" s="24" t="str">
        <f t="shared" si="321"/>
        <v/>
      </c>
      <c r="AR904" s="24" t="str">
        <f t="shared" si="322"/>
        <v/>
      </c>
      <c r="AS904" s="24" t="str">
        <f t="shared" si="323"/>
        <v/>
      </c>
      <c r="BA904" s="6"/>
      <c r="BH904" s="124"/>
    </row>
    <row r="905" spans="1:60">
      <c r="A905" s="124"/>
      <c r="B905" s="96"/>
      <c r="C905" s="99"/>
      <c r="D905" s="94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6"/>
      <c r="AH905" s="96"/>
      <c r="AI905" s="99"/>
      <c r="AJ905" s="95"/>
      <c r="AK905" s="95"/>
      <c r="AL905" s="95"/>
      <c r="AM905" s="24"/>
      <c r="AN905" s="24" t="str">
        <f t="shared" si="318"/>
        <v/>
      </c>
      <c r="AO905" s="24" t="str">
        <f t="shared" si="319"/>
        <v/>
      </c>
      <c r="AP905" s="24" t="str">
        <f t="shared" si="320"/>
        <v/>
      </c>
      <c r="AQ905" s="24" t="str">
        <f t="shared" si="321"/>
        <v/>
      </c>
      <c r="AR905" s="24" t="str">
        <f t="shared" si="322"/>
        <v/>
      </c>
      <c r="AS905" s="24" t="str">
        <f t="shared" si="323"/>
        <v/>
      </c>
      <c r="BA905" s="6"/>
      <c r="BH905" s="124"/>
    </row>
    <row r="906" spans="1:60">
      <c r="A906" s="124"/>
      <c r="B906" s="96"/>
      <c r="C906" s="99"/>
      <c r="D906" s="94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6"/>
      <c r="AH906" s="96"/>
      <c r="AI906" s="99"/>
      <c r="AJ906" s="95"/>
      <c r="AK906" s="95"/>
      <c r="AL906" s="95"/>
      <c r="AM906" s="24"/>
      <c r="AN906" s="24" t="str">
        <f t="shared" si="318"/>
        <v/>
      </c>
      <c r="AO906" s="24" t="str">
        <f t="shared" si="319"/>
        <v/>
      </c>
      <c r="AP906" s="24" t="str">
        <f t="shared" si="320"/>
        <v/>
      </c>
      <c r="AQ906" s="24" t="str">
        <f t="shared" si="321"/>
        <v/>
      </c>
      <c r="AR906" s="24" t="str">
        <f t="shared" si="322"/>
        <v/>
      </c>
      <c r="AS906" s="24" t="str">
        <f t="shared" si="323"/>
        <v/>
      </c>
      <c r="BA906" s="6"/>
      <c r="BH906" s="124"/>
    </row>
    <row r="907" spans="1:60">
      <c r="A907" s="124"/>
      <c r="B907" s="96"/>
      <c r="C907" s="99"/>
      <c r="D907" s="94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6"/>
      <c r="AH907" s="96"/>
      <c r="AI907" s="99"/>
      <c r="AJ907" s="95"/>
      <c r="AK907" s="95"/>
      <c r="AL907" s="95"/>
      <c r="AM907" s="24"/>
      <c r="AN907" s="24" t="str">
        <f t="shared" si="318"/>
        <v/>
      </c>
      <c r="AO907" s="24" t="str">
        <f t="shared" si="319"/>
        <v/>
      </c>
      <c r="AP907" s="24" t="str">
        <f t="shared" si="320"/>
        <v/>
      </c>
      <c r="AQ907" s="24" t="str">
        <f t="shared" si="321"/>
        <v/>
      </c>
      <c r="AR907" s="24" t="str">
        <f t="shared" si="322"/>
        <v/>
      </c>
      <c r="AS907" s="24" t="str">
        <f t="shared" si="323"/>
        <v/>
      </c>
      <c r="BA907" s="6"/>
      <c r="BH907" s="124"/>
    </row>
    <row r="908" spans="1:60">
      <c r="A908" s="124"/>
      <c r="B908" s="96"/>
      <c r="C908" s="99"/>
      <c r="D908" s="94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6"/>
      <c r="AH908" s="96"/>
      <c r="AI908" s="99"/>
      <c r="AJ908" s="95"/>
      <c r="AK908" s="95"/>
      <c r="AL908" s="95"/>
      <c r="AM908" s="24"/>
      <c r="AN908" s="24" t="str">
        <f t="shared" si="318"/>
        <v/>
      </c>
      <c r="AO908" s="24" t="str">
        <f t="shared" si="319"/>
        <v/>
      </c>
      <c r="AP908" s="24" t="str">
        <f t="shared" si="320"/>
        <v/>
      </c>
      <c r="AQ908" s="24" t="str">
        <f t="shared" si="321"/>
        <v/>
      </c>
      <c r="AR908" s="24" t="str">
        <f t="shared" si="322"/>
        <v/>
      </c>
      <c r="AS908" s="24" t="str">
        <f t="shared" si="323"/>
        <v/>
      </c>
      <c r="BA908" s="6"/>
      <c r="BH908" s="124"/>
    </row>
    <row r="909" spans="1:60">
      <c r="A909" s="124"/>
      <c r="B909" s="96"/>
      <c r="C909" s="99"/>
      <c r="D909" s="94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6"/>
      <c r="AH909" s="96"/>
      <c r="AI909" s="99"/>
      <c r="AJ909" s="95"/>
      <c r="AK909" s="95"/>
      <c r="AL909" s="95"/>
      <c r="AM909" s="24"/>
      <c r="AN909" s="24" t="str">
        <f t="shared" si="318"/>
        <v/>
      </c>
      <c r="AO909" s="24" t="str">
        <f t="shared" si="319"/>
        <v/>
      </c>
      <c r="AP909" s="24" t="str">
        <f t="shared" si="320"/>
        <v/>
      </c>
      <c r="AQ909" s="24" t="str">
        <f t="shared" si="321"/>
        <v/>
      </c>
      <c r="AR909" s="24" t="str">
        <f t="shared" si="322"/>
        <v/>
      </c>
      <c r="AS909" s="24" t="str">
        <f t="shared" si="323"/>
        <v/>
      </c>
      <c r="BA909" s="6"/>
      <c r="BH909" s="124"/>
    </row>
    <row r="910" spans="1:60">
      <c r="A910" s="124"/>
      <c r="B910" s="96"/>
      <c r="C910" s="99"/>
      <c r="D910" s="94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6"/>
      <c r="AH910" s="96"/>
      <c r="AI910" s="99"/>
      <c r="AJ910" s="95"/>
      <c r="AK910" s="95"/>
      <c r="AL910" s="95"/>
      <c r="AM910" s="24"/>
      <c r="AN910" s="24" t="str">
        <f t="shared" si="318"/>
        <v/>
      </c>
      <c r="AO910" s="24" t="str">
        <f t="shared" si="319"/>
        <v/>
      </c>
      <c r="AP910" s="24" t="str">
        <f t="shared" si="320"/>
        <v/>
      </c>
      <c r="AQ910" s="24" t="str">
        <f t="shared" si="321"/>
        <v/>
      </c>
      <c r="AR910" s="24" t="str">
        <f t="shared" si="322"/>
        <v/>
      </c>
      <c r="AS910" s="24" t="str">
        <f t="shared" si="323"/>
        <v/>
      </c>
      <c r="BA910" s="6"/>
      <c r="BH910" s="124"/>
    </row>
    <row r="911" spans="1:60">
      <c r="A911" s="124"/>
      <c r="B911" s="96"/>
      <c r="C911" s="99"/>
      <c r="D911" s="94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6"/>
      <c r="AH911" s="96"/>
      <c r="AI911" s="99"/>
      <c r="AJ911" s="95"/>
      <c r="AK911" s="95"/>
      <c r="AL911" s="95"/>
      <c r="AM911" s="24"/>
      <c r="AN911" s="24" t="str">
        <f t="shared" si="318"/>
        <v/>
      </c>
      <c r="AO911" s="24" t="str">
        <f t="shared" si="319"/>
        <v/>
      </c>
      <c r="AP911" s="24" t="str">
        <f t="shared" si="320"/>
        <v/>
      </c>
      <c r="AQ911" s="24" t="str">
        <f t="shared" si="321"/>
        <v/>
      </c>
      <c r="AR911" s="24" t="str">
        <f t="shared" si="322"/>
        <v/>
      </c>
      <c r="AS911" s="24" t="str">
        <f t="shared" si="323"/>
        <v/>
      </c>
      <c r="BA911" s="6"/>
      <c r="BH911" s="124"/>
    </row>
    <row r="912" spans="1:60">
      <c r="A912" s="124"/>
      <c r="B912" s="96"/>
      <c r="C912" s="99"/>
      <c r="D912" s="94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6"/>
      <c r="AH912" s="96"/>
      <c r="AI912" s="99"/>
      <c r="AJ912" s="95"/>
      <c r="AK912" s="95"/>
      <c r="AL912" s="95"/>
      <c r="AM912" s="24"/>
      <c r="AN912" s="24" t="str">
        <f t="shared" si="318"/>
        <v/>
      </c>
      <c r="AO912" s="24" t="str">
        <f t="shared" si="319"/>
        <v/>
      </c>
      <c r="AP912" s="24" t="str">
        <f t="shared" si="320"/>
        <v/>
      </c>
      <c r="AQ912" s="24" t="str">
        <f t="shared" si="321"/>
        <v/>
      </c>
      <c r="AR912" s="24" t="str">
        <f t="shared" si="322"/>
        <v/>
      </c>
      <c r="AS912" s="24" t="str">
        <f t="shared" si="323"/>
        <v/>
      </c>
      <c r="BA912" s="6"/>
      <c r="BH912" s="124"/>
    </row>
    <row r="913" spans="1:60">
      <c r="A913" s="124"/>
      <c r="B913" s="96"/>
      <c r="C913" s="99"/>
      <c r="D913" s="94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6"/>
      <c r="AH913" s="96"/>
      <c r="AI913" s="99"/>
      <c r="AJ913" s="95"/>
      <c r="AK913" s="95"/>
      <c r="AL913" s="95"/>
      <c r="AM913" s="24"/>
      <c r="AN913" s="24" t="str">
        <f t="shared" si="318"/>
        <v/>
      </c>
      <c r="AO913" s="24" t="str">
        <f t="shared" si="319"/>
        <v/>
      </c>
      <c r="AP913" s="24" t="str">
        <f t="shared" si="320"/>
        <v/>
      </c>
      <c r="AQ913" s="24" t="str">
        <f t="shared" si="321"/>
        <v/>
      </c>
      <c r="AR913" s="24" t="str">
        <f t="shared" si="322"/>
        <v/>
      </c>
      <c r="AS913" s="24" t="str">
        <f t="shared" si="323"/>
        <v/>
      </c>
      <c r="BA913" s="6"/>
      <c r="BH913" s="124"/>
    </row>
    <row r="914" spans="1:60">
      <c r="A914" s="124"/>
      <c r="B914" s="96"/>
      <c r="C914" s="99"/>
      <c r="D914" s="94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6"/>
      <c r="AH914" s="96"/>
      <c r="AI914" s="99"/>
      <c r="AJ914" s="95"/>
      <c r="AK914" s="95"/>
      <c r="AL914" s="95"/>
      <c r="AM914" s="24"/>
      <c r="AN914" s="24" t="str">
        <f t="shared" si="318"/>
        <v/>
      </c>
      <c r="AO914" s="24" t="str">
        <f t="shared" si="319"/>
        <v/>
      </c>
      <c r="AP914" s="24" t="str">
        <f t="shared" si="320"/>
        <v/>
      </c>
      <c r="AQ914" s="24" t="str">
        <f t="shared" si="321"/>
        <v/>
      </c>
      <c r="AR914" s="24" t="str">
        <f t="shared" si="322"/>
        <v/>
      </c>
      <c r="AS914" s="24" t="str">
        <f t="shared" si="323"/>
        <v/>
      </c>
      <c r="BA914" s="6"/>
      <c r="BH914" s="124"/>
    </row>
    <row r="915" spans="1:60">
      <c r="A915" s="124"/>
      <c r="B915" s="96"/>
      <c r="C915" s="99"/>
      <c r="D915" s="94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6"/>
      <c r="AH915" s="96"/>
      <c r="AI915" s="99"/>
      <c r="AJ915" s="95"/>
      <c r="AK915" s="95"/>
      <c r="AL915" s="95"/>
      <c r="AM915" s="24"/>
      <c r="AN915" s="24" t="str">
        <f t="shared" si="318"/>
        <v/>
      </c>
      <c r="AO915" s="24" t="str">
        <f t="shared" si="319"/>
        <v/>
      </c>
      <c r="AP915" s="24" t="str">
        <f t="shared" si="320"/>
        <v/>
      </c>
      <c r="AQ915" s="24" t="str">
        <f t="shared" si="321"/>
        <v/>
      </c>
      <c r="AR915" s="24" t="str">
        <f t="shared" si="322"/>
        <v/>
      </c>
      <c r="AS915" s="24" t="str">
        <f t="shared" si="323"/>
        <v/>
      </c>
      <c r="BA915" s="6"/>
      <c r="BH915" s="124"/>
    </row>
    <row r="916" spans="1:60">
      <c r="A916" s="124"/>
      <c r="B916" s="96"/>
      <c r="C916" s="99"/>
      <c r="D916" s="94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6"/>
      <c r="AH916" s="96"/>
      <c r="AI916" s="99"/>
      <c r="AJ916" s="95"/>
      <c r="AK916" s="95"/>
      <c r="AL916" s="95"/>
      <c r="AM916" s="24"/>
      <c r="AN916" s="24" t="str">
        <f t="shared" si="318"/>
        <v/>
      </c>
      <c r="AO916" s="24" t="str">
        <f t="shared" si="319"/>
        <v/>
      </c>
      <c r="AP916" s="24" t="str">
        <f t="shared" si="320"/>
        <v/>
      </c>
      <c r="AQ916" s="24" t="str">
        <f t="shared" si="321"/>
        <v/>
      </c>
      <c r="AR916" s="24" t="str">
        <f t="shared" si="322"/>
        <v/>
      </c>
      <c r="AS916" s="24" t="str">
        <f t="shared" si="323"/>
        <v/>
      </c>
      <c r="BA916" s="6"/>
      <c r="BH916" s="124"/>
    </row>
    <row r="917" spans="1:60">
      <c r="A917" s="124"/>
      <c r="B917" s="96"/>
      <c r="C917" s="99"/>
      <c r="D917" s="94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6"/>
      <c r="AH917" s="96"/>
      <c r="AI917" s="99"/>
      <c r="AJ917" s="95"/>
      <c r="AK917" s="95"/>
      <c r="AL917" s="95"/>
      <c r="AM917" s="24"/>
      <c r="AN917" s="24" t="str">
        <f t="shared" si="318"/>
        <v/>
      </c>
      <c r="AO917" s="24" t="str">
        <f t="shared" si="319"/>
        <v/>
      </c>
      <c r="AP917" s="24" t="str">
        <f t="shared" si="320"/>
        <v/>
      </c>
      <c r="AQ917" s="24" t="str">
        <f t="shared" si="321"/>
        <v/>
      </c>
      <c r="AR917" s="24" t="str">
        <f t="shared" si="322"/>
        <v/>
      </c>
      <c r="AS917" s="24" t="str">
        <f t="shared" si="323"/>
        <v/>
      </c>
      <c r="BA917" s="6"/>
      <c r="BH917" s="124"/>
    </row>
    <row r="918" spans="1:60">
      <c r="A918" s="124"/>
      <c r="B918" s="96"/>
      <c r="C918" s="99"/>
      <c r="D918" s="94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6"/>
      <c r="AH918" s="96"/>
      <c r="AI918" s="99"/>
      <c r="AJ918" s="95"/>
      <c r="AK918" s="95"/>
      <c r="AL918" s="95"/>
      <c r="AM918" s="24"/>
      <c r="AN918" s="24" t="str">
        <f t="shared" si="318"/>
        <v/>
      </c>
      <c r="AO918" s="24" t="str">
        <f t="shared" si="319"/>
        <v/>
      </c>
      <c r="AP918" s="24" t="str">
        <f t="shared" si="320"/>
        <v/>
      </c>
      <c r="AQ918" s="24" t="str">
        <f t="shared" si="321"/>
        <v/>
      </c>
      <c r="AR918" s="24" t="str">
        <f t="shared" si="322"/>
        <v/>
      </c>
      <c r="AS918" s="24" t="str">
        <f t="shared" si="323"/>
        <v/>
      </c>
      <c r="BA918" s="6"/>
      <c r="BH918" s="124"/>
    </row>
    <row r="919" spans="1:60">
      <c r="A919" s="124"/>
      <c r="B919" s="96"/>
      <c r="C919" s="99"/>
      <c r="D919" s="94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6"/>
      <c r="AH919" s="96"/>
      <c r="AI919" s="99"/>
      <c r="AJ919" s="95"/>
      <c r="AK919" s="95"/>
      <c r="AL919" s="95"/>
      <c r="AM919" s="24"/>
      <c r="AN919" s="24" t="str">
        <f t="shared" si="318"/>
        <v/>
      </c>
      <c r="AO919" s="24" t="str">
        <f t="shared" si="319"/>
        <v/>
      </c>
      <c r="AP919" s="24" t="str">
        <f t="shared" si="320"/>
        <v/>
      </c>
      <c r="AQ919" s="24" t="str">
        <f t="shared" si="321"/>
        <v/>
      </c>
      <c r="AR919" s="24" t="str">
        <f t="shared" si="322"/>
        <v/>
      </c>
      <c r="AS919" s="24" t="str">
        <f t="shared" si="323"/>
        <v/>
      </c>
      <c r="BA919" s="6"/>
      <c r="BH919" s="124"/>
    </row>
    <row r="920" spans="1:60">
      <c r="A920" s="124"/>
      <c r="B920" s="96"/>
      <c r="C920" s="99"/>
      <c r="D920" s="94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6"/>
      <c r="AH920" s="96"/>
      <c r="AI920" s="99"/>
      <c r="AJ920" s="95"/>
      <c r="AK920" s="95"/>
      <c r="AL920" s="95"/>
      <c r="AM920" s="24"/>
      <c r="AN920" s="24" t="str">
        <f t="shared" si="318"/>
        <v/>
      </c>
      <c r="AO920" s="24" t="str">
        <f t="shared" si="319"/>
        <v/>
      </c>
      <c r="AP920" s="24" t="str">
        <f t="shared" si="320"/>
        <v/>
      </c>
      <c r="AQ920" s="24" t="str">
        <f t="shared" si="321"/>
        <v/>
      </c>
      <c r="AR920" s="24" t="str">
        <f t="shared" si="322"/>
        <v/>
      </c>
      <c r="AS920" s="24" t="str">
        <f t="shared" si="323"/>
        <v/>
      </c>
      <c r="BA920" s="6"/>
      <c r="BH920" s="124"/>
    </row>
    <row r="921" spans="1:60">
      <c r="A921" s="124"/>
      <c r="B921" s="96"/>
      <c r="C921" s="99"/>
      <c r="D921" s="94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6"/>
      <c r="AH921" s="96"/>
      <c r="AI921" s="99"/>
      <c r="AJ921" s="95"/>
      <c r="AK921" s="95"/>
      <c r="AL921" s="95"/>
      <c r="AM921" s="24"/>
      <c r="AN921" s="24" t="str">
        <f t="shared" ref="AN921:AN984" si="324">IF(S921&lt;&gt;"",IF(ABS(S921)&lt;10,"S"&amp;RIGHT(S921,1)&amp;",","S"&amp;S921&amp;","),"")</f>
        <v/>
      </c>
      <c r="AO921" s="24" t="str">
        <f t="shared" ref="AO921:AO984" si="325">IF(T921&lt;&gt;"",IF(ABS(T921)&lt;10,"S"&amp;RIGHT(T921,1)&amp;",","S"&amp;T921&amp;","),"")</f>
        <v/>
      </c>
      <c r="AP921" s="24" t="str">
        <f t="shared" ref="AP921:AP984" si="326">IF(U921&lt;&gt;"",IF(ABS(U921)&lt;10,"S"&amp;RIGHT(U921,1)&amp;",","S"&amp;U921&amp;","),"")</f>
        <v/>
      </c>
      <c r="AQ921" s="24" t="str">
        <f t="shared" ref="AQ921:AQ984" si="327">IF(V921&lt;&gt;"",IF(ABS(V921)&lt;10,"S"&amp;RIGHT(V921,1)&amp;",","S"&amp;V921&amp;","),"")</f>
        <v/>
      </c>
      <c r="AR921" s="24" t="str">
        <f t="shared" ref="AR921:AR984" si="328">IF(W921&lt;&gt;"",IF(ABS(W921)&lt;10,"S"&amp;RIGHT(W921,1)&amp;",","S"&amp;W921&amp;","),"")</f>
        <v/>
      </c>
      <c r="AS921" s="24" t="str">
        <f t="shared" ref="AS921:AS984" si="329">IF(X921&lt;&gt;"",IF(ABS(X921)&lt;10,"S"&amp;RIGHT(X921,1)&amp;",","S"&amp;X921&amp;","),"")</f>
        <v/>
      </c>
      <c r="BA921" s="6"/>
      <c r="BH921" s="124"/>
    </row>
    <row r="922" spans="1:60">
      <c r="A922" s="124"/>
      <c r="B922" s="96"/>
      <c r="C922" s="99"/>
      <c r="D922" s="94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6"/>
      <c r="AH922" s="96"/>
      <c r="AI922" s="99"/>
      <c r="AJ922" s="95"/>
      <c r="AK922" s="95"/>
      <c r="AL922" s="95"/>
      <c r="AM922" s="24"/>
      <c r="AN922" s="24" t="str">
        <f t="shared" si="324"/>
        <v/>
      </c>
      <c r="AO922" s="24" t="str">
        <f t="shared" si="325"/>
        <v/>
      </c>
      <c r="AP922" s="24" t="str">
        <f t="shared" si="326"/>
        <v/>
      </c>
      <c r="AQ922" s="24" t="str">
        <f t="shared" si="327"/>
        <v/>
      </c>
      <c r="AR922" s="24" t="str">
        <f t="shared" si="328"/>
        <v/>
      </c>
      <c r="AS922" s="24" t="str">
        <f t="shared" si="329"/>
        <v/>
      </c>
      <c r="BA922" s="6"/>
      <c r="BH922" s="124"/>
    </row>
    <row r="923" spans="1:60">
      <c r="A923" s="124"/>
      <c r="B923" s="96"/>
      <c r="C923" s="99"/>
      <c r="D923" s="94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6"/>
      <c r="AH923" s="96"/>
      <c r="AI923" s="99"/>
      <c r="AJ923" s="95"/>
      <c r="AK923" s="95"/>
      <c r="AL923" s="95"/>
      <c r="AM923" s="24"/>
      <c r="AN923" s="24" t="str">
        <f t="shared" si="324"/>
        <v/>
      </c>
      <c r="AO923" s="24" t="str">
        <f t="shared" si="325"/>
        <v/>
      </c>
      <c r="AP923" s="24" t="str">
        <f t="shared" si="326"/>
        <v/>
      </c>
      <c r="AQ923" s="24" t="str">
        <f t="shared" si="327"/>
        <v/>
      </c>
      <c r="AR923" s="24" t="str">
        <f t="shared" si="328"/>
        <v/>
      </c>
      <c r="AS923" s="24" t="str">
        <f t="shared" si="329"/>
        <v/>
      </c>
      <c r="BA923" s="6"/>
      <c r="BH923" s="124"/>
    </row>
    <row r="924" spans="1:60">
      <c r="A924" s="124"/>
      <c r="B924" s="96"/>
      <c r="C924" s="99"/>
      <c r="D924" s="94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6"/>
      <c r="AH924" s="96"/>
      <c r="AI924" s="99"/>
      <c r="AJ924" s="95"/>
      <c r="AK924" s="95"/>
      <c r="AL924" s="95"/>
      <c r="AM924" s="24"/>
      <c r="AN924" s="24" t="str">
        <f t="shared" si="324"/>
        <v/>
      </c>
      <c r="AO924" s="24" t="str">
        <f t="shared" si="325"/>
        <v/>
      </c>
      <c r="AP924" s="24" t="str">
        <f t="shared" si="326"/>
        <v/>
      </c>
      <c r="AQ924" s="24" t="str">
        <f t="shared" si="327"/>
        <v/>
      </c>
      <c r="AR924" s="24" t="str">
        <f t="shared" si="328"/>
        <v/>
      </c>
      <c r="AS924" s="24" t="str">
        <f t="shared" si="329"/>
        <v/>
      </c>
      <c r="BA924" s="6"/>
      <c r="BH924" s="124"/>
    </row>
    <row r="925" spans="1:60">
      <c r="A925" s="124"/>
      <c r="B925" s="96"/>
      <c r="C925" s="99"/>
      <c r="D925" s="94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6"/>
      <c r="AH925" s="96"/>
      <c r="AI925" s="99"/>
      <c r="AJ925" s="95"/>
      <c r="AK925" s="95"/>
      <c r="AL925" s="95"/>
      <c r="AM925" s="24"/>
      <c r="AN925" s="24" t="str">
        <f t="shared" si="324"/>
        <v/>
      </c>
      <c r="AO925" s="24" t="str">
        <f t="shared" si="325"/>
        <v/>
      </c>
      <c r="AP925" s="24" t="str">
        <f t="shared" si="326"/>
        <v/>
      </c>
      <c r="AQ925" s="24" t="str">
        <f t="shared" si="327"/>
        <v/>
      </c>
      <c r="AR925" s="24" t="str">
        <f t="shared" si="328"/>
        <v/>
      </c>
      <c r="AS925" s="24" t="str">
        <f t="shared" si="329"/>
        <v/>
      </c>
      <c r="BA925" s="6"/>
      <c r="BH925" s="124"/>
    </row>
    <row r="926" spans="1:60">
      <c r="A926" s="124"/>
      <c r="B926" s="96"/>
      <c r="C926" s="99"/>
      <c r="D926" s="94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6"/>
      <c r="AH926" s="96"/>
      <c r="AI926" s="99"/>
      <c r="AJ926" s="95"/>
      <c r="AK926" s="95"/>
      <c r="AL926" s="95"/>
      <c r="AM926" s="24"/>
      <c r="AN926" s="24" t="str">
        <f t="shared" si="324"/>
        <v/>
      </c>
      <c r="AO926" s="24" t="str">
        <f t="shared" si="325"/>
        <v/>
      </c>
      <c r="AP926" s="24" t="str">
        <f t="shared" si="326"/>
        <v/>
      </c>
      <c r="AQ926" s="24" t="str">
        <f t="shared" si="327"/>
        <v/>
      </c>
      <c r="AR926" s="24" t="str">
        <f t="shared" si="328"/>
        <v/>
      </c>
      <c r="AS926" s="24" t="str">
        <f t="shared" si="329"/>
        <v/>
      </c>
      <c r="BA926" s="6"/>
      <c r="BH926" s="124"/>
    </row>
    <row r="927" spans="1:60">
      <c r="A927" s="124"/>
      <c r="B927" s="96"/>
      <c r="C927" s="99"/>
      <c r="D927" s="94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6"/>
      <c r="AH927" s="96"/>
      <c r="AI927" s="99"/>
      <c r="AJ927" s="95"/>
      <c r="AK927" s="95"/>
      <c r="AL927" s="95"/>
      <c r="AM927" s="24"/>
      <c r="AN927" s="24" t="str">
        <f t="shared" si="324"/>
        <v/>
      </c>
      <c r="AO927" s="24" t="str">
        <f t="shared" si="325"/>
        <v/>
      </c>
      <c r="AP927" s="24" t="str">
        <f t="shared" si="326"/>
        <v/>
      </c>
      <c r="AQ927" s="24" t="str">
        <f t="shared" si="327"/>
        <v/>
      </c>
      <c r="AR927" s="24" t="str">
        <f t="shared" si="328"/>
        <v/>
      </c>
      <c r="AS927" s="24" t="str">
        <f t="shared" si="329"/>
        <v/>
      </c>
      <c r="BA927" s="6"/>
      <c r="BH927" s="124"/>
    </row>
    <row r="928" spans="1:60">
      <c r="A928" s="124"/>
      <c r="B928" s="96"/>
      <c r="C928" s="99"/>
      <c r="D928" s="94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6"/>
      <c r="AH928" s="96"/>
      <c r="AI928" s="99"/>
      <c r="AJ928" s="95"/>
      <c r="AK928" s="95"/>
      <c r="AL928" s="95"/>
      <c r="AM928" s="24"/>
      <c r="AN928" s="24" t="str">
        <f t="shared" si="324"/>
        <v/>
      </c>
      <c r="AO928" s="24" t="str">
        <f t="shared" si="325"/>
        <v/>
      </c>
      <c r="AP928" s="24" t="str">
        <f t="shared" si="326"/>
        <v/>
      </c>
      <c r="AQ928" s="24" t="str">
        <f t="shared" si="327"/>
        <v/>
      </c>
      <c r="AR928" s="24" t="str">
        <f t="shared" si="328"/>
        <v/>
      </c>
      <c r="AS928" s="24" t="str">
        <f t="shared" si="329"/>
        <v/>
      </c>
      <c r="BA928" s="6"/>
      <c r="BH928" s="124"/>
    </row>
    <row r="929" spans="1:60">
      <c r="A929" s="124"/>
      <c r="B929" s="96"/>
      <c r="C929" s="99"/>
      <c r="D929" s="94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6"/>
      <c r="AH929" s="96"/>
      <c r="AI929" s="99"/>
      <c r="AJ929" s="95"/>
      <c r="AK929" s="95"/>
      <c r="AL929" s="95"/>
      <c r="AM929" s="24"/>
      <c r="AN929" s="24" t="str">
        <f t="shared" si="324"/>
        <v/>
      </c>
      <c r="AO929" s="24" t="str">
        <f t="shared" si="325"/>
        <v/>
      </c>
      <c r="AP929" s="24" t="str">
        <f t="shared" si="326"/>
        <v/>
      </c>
      <c r="AQ929" s="24" t="str">
        <f t="shared" si="327"/>
        <v/>
      </c>
      <c r="AR929" s="24" t="str">
        <f t="shared" si="328"/>
        <v/>
      </c>
      <c r="AS929" s="24" t="str">
        <f t="shared" si="329"/>
        <v/>
      </c>
      <c r="BA929" s="6"/>
      <c r="BH929" s="124"/>
    </row>
    <row r="930" spans="1:60">
      <c r="A930" s="124"/>
      <c r="B930" s="96"/>
      <c r="C930" s="99"/>
      <c r="D930" s="94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6"/>
      <c r="AH930" s="96"/>
      <c r="AI930" s="99"/>
      <c r="AJ930" s="95"/>
      <c r="AK930" s="95"/>
      <c r="AL930" s="95"/>
      <c r="AM930" s="24"/>
      <c r="AN930" s="24" t="str">
        <f t="shared" si="324"/>
        <v/>
      </c>
      <c r="AO930" s="24" t="str">
        <f t="shared" si="325"/>
        <v/>
      </c>
      <c r="AP930" s="24" t="str">
        <f t="shared" si="326"/>
        <v/>
      </c>
      <c r="AQ930" s="24" t="str">
        <f t="shared" si="327"/>
        <v/>
      </c>
      <c r="AR930" s="24" t="str">
        <f t="shared" si="328"/>
        <v/>
      </c>
      <c r="AS930" s="24" t="str">
        <f t="shared" si="329"/>
        <v/>
      </c>
      <c r="BA930" s="6"/>
      <c r="BH930" s="124"/>
    </row>
    <row r="931" spans="1:60">
      <c r="A931" s="124"/>
      <c r="B931" s="96"/>
      <c r="C931" s="99"/>
      <c r="D931" s="94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6"/>
      <c r="AH931" s="96"/>
      <c r="AI931" s="99"/>
      <c r="AJ931" s="95"/>
      <c r="AK931" s="95"/>
      <c r="AL931" s="95"/>
      <c r="AM931" s="24"/>
      <c r="AN931" s="24" t="str">
        <f t="shared" si="324"/>
        <v/>
      </c>
      <c r="AO931" s="24" t="str">
        <f t="shared" si="325"/>
        <v/>
      </c>
      <c r="AP931" s="24" t="str">
        <f t="shared" si="326"/>
        <v/>
      </c>
      <c r="AQ931" s="24" t="str">
        <f t="shared" si="327"/>
        <v/>
      </c>
      <c r="AR931" s="24" t="str">
        <f t="shared" si="328"/>
        <v/>
      </c>
      <c r="AS931" s="24" t="str">
        <f t="shared" si="329"/>
        <v/>
      </c>
      <c r="BA931" s="6"/>
      <c r="BH931" s="124"/>
    </row>
    <row r="932" spans="1:60">
      <c r="A932" s="124"/>
      <c r="B932" s="96"/>
      <c r="C932" s="99"/>
      <c r="D932" s="94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6"/>
      <c r="AH932" s="96"/>
      <c r="AI932" s="99"/>
      <c r="AJ932" s="95"/>
      <c r="AK932" s="95"/>
      <c r="AL932" s="95"/>
      <c r="AM932" s="24"/>
      <c r="AN932" s="24" t="str">
        <f t="shared" si="324"/>
        <v/>
      </c>
      <c r="AO932" s="24" t="str">
        <f t="shared" si="325"/>
        <v/>
      </c>
      <c r="AP932" s="24" t="str">
        <f t="shared" si="326"/>
        <v/>
      </c>
      <c r="AQ932" s="24" t="str">
        <f t="shared" si="327"/>
        <v/>
      </c>
      <c r="AR932" s="24" t="str">
        <f t="shared" si="328"/>
        <v/>
      </c>
      <c r="AS932" s="24" t="str">
        <f t="shared" si="329"/>
        <v/>
      </c>
      <c r="BA932" s="6"/>
      <c r="BH932" s="124"/>
    </row>
    <row r="933" spans="1:60">
      <c r="A933" s="124"/>
      <c r="B933" s="96"/>
      <c r="C933" s="99"/>
      <c r="D933" s="94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6"/>
      <c r="AH933" s="96"/>
      <c r="AI933" s="99"/>
      <c r="AJ933" s="95"/>
      <c r="AK933" s="95"/>
      <c r="AL933" s="95"/>
      <c r="AM933" s="24"/>
      <c r="AN933" s="24" t="str">
        <f t="shared" si="324"/>
        <v/>
      </c>
      <c r="AO933" s="24" t="str">
        <f t="shared" si="325"/>
        <v/>
      </c>
      <c r="AP933" s="24" t="str">
        <f t="shared" si="326"/>
        <v/>
      </c>
      <c r="AQ933" s="24" t="str">
        <f t="shared" si="327"/>
        <v/>
      </c>
      <c r="AR933" s="24" t="str">
        <f t="shared" si="328"/>
        <v/>
      </c>
      <c r="AS933" s="24" t="str">
        <f t="shared" si="329"/>
        <v/>
      </c>
      <c r="BA933" s="6"/>
      <c r="BH933" s="124"/>
    </row>
    <row r="934" spans="1:60">
      <c r="A934" s="124"/>
      <c r="B934" s="96"/>
      <c r="C934" s="99"/>
      <c r="D934" s="94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6"/>
      <c r="AH934" s="96"/>
      <c r="AI934" s="99"/>
      <c r="AJ934" s="95"/>
      <c r="AK934" s="95"/>
      <c r="AL934" s="95"/>
      <c r="AM934" s="24"/>
      <c r="AN934" s="24" t="str">
        <f t="shared" si="324"/>
        <v/>
      </c>
      <c r="AO934" s="24" t="str">
        <f t="shared" si="325"/>
        <v/>
      </c>
      <c r="AP934" s="24" t="str">
        <f t="shared" si="326"/>
        <v/>
      </c>
      <c r="AQ934" s="24" t="str">
        <f t="shared" si="327"/>
        <v/>
      </c>
      <c r="AR934" s="24" t="str">
        <f t="shared" si="328"/>
        <v/>
      </c>
      <c r="AS934" s="24" t="str">
        <f t="shared" si="329"/>
        <v/>
      </c>
      <c r="BA934" s="6"/>
      <c r="BH934" s="124"/>
    </row>
    <row r="935" spans="1:60">
      <c r="A935" s="124"/>
      <c r="B935" s="96"/>
      <c r="C935" s="99"/>
      <c r="D935" s="94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6"/>
      <c r="AH935" s="96"/>
      <c r="AI935" s="99"/>
      <c r="AJ935" s="95"/>
      <c r="AK935" s="95"/>
      <c r="AL935" s="95"/>
      <c r="AM935" s="24"/>
      <c r="AN935" s="24" t="str">
        <f t="shared" si="324"/>
        <v/>
      </c>
      <c r="AO935" s="24" t="str">
        <f t="shared" si="325"/>
        <v/>
      </c>
      <c r="AP935" s="24" t="str">
        <f t="shared" si="326"/>
        <v/>
      </c>
      <c r="AQ935" s="24" t="str">
        <f t="shared" si="327"/>
        <v/>
      </c>
      <c r="AR935" s="24" t="str">
        <f t="shared" si="328"/>
        <v/>
      </c>
      <c r="AS935" s="24" t="str">
        <f t="shared" si="329"/>
        <v/>
      </c>
      <c r="BA935" s="6"/>
      <c r="BH935" s="124"/>
    </row>
    <row r="936" spans="1:60">
      <c r="A936" s="124"/>
      <c r="B936" s="96"/>
      <c r="C936" s="99"/>
      <c r="D936" s="94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6"/>
      <c r="AH936" s="96"/>
      <c r="AI936" s="99"/>
      <c r="AJ936" s="95"/>
      <c r="AK936" s="95"/>
      <c r="AL936" s="95"/>
      <c r="AM936" s="24"/>
      <c r="AN936" s="24" t="str">
        <f t="shared" si="324"/>
        <v/>
      </c>
      <c r="AO936" s="24" t="str">
        <f t="shared" si="325"/>
        <v/>
      </c>
      <c r="AP936" s="24" t="str">
        <f t="shared" si="326"/>
        <v/>
      </c>
      <c r="AQ936" s="24" t="str">
        <f t="shared" si="327"/>
        <v/>
      </c>
      <c r="AR936" s="24" t="str">
        <f t="shared" si="328"/>
        <v/>
      </c>
      <c r="AS936" s="24" t="str">
        <f t="shared" si="329"/>
        <v/>
      </c>
      <c r="BA936" s="6"/>
      <c r="BH936" s="124"/>
    </row>
    <row r="937" spans="1:60">
      <c r="A937" s="124"/>
      <c r="B937" s="96"/>
      <c r="C937" s="99"/>
      <c r="D937" s="94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6"/>
      <c r="AH937" s="96"/>
      <c r="AI937" s="99"/>
      <c r="AJ937" s="95"/>
      <c r="AK937" s="95"/>
      <c r="AL937" s="95"/>
      <c r="AM937" s="24"/>
      <c r="AN937" s="24" t="str">
        <f t="shared" si="324"/>
        <v/>
      </c>
      <c r="AO937" s="24" t="str">
        <f t="shared" si="325"/>
        <v/>
      </c>
      <c r="AP937" s="24" t="str">
        <f t="shared" si="326"/>
        <v/>
      </c>
      <c r="AQ937" s="24" t="str">
        <f t="shared" si="327"/>
        <v/>
      </c>
      <c r="AR937" s="24" t="str">
        <f t="shared" si="328"/>
        <v/>
      </c>
      <c r="AS937" s="24" t="str">
        <f t="shared" si="329"/>
        <v/>
      </c>
      <c r="BA937" s="6"/>
      <c r="BH937" s="124"/>
    </row>
    <row r="938" spans="1:60">
      <c r="A938" s="124"/>
      <c r="B938" s="96"/>
      <c r="C938" s="99"/>
      <c r="D938" s="94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6"/>
      <c r="AH938" s="96"/>
      <c r="AI938" s="99"/>
      <c r="AJ938" s="95"/>
      <c r="AK938" s="95"/>
      <c r="AL938" s="95"/>
      <c r="AM938" s="24"/>
      <c r="AN938" s="24" t="str">
        <f t="shared" si="324"/>
        <v/>
      </c>
      <c r="AO938" s="24" t="str">
        <f t="shared" si="325"/>
        <v/>
      </c>
      <c r="AP938" s="24" t="str">
        <f t="shared" si="326"/>
        <v/>
      </c>
      <c r="AQ938" s="24" t="str">
        <f t="shared" si="327"/>
        <v/>
      </c>
      <c r="AR938" s="24" t="str">
        <f t="shared" si="328"/>
        <v/>
      </c>
      <c r="AS938" s="24" t="str">
        <f t="shared" si="329"/>
        <v/>
      </c>
      <c r="BA938" s="6"/>
      <c r="BH938" s="124"/>
    </row>
    <row r="939" spans="1:60">
      <c r="A939" s="124"/>
      <c r="B939" s="96"/>
      <c r="C939" s="99"/>
      <c r="D939" s="94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6"/>
      <c r="AH939" s="96"/>
      <c r="AI939" s="99"/>
      <c r="AJ939" s="95"/>
      <c r="AK939" s="95"/>
      <c r="AL939" s="95"/>
      <c r="AM939" s="24"/>
      <c r="AN939" s="24" t="str">
        <f t="shared" si="324"/>
        <v/>
      </c>
      <c r="AO939" s="24" t="str">
        <f t="shared" si="325"/>
        <v/>
      </c>
      <c r="AP939" s="24" t="str">
        <f t="shared" si="326"/>
        <v/>
      </c>
      <c r="AQ939" s="24" t="str">
        <f t="shared" si="327"/>
        <v/>
      </c>
      <c r="AR939" s="24" t="str">
        <f t="shared" si="328"/>
        <v/>
      </c>
      <c r="AS939" s="24" t="str">
        <f t="shared" si="329"/>
        <v/>
      </c>
      <c r="BA939" s="6"/>
      <c r="BH939" s="124"/>
    </row>
    <row r="940" spans="1:60">
      <c r="A940" s="124"/>
      <c r="B940" s="96"/>
      <c r="C940" s="99"/>
      <c r="D940" s="94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6"/>
      <c r="AH940" s="96"/>
      <c r="AI940" s="99"/>
      <c r="AJ940" s="95"/>
      <c r="AK940" s="95"/>
      <c r="AL940" s="95"/>
      <c r="AM940" s="24"/>
      <c r="AN940" s="24" t="str">
        <f t="shared" si="324"/>
        <v/>
      </c>
      <c r="AO940" s="24" t="str">
        <f t="shared" si="325"/>
        <v/>
      </c>
      <c r="AP940" s="24" t="str">
        <f t="shared" si="326"/>
        <v/>
      </c>
      <c r="AQ940" s="24" t="str">
        <f t="shared" si="327"/>
        <v/>
      </c>
      <c r="AR940" s="24" t="str">
        <f t="shared" si="328"/>
        <v/>
      </c>
      <c r="AS940" s="24" t="str">
        <f t="shared" si="329"/>
        <v/>
      </c>
      <c r="BA940" s="6"/>
      <c r="BH940" s="124"/>
    </row>
    <row r="941" spans="1:60">
      <c r="A941" s="124"/>
      <c r="B941" s="96"/>
      <c r="C941" s="99"/>
      <c r="D941" s="94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6"/>
      <c r="AH941" s="96"/>
      <c r="AI941" s="99"/>
      <c r="AJ941" s="95"/>
      <c r="AK941" s="95"/>
      <c r="AL941" s="95"/>
      <c r="AM941" s="24"/>
      <c r="AN941" s="24" t="str">
        <f t="shared" si="324"/>
        <v/>
      </c>
      <c r="AO941" s="24" t="str">
        <f t="shared" si="325"/>
        <v/>
      </c>
      <c r="AP941" s="24" t="str">
        <f t="shared" si="326"/>
        <v/>
      </c>
      <c r="AQ941" s="24" t="str">
        <f t="shared" si="327"/>
        <v/>
      </c>
      <c r="AR941" s="24" t="str">
        <f t="shared" si="328"/>
        <v/>
      </c>
      <c r="AS941" s="24" t="str">
        <f t="shared" si="329"/>
        <v/>
      </c>
      <c r="BA941" s="6"/>
      <c r="BH941" s="124"/>
    </row>
    <row r="942" spans="1:60">
      <c r="A942" s="124"/>
      <c r="B942" s="96"/>
      <c r="C942" s="99"/>
      <c r="D942" s="94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6"/>
      <c r="AH942" s="96"/>
      <c r="AI942" s="99"/>
      <c r="AJ942" s="95"/>
      <c r="AK942" s="95"/>
      <c r="AL942" s="95"/>
      <c r="AM942" s="24"/>
      <c r="AN942" s="24" t="str">
        <f t="shared" si="324"/>
        <v/>
      </c>
      <c r="AO942" s="24" t="str">
        <f t="shared" si="325"/>
        <v/>
      </c>
      <c r="AP942" s="24" t="str">
        <f t="shared" si="326"/>
        <v/>
      </c>
      <c r="AQ942" s="24" t="str">
        <f t="shared" si="327"/>
        <v/>
      </c>
      <c r="AR942" s="24" t="str">
        <f t="shared" si="328"/>
        <v/>
      </c>
      <c r="AS942" s="24" t="str">
        <f t="shared" si="329"/>
        <v/>
      </c>
      <c r="BA942" s="6"/>
      <c r="BH942" s="124"/>
    </row>
    <row r="943" spans="1:60">
      <c r="A943" s="124"/>
      <c r="B943" s="96"/>
      <c r="C943" s="99"/>
      <c r="D943" s="94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6"/>
      <c r="AH943" s="96"/>
      <c r="AI943" s="99"/>
      <c r="AJ943" s="95"/>
      <c r="AK943" s="95"/>
      <c r="AL943" s="95"/>
      <c r="AM943" s="24"/>
      <c r="AN943" s="24" t="str">
        <f t="shared" si="324"/>
        <v/>
      </c>
      <c r="AO943" s="24" t="str">
        <f t="shared" si="325"/>
        <v/>
      </c>
      <c r="AP943" s="24" t="str">
        <f t="shared" si="326"/>
        <v/>
      </c>
      <c r="AQ943" s="24" t="str">
        <f t="shared" si="327"/>
        <v/>
      </c>
      <c r="AR943" s="24" t="str">
        <f t="shared" si="328"/>
        <v/>
      </c>
      <c r="AS943" s="24" t="str">
        <f t="shared" si="329"/>
        <v/>
      </c>
      <c r="BA943" s="6"/>
      <c r="BH943" s="124"/>
    </row>
    <row r="944" spans="1:60">
      <c r="A944" s="124"/>
      <c r="B944" s="96"/>
      <c r="C944" s="99"/>
      <c r="D944" s="94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6"/>
      <c r="AH944" s="96"/>
      <c r="AI944" s="99"/>
      <c r="AJ944" s="95"/>
      <c r="AK944" s="95"/>
      <c r="AL944" s="95"/>
      <c r="AM944" s="24"/>
      <c r="AN944" s="24" t="str">
        <f t="shared" si="324"/>
        <v/>
      </c>
      <c r="AO944" s="24" t="str">
        <f t="shared" si="325"/>
        <v/>
      </c>
      <c r="AP944" s="24" t="str">
        <f t="shared" si="326"/>
        <v/>
      </c>
      <c r="AQ944" s="24" t="str">
        <f t="shared" si="327"/>
        <v/>
      </c>
      <c r="AR944" s="24" t="str">
        <f t="shared" si="328"/>
        <v/>
      </c>
      <c r="AS944" s="24" t="str">
        <f t="shared" si="329"/>
        <v/>
      </c>
      <c r="BA944" s="6"/>
      <c r="BH944" s="124"/>
    </row>
    <row r="945" spans="1:60">
      <c r="A945" s="124"/>
      <c r="B945" s="96"/>
      <c r="C945" s="99"/>
      <c r="D945" s="94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6"/>
      <c r="AH945" s="96"/>
      <c r="AI945" s="99"/>
      <c r="AJ945" s="95"/>
      <c r="AK945" s="95"/>
      <c r="AL945" s="95"/>
      <c r="AM945" s="24"/>
      <c r="AN945" s="24" t="str">
        <f t="shared" si="324"/>
        <v/>
      </c>
      <c r="AO945" s="24" t="str">
        <f t="shared" si="325"/>
        <v/>
      </c>
      <c r="AP945" s="24" t="str">
        <f t="shared" si="326"/>
        <v/>
      </c>
      <c r="AQ945" s="24" t="str">
        <f t="shared" si="327"/>
        <v/>
      </c>
      <c r="AR945" s="24" t="str">
        <f t="shared" si="328"/>
        <v/>
      </c>
      <c r="AS945" s="24" t="str">
        <f t="shared" si="329"/>
        <v/>
      </c>
      <c r="BA945" s="6"/>
      <c r="BH945" s="124"/>
    </row>
    <row r="946" spans="1:60">
      <c r="A946" s="124"/>
      <c r="B946" s="96"/>
      <c r="C946" s="99"/>
      <c r="D946" s="94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6"/>
      <c r="AH946" s="96"/>
      <c r="AI946" s="99"/>
      <c r="AJ946" s="95"/>
      <c r="AK946" s="95"/>
      <c r="AL946" s="95"/>
      <c r="AM946" s="24"/>
      <c r="AN946" s="24" t="str">
        <f t="shared" si="324"/>
        <v/>
      </c>
      <c r="AO946" s="24" t="str">
        <f t="shared" si="325"/>
        <v/>
      </c>
      <c r="AP946" s="24" t="str">
        <f t="shared" si="326"/>
        <v/>
      </c>
      <c r="AQ946" s="24" t="str">
        <f t="shared" si="327"/>
        <v/>
      </c>
      <c r="AR946" s="24" t="str">
        <f t="shared" si="328"/>
        <v/>
      </c>
      <c r="AS946" s="24" t="str">
        <f t="shared" si="329"/>
        <v/>
      </c>
      <c r="BA946" s="6"/>
      <c r="BH946" s="124"/>
    </row>
    <row r="947" spans="1:60">
      <c r="A947" s="124"/>
      <c r="B947" s="96"/>
      <c r="C947" s="99"/>
      <c r="D947" s="94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6"/>
      <c r="AH947" s="96"/>
      <c r="AI947" s="99"/>
      <c r="AJ947" s="95"/>
      <c r="AK947" s="95"/>
      <c r="AL947" s="95"/>
      <c r="AM947" s="24"/>
      <c r="AN947" s="24" t="str">
        <f t="shared" si="324"/>
        <v/>
      </c>
      <c r="AO947" s="24" t="str">
        <f t="shared" si="325"/>
        <v/>
      </c>
      <c r="AP947" s="24" t="str">
        <f t="shared" si="326"/>
        <v/>
      </c>
      <c r="AQ947" s="24" t="str">
        <f t="shared" si="327"/>
        <v/>
      </c>
      <c r="AR947" s="24" t="str">
        <f t="shared" si="328"/>
        <v/>
      </c>
      <c r="AS947" s="24" t="str">
        <f t="shared" si="329"/>
        <v/>
      </c>
      <c r="BA947" s="6"/>
      <c r="BH947" s="124"/>
    </row>
    <row r="948" spans="1:60">
      <c r="A948" s="124"/>
      <c r="B948" s="96"/>
      <c r="C948" s="99"/>
      <c r="D948" s="94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6"/>
      <c r="AH948" s="96"/>
      <c r="AI948" s="99"/>
      <c r="AJ948" s="95"/>
      <c r="AK948" s="95"/>
      <c r="AL948" s="95"/>
      <c r="AM948" s="24"/>
      <c r="AN948" s="24" t="str">
        <f t="shared" si="324"/>
        <v/>
      </c>
      <c r="AO948" s="24" t="str">
        <f t="shared" si="325"/>
        <v/>
      </c>
      <c r="AP948" s="24" t="str">
        <f t="shared" si="326"/>
        <v/>
      </c>
      <c r="AQ948" s="24" t="str">
        <f t="shared" si="327"/>
        <v/>
      </c>
      <c r="AR948" s="24" t="str">
        <f t="shared" si="328"/>
        <v/>
      </c>
      <c r="AS948" s="24" t="str">
        <f t="shared" si="329"/>
        <v/>
      </c>
      <c r="BA948" s="6"/>
      <c r="BH948" s="124"/>
    </row>
    <row r="949" spans="1:60">
      <c r="A949" s="124"/>
      <c r="B949" s="96"/>
      <c r="C949" s="99"/>
      <c r="D949" s="94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6"/>
      <c r="AH949" s="96"/>
      <c r="AI949" s="99"/>
      <c r="AJ949" s="95"/>
      <c r="AK949" s="95"/>
      <c r="AL949" s="95"/>
      <c r="AM949" s="24"/>
      <c r="AN949" s="24" t="str">
        <f t="shared" si="324"/>
        <v/>
      </c>
      <c r="AO949" s="24" t="str">
        <f t="shared" si="325"/>
        <v/>
      </c>
      <c r="AP949" s="24" t="str">
        <f t="shared" si="326"/>
        <v/>
      </c>
      <c r="AQ949" s="24" t="str">
        <f t="shared" si="327"/>
        <v/>
      </c>
      <c r="AR949" s="24" t="str">
        <f t="shared" si="328"/>
        <v/>
      </c>
      <c r="AS949" s="24" t="str">
        <f t="shared" si="329"/>
        <v/>
      </c>
      <c r="BA949" s="6"/>
      <c r="BH949" s="124"/>
    </row>
    <row r="950" spans="1:60">
      <c r="A950" s="124"/>
      <c r="B950" s="96"/>
      <c r="C950" s="99"/>
      <c r="D950" s="94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6"/>
      <c r="AH950" s="96"/>
      <c r="AI950" s="99"/>
      <c r="AJ950" s="95"/>
      <c r="AK950" s="95"/>
      <c r="AL950" s="95"/>
      <c r="AM950" s="24"/>
      <c r="AN950" s="24" t="str">
        <f t="shared" si="324"/>
        <v/>
      </c>
      <c r="AO950" s="24" t="str">
        <f t="shared" si="325"/>
        <v/>
      </c>
      <c r="AP950" s="24" t="str">
        <f t="shared" si="326"/>
        <v/>
      </c>
      <c r="AQ950" s="24" t="str">
        <f t="shared" si="327"/>
        <v/>
      </c>
      <c r="AR950" s="24" t="str">
        <f t="shared" si="328"/>
        <v/>
      </c>
      <c r="AS950" s="24" t="str">
        <f t="shared" si="329"/>
        <v/>
      </c>
      <c r="BA950" s="6"/>
      <c r="BH950" s="124"/>
    </row>
    <row r="951" spans="1:60">
      <c r="A951" s="124"/>
      <c r="B951" s="96"/>
      <c r="C951" s="99"/>
      <c r="D951" s="94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6"/>
      <c r="AH951" s="96"/>
      <c r="AI951" s="99"/>
      <c r="AJ951" s="95"/>
      <c r="AK951" s="95"/>
      <c r="AL951" s="95"/>
      <c r="AM951" s="24"/>
      <c r="AN951" s="24" t="str">
        <f t="shared" si="324"/>
        <v/>
      </c>
      <c r="AO951" s="24" t="str">
        <f t="shared" si="325"/>
        <v/>
      </c>
      <c r="AP951" s="24" t="str">
        <f t="shared" si="326"/>
        <v/>
      </c>
      <c r="AQ951" s="24" t="str">
        <f t="shared" si="327"/>
        <v/>
      </c>
      <c r="AR951" s="24" t="str">
        <f t="shared" si="328"/>
        <v/>
      </c>
      <c r="AS951" s="24" t="str">
        <f t="shared" si="329"/>
        <v/>
      </c>
      <c r="BA951" s="6"/>
      <c r="BH951" s="124"/>
    </row>
    <row r="952" spans="1:60">
      <c r="A952" s="124"/>
      <c r="B952" s="96"/>
      <c r="C952" s="99"/>
      <c r="D952" s="94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6"/>
      <c r="AH952" s="96"/>
      <c r="AI952" s="99"/>
      <c r="AJ952" s="95"/>
      <c r="AK952" s="95"/>
      <c r="AL952" s="95"/>
      <c r="AM952" s="24"/>
      <c r="AN952" s="24" t="str">
        <f t="shared" si="324"/>
        <v/>
      </c>
      <c r="AO952" s="24" t="str">
        <f t="shared" si="325"/>
        <v/>
      </c>
      <c r="AP952" s="24" t="str">
        <f t="shared" si="326"/>
        <v/>
      </c>
      <c r="AQ952" s="24" t="str">
        <f t="shared" si="327"/>
        <v/>
      </c>
      <c r="AR952" s="24" t="str">
        <f t="shared" si="328"/>
        <v/>
      </c>
      <c r="AS952" s="24" t="str">
        <f t="shared" si="329"/>
        <v/>
      </c>
      <c r="BA952" s="6"/>
      <c r="BH952" s="124"/>
    </row>
    <row r="953" spans="1:60">
      <c r="A953" s="124"/>
      <c r="B953" s="96"/>
      <c r="C953" s="99"/>
      <c r="D953" s="94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6"/>
      <c r="AH953" s="96"/>
      <c r="AI953" s="99"/>
      <c r="AJ953" s="95"/>
      <c r="AK953" s="95"/>
      <c r="AL953" s="95"/>
      <c r="AM953" s="24"/>
      <c r="AN953" s="24" t="str">
        <f t="shared" si="324"/>
        <v/>
      </c>
      <c r="AO953" s="24" t="str">
        <f t="shared" si="325"/>
        <v/>
      </c>
      <c r="AP953" s="24" t="str">
        <f t="shared" si="326"/>
        <v/>
      </c>
      <c r="AQ953" s="24" t="str">
        <f t="shared" si="327"/>
        <v/>
      </c>
      <c r="AR953" s="24" t="str">
        <f t="shared" si="328"/>
        <v/>
      </c>
      <c r="AS953" s="24" t="str">
        <f t="shared" si="329"/>
        <v/>
      </c>
      <c r="BA953" s="6"/>
      <c r="BH953" s="124"/>
    </row>
    <row r="954" spans="1:60">
      <c r="A954" s="124"/>
      <c r="B954" s="96"/>
      <c r="C954" s="99"/>
      <c r="D954" s="94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6"/>
      <c r="AH954" s="96"/>
      <c r="AI954" s="99"/>
      <c r="AJ954" s="95"/>
      <c r="AK954" s="95"/>
      <c r="AL954" s="95"/>
      <c r="AM954" s="24"/>
      <c r="AN954" s="24" t="str">
        <f t="shared" si="324"/>
        <v/>
      </c>
      <c r="AO954" s="24" t="str">
        <f t="shared" si="325"/>
        <v/>
      </c>
      <c r="AP954" s="24" t="str">
        <f t="shared" si="326"/>
        <v/>
      </c>
      <c r="AQ954" s="24" t="str">
        <f t="shared" si="327"/>
        <v/>
      </c>
      <c r="AR954" s="24" t="str">
        <f t="shared" si="328"/>
        <v/>
      </c>
      <c r="AS954" s="24" t="str">
        <f t="shared" si="329"/>
        <v/>
      </c>
      <c r="BA954" s="6"/>
      <c r="BH954" s="124"/>
    </row>
    <row r="955" spans="1:60">
      <c r="A955" s="124"/>
      <c r="B955" s="96"/>
      <c r="C955" s="99"/>
      <c r="D955" s="94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6"/>
      <c r="AH955" s="96"/>
      <c r="AI955" s="99"/>
      <c r="AJ955" s="95"/>
      <c r="AK955" s="95"/>
      <c r="AL955" s="95"/>
      <c r="AM955" s="24"/>
      <c r="AN955" s="24" t="str">
        <f t="shared" si="324"/>
        <v/>
      </c>
      <c r="AO955" s="24" t="str">
        <f t="shared" si="325"/>
        <v/>
      </c>
      <c r="AP955" s="24" t="str">
        <f t="shared" si="326"/>
        <v/>
      </c>
      <c r="AQ955" s="24" t="str">
        <f t="shared" si="327"/>
        <v/>
      </c>
      <c r="AR955" s="24" t="str">
        <f t="shared" si="328"/>
        <v/>
      </c>
      <c r="AS955" s="24" t="str">
        <f t="shared" si="329"/>
        <v/>
      </c>
      <c r="BA955" s="6"/>
      <c r="BH955" s="124"/>
    </row>
    <row r="956" spans="1:60">
      <c r="A956" s="124"/>
      <c r="B956" s="96"/>
      <c r="C956" s="99"/>
      <c r="D956" s="94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6"/>
      <c r="AH956" s="96"/>
      <c r="AI956" s="99"/>
      <c r="AJ956" s="95"/>
      <c r="AK956" s="95"/>
      <c r="AL956" s="95"/>
      <c r="AM956" s="24"/>
      <c r="AN956" s="24" t="str">
        <f t="shared" si="324"/>
        <v/>
      </c>
      <c r="AO956" s="24" t="str">
        <f t="shared" si="325"/>
        <v/>
      </c>
      <c r="AP956" s="24" t="str">
        <f t="shared" si="326"/>
        <v/>
      </c>
      <c r="AQ956" s="24" t="str">
        <f t="shared" si="327"/>
        <v/>
      </c>
      <c r="AR956" s="24" t="str">
        <f t="shared" si="328"/>
        <v/>
      </c>
      <c r="AS956" s="24" t="str">
        <f t="shared" si="329"/>
        <v/>
      </c>
      <c r="BA956" s="6"/>
      <c r="BH956" s="124"/>
    </row>
    <row r="957" spans="1:60">
      <c r="A957" s="124"/>
      <c r="B957" s="96"/>
      <c r="C957" s="99"/>
      <c r="D957" s="94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6"/>
      <c r="AH957" s="96"/>
      <c r="AI957" s="99"/>
      <c r="AJ957" s="95"/>
      <c r="AK957" s="95"/>
      <c r="AL957" s="95"/>
      <c r="AM957" s="24"/>
      <c r="AN957" s="24" t="str">
        <f t="shared" si="324"/>
        <v/>
      </c>
      <c r="AO957" s="24" t="str">
        <f t="shared" si="325"/>
        <v/>
      </c>
      <c r="AP957" s="24" t="str">
        <f t="shared" si="326"/>
        <v/>
      </c>
      <c r="AQ957" s="24" t="str">
        <f t="shared" si="327"/>
        <v/>
      </c>
      <c r="AR957" s="24" t="str">
        <f t="shared" si="328"/>
        <v/>
      </c>
      <c r="AS957" s="24" t="str">
        <f t="shared" si="329"/>
        <v/>
      </c>
      <c r="BA957" s="6"/>
      <c r="BH957" s="124"/>
    </row>
    <row r="958" spans="1:60">
      <c r="A958" s="124"/>
      <c r="B958" s="96"/>
      <c r="C958" s="99"/>
      <c r="D958" s="94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6"/>
      <c r="AH958" s="96"/>
      <c r="AI958" s="99"/>
      <c r="AJ958" s="95"/>
      <c r="AK958" s="95"/>
      <c r="AL958" s="95"/>
      <c r="AM958" s="24"/>
      <c r="AN958" s="24" t="str">
        <f t="shared" si="324"/>
        <v/>
      </c>
      <c r="AO958" s="24" t="str">
        <f t="shared" si="325"/>
        <v/>
      </c>
      <c r="AP958" s="24" t="str">
        <f t="shared" si="326"/>
        <v/>
      </c>
      <c r="AQ958" s="24" t="str">
        <f t="shared" si="327"/>
        <v/>
      </c>
      <c r="AR958" s="24" t="str">
        <f t="shared" si="328"/>
        <v/>
      </c>
      <c r="AS958" s="24" t="str">
        <f t="shared" si="329"/>
        <v/>
      </c>
      <c r="BA958" s="6"/>
      <c r="BH958" s="124"/>
    </row>
    <row r="959" spans="1:60">
      <c r="A959" s="124"/>
      <c r="B959" s="96"/>
      <c r="C959" s="99"/>
      <c r="D959" s="94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6"/>
      <c r="AH959" s="96"/>
      <c r="AI959" s="99"/>
      <c r="AJ959" s="95"/>
      <c r="AK959" s="95"/>
      <c r="AL959" s="95"/>
      <c r="AM959" s="24"/>
      <c r="AN959" s="24" t="str">
        <f t="shared" si="324"/>
        <v/>
      </c>
      <c r="AO959" s="24" t="str">
        <f t="shared" si="325"/>
        <v/>
      </c>
      <c r="AP959" s="24" t="str">
        <f t="shared" si="326"/>
        <v/>
      </c>
      <c r="AQ959" s="24" t="str">
        <f t="shared" si="327"/>
        <v/>
      </c>
      <c r="AR959" s="24" t="str">
        <f t="shared" si="328"/>
        <v/>
      </c>
      <c r="AS959" s="24" t="str">
        <f t="shared" si="329"/>
        <v/>
      </c>
      <c r="BA959" s="6"/>
      <c r="BH959" s="124"/>
    </row>
    <row r="960" spans="1:60">
      <c r="A960" s="124"/>
      <c r="B960" s="96"/>
      <c r="C960" s="99"/>
      <c r="D960" s="94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6"/>
      <c r="AH960" s="96"/>
      <c r="AI960" s="99"/>
      <c r="AJ960" s="95"/>
      <c r="AK960" s="95"/>
      <c r="AL960" s="95"/>
      <c r="AM960" s="24"/>
      <c r="AN960" s="24" t="str">
        <f t="shared" si="324"/>
        <v/>
      </c>
      <c r="AO960" s="24" t="str">
        <f t="shared" si="325"/>
        <v/>
      </c>
      <c r="AP960" s="24" t="str">
        <f t="shared" si="326"/>
        <v/>
      </c>
      <c r="AQ960" s="24" t="str">
        <f t="shared" si="327"/>
        <v/>
      </c>
      <c r="AR960" s="24" t="str">
        <f t="shared" si="328"/>
        <v/>
      </c>
      <c r="AS960" s="24" t="str">
        <f t="shared" si="329"/>
        <v/>
      </c>
      <c r="BA960" s="6"/>
      <c r="BH960" s="124"/>
    </row>
    <row r="961" spans="1:60">
      <c r="A961" s="124"/>
      <c r="B961" s="96"/>
      <c r="C961" s="99"/>
      <c r="D961" s="94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6"/>
      <c r="AH961" s="96"/>
      <c r="AI961" s="99"/>
      <c r="AJ961" s="95"/>
      <c r="AK961" s="95"/>
      <c r="AL961" s="95"/>
      <c r="AM961" s="24"/>
      <c r="AN961" s="24" t="str">
        <f t="shared" si="324"/>
        <v/>
      </c>
      <c r="AO961" s="24" t="str">
        <f t="shared" si="325"/>
        <v/>
      </c>
      <c r="AP961" s="24" t="str">
        <f t="shared" si="326"/>
        <v/>
      </c>
      <c r="AQ961" s="24" t="str">
        <f t="shared" si="327"/>
        <v/>
      </c>
      <c r="AR961" s="24" t="str">
        <f t="shared" si="328"/>
        <v/>
      </c>
      <c r="AS961" s="24" t="str">
        <f t="shared" si="329"/>
        <v/>
      </c>
      <c r="BA961" s="6"/>
      <c r="BH961" s="124"/>
    </row>
    <row r="962" spans="1:60">
      <c r="A962" s="124"/>
      <c r="B962" s="96"/>
      <c r="C962" s="99"/>
      <c r="D962" s="94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6"/>
      <c r="AH962" s="96"/>
      <c r="AI962" s="99"/>
      <c r="AJ962" s="95"/>
      <c r="AK962" s="95"/>
      <c r="AL962" s="95"/>
      <c r="AM962" s="24"/>
      <c r="AN962" s="24" t="str">
        <f t="shared" si="324"/>
        <v/>
      </c>
      <c r="AO962" s="24" t="str">
        <f t="shared" si="325"/>
        <v/>
      </c>
      <c r="AP962" s="24" t="str">
        <f t="shared" si="326"/>
        <v/>
      </c>
      <c r="AQ962" s="24" t="str">
        <f t="shared" si="327"/>
        <v/>
      </c>
      <c r="AR962" s="24" t="str">
        <f t="shared" si="328"/>
        <v/>
      </c>
      <c r="AS962" s="24" t="str">
        <f t="shared" si="329"/>
        <v/>
      </c>
      <c r="BA962" s="6"/>
      <c r="BH962" s="124"/>
    </row>
    <row r="963" spans="1:60">
      <c r="A963" s="124"/>
      <c r="B963" s="96"/>
      <c r="C963" s="99"/>
      <c r="D963" s="94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6"/>
      <c r="AH963" s="96"/>
      <c r="AI963" s="99"/>
      <c r="AJ963" s="95"/>
      <c r="AK963" s="95"/>
      <c r="AL963" s="95"/>
      <c r="AM963" s="24"/>
      <c r="AN963" s="24" t="str">
        <f t="shared" si="324"/>
        <v/>
      </c>
      <c r="AO963" s="24" t="str">
        <f t="shared" si="325"/>
        <v/>
      </c>
      <c r="AP963" s="24" t="str">
        <f t="shared" si="326"/>
        <v/>
      </c>
      <c r="AQ963" s="24" t="str">
        <f t="shared" si="327"/>
        <v/>
      </c>
      <c r="AR963" s="24" t="str">
        <f t="shared" si="328"/>
        <v/>
      </c>
      <c r="AS963" s="24" t="str">
        <f t="shared" si="329"/>
        <v/>
      </c>
      <c r="BA963" s="6"/>
      <c r="BH963" s="124"/>
    </row>
    <row r="964" spans="1:60">
      <c r="A964" s="124"/>
      <c r="B964" s="96"/>
      <c r="C964" s="99"/>
      <c r="D964" s="94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6"/>
      <c r="AH964" s="96"/>
      <c r="AI964" s="99"/>
      <c r="AJ964" s="95"/>
      <c r="AK964" s="95"/>
      <c r="AL964" s="95"/>
      <c r="AM964" s="24"/>
      <c r="AN964" s="24" t="str">
        <f t="shared" si="324"/>
        <v/>
      </c>
      <c r="AO964" s="24" t="str">
        <f t="shared" si="325"/>
        <v/>
      </c>
      <c r="AP964" s="24" t="str">
        <f t="shared" si="326"/>
        <v/>
      </c>
      <c r="AQ964" s="24" t="str">
        <f t="shared" si="327"/>
        <v/>
      </c>
      <c r="AR964" s="24" t="str">
        <f t="shared" si="328"/>
        <v/>
      </c>
      <c r="AS964" s="24" t="str">
        <f t="shared" si="329"/>
        <v/>
      </c>
      <c r="BA964" s="6"/>
      <c r="BH964" s="124"/>
    </row>
    <row r="965" spans="1:60">
      <c r="A965" s="124"/>
      <c r="B965" s="96"/>
      <c r="C965" s="99"/>
      <c r="D965" s="94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6"/>
      <c r="AH965" s="96"/>
      <c r="AI965" s="99"/>
      <c r="AJ965" s="95"/>
      <c r="AK965" s="95"/>
      <c r="AL965" s="95"/>
      <c r="AM965" s="24"/>
      <c r="AN965" s="24" t="str">
        <f t="shared" si="324"/>
        <v/>
      </c>
      <c r="AO965" s="24" t="str">
        <f t="shared" si="325"/>
        <v/>
      </c>
      <c r="AP965" s="24" t="str">
        <f t="shared" si="326"/>
        <v/>
      </c>
      <c r="AQ965" s="24" t="str">
        <f t="shared" si="327"/>
        <v/>
      </c>
      <c r="AR965" s="24" t="str">
        <f t="shared" si="328"/>
        <v/>
      </c>
      <c r="AS965" s="24" t="str">
        <f t="shared" si="329"/>
        <v/>
      </c>
      <c r="BA965" s="6"/>
      <c r="BH965" s="124"/>
    </row>
    <row r="966" spans="1:60">
      <c r="A966" s="124"/>
      <c r="B966" s="96"/>
      <c r="C966" s="99"/>
      <c r="D966" s="94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6"/>
      <c r="AH966" s="96"/>
      <c r="AI966" s="99"/>
      <c r="AJ966" s="95"/>
      <c r="AK966" s="95"/>
      <c r="AL966" s="95"/>
      <c r="AM966" s="24"/>
      <c r="AN966" s="24" t="str">
        <f t="shared" si="324"/>
        <v/>
      </c>
      <c r="AO966" s="24" t="str">
        <f t="shared" si="325"/>
        <v/>
      </c>
      <c r="AP966" s="24" t="str">
        <f t="shared" si="326"/>
        <v/>
      </c>
      <c r="AQ966" s="24" t="str">
        <f t="shared" si="327"/>
        <v/>
      </c>
      <c r="AR966" s="24" t="str">
        <f t="shared" si="328"/>
        <v/>
      </c>
      <c r="AS966" s="24" t="str">
        <f t="shared" si="329"/>
        <v/>
      </c>
      <c r="BA966" s="6"/>
      <c r="BH966" s="124"/>
    </row>
    <row r="967" spans="1:60">
      <c r="A967" s="124"/>
      <c r="B967" s="96"/>
      <c r="C967" s="99"/>
      <c r="D967" s="94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6"/>
      <c r="AH967" s="96"/>
      <c r="AI967" s="99"/>
      <c r="AJ967" s="95"/>
      <c r="AK967" s="95"/>
      <c r="AL967" s="95"/>
      <c r="AM967" s="24"/>
      <c r="AN967" s="24" t="str">
        <f t="shared" si="324"/>
        <v/>
      </c>
      <c r="AO967" s="24" t="str">
        <f t="shared" si="325"/>
        <v/>
      </c>
      <c r="AP967" s="24" t="str">
        <f t="shared" si="326"/>
        <v/>
      </c>
      <c r="AQ967" s="24" t="str">
        <f t="shared" si="327"/>
        <v/>
      </c>
      <c r="AR967" s="24" t="str">
        <f t="shared" si="328"/>
        <v/>
      </c>
      <c r="AS967" s="24" t="str">
        <f t="shared" si="329"/>
        <v/>
      </c>
      <c r="BA967" s="6"/>
      <c r="BH967" s="124"/>
    </row>
    <row r="968" spans="1:60">
      <c r="A968" s="124"/>
      <c r="B968" s="96"/>
      <c r="C968" s="99"/>
      <c r="D968" s="94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6"/>
      <c r="AH968" s="96"/>
      <c r="AI968" s="99"/>
      <c r="AJ968" s="95"/>
      <c r="AK968" s="95"/>
      <c r="AL968" s="95"/>
      <c r="AM968" s="24"/>
      <c r="AN968" s="24" t="str">
        <f t="shared" si="324"/>
        <v/>
      </c>
      <c r="AO968" s="24" t="str">
        <f t="shared" si="325"/>
        <v/>
      </c>
      <c r="AP968" s="24" t="str">
        <f t="shared" si="326"/>
        <v/>
      </c>
      <c r="AQ968" s="24" t="str">
        <f t="shared" si="327"/>
        <v/>
      </c>
      <c r="AR968" s="24" t="str">
        <f t="shared" si="328"/>
        <v/>
      </c>
      <c r="AS968" s="24" t="str">
        <f t="shared" si="329"/>
        <v/>
      </c>
      <c r="BA968" s="6"/>
      <c r="BH968" s="124"/>
    </row>
    <row r="969" spans="1:60">
      <c r="A969" s="124"/>
      <c r="B969" s="96"/>
      <c r="C969" s="99"/>
      <c r="D969" s="94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6"/>
      <c r="AH969" s="96"/>
      <c r="AI969" s="99"/>
      <c r="AJ969" s="95"/>
      <c r="AK969" s="95"/>
      <c r="AL969" s="95"/>
      <c r="AM969" s="24"/>
      <c r="AN969" s="24" t="str">
        <f t="shared" si="324"/>
        <v/>
      </c>
      <c r="AO969" s="24" t="str">
        <f t="shared" si="325"/>
        <v/>
      </c>
      <c r="AP969" s="24" t="str">
        <f t="shared" si="326"/>
        <v/>
      </c>
      <c r="AQ969" s="24" t="str">
        <f t="shared" si="327"/>
        <v/>
      </c>
      <c r="AR969" s="24" t="str">
        <f t="shared" si="328"/>
        <v/>
      </c>
      <c r="AS969" s="24" t="str">
        <f t="shared" si="329"/>
        <v/>
      </c>
      <c r="BA969" s="6"/>
      <c r="BH969" s="124"/>
    </row>
    <row r="970" spans="1:60">
      <c r="A970" s="124"/>
      <c r="B970" s="96"/>
      <c r="C970" s="99"/>
      <c r="D970" s="94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6"/>
      <c r="AH970" s="96"/>
      <c r="AI970" s="99"/>
      <c r="AJ970" s="95"/>
      <c r="AK970" s="95"/>
      <c r="AL970" s="95"/>
      <c r="AM970" s="24"/>
      <c r="AN970" s="24" t="str">
        <f t="shared" si="324"/>
        <v/>
      </c>
      <c r="AO970" s="24" t="str">
        <f t="shared" si="325"/>
        <v/>
      </c>
      <c r="AP970" s="24" t="str">
        <f t="shared" si="326"/>
        <v/>
      </c>
      <c r="AQ970" s="24" t="str">
        <f t="shared" si="327"/>
        <v/>
      </c>
      <c r="AR970" s="24" t="str">
        <f t="shared" si="328"/>
        <v/>
      </c>
      <c r="AS970" s="24" t="str">
        <f t="shared" si="329"/>
        <v/>
      </c>
      <c r="BA970" s="6"/>
      <c r="BH970" s="124"/>
    </row>
    <row r="971" spans="1:60">
      <c r="A971" s="124"/>
      <c r="B971" s="96"/>
      <c r="C971" s="99"/>
      <c r="D971" s="94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6"/>
      <c r="AH971" s="96"/>
      <c r="AI971" s="99"/>
      <c r="AJ971" s="95"/>
      <c r="AK971" s="95"/>
      <c r="AL971" s="95"/>
      <c r="AM971" s="24"/>
      <c r="AN971" s="24" t="str">
        <f t="shared" si="324"/>
        <v/>
      </c>
      <c r="AO971" s="24" t="str">
        <f t="shared" si="325"/>
        <v/>
      </c>
      <c r="AP971" s="24" t="str">
        <f t="shared" si="326"/>
        <v/>
      </c>
      <c r="AQ971" s="24" t="str">
        <f t="shared" si="327"/>
        <v/>
      </c>
      <c r="AR971" s="24" t="str">
        <f t="shared" si="328"/>
        <v/>
      </c>
      <c r="AS971" s="24" t="str">
        <f t="shared" si="329"/>
        <v/>
      </c>
      <c r="BA971" s="6"/>
      <c r="BH971" s="124"/>
    </row>
    <row r="972" spans="1:60">
      <c r="A972" s="124"/>
      <c r="B972" s="96"/>
      <c r="C972" s="99"/>
      <c r="D972" s="94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6"/>
      <c r="AH972" s="96"/>
      <c r="AI972" s="99"/>
      <c r="AJ972" s="95"/>
      <c r="AK972" s="95"/>
      <c r="AL972" s="95"/>
      <c r="AM972" s="24"/>
      <c r="AN972" s="24" t="str">
        <f t="shared" si="324"/>
        <v/>
      </c>
      <c r="AO972" s="24" t="str">
        <f t="shared" si="325"/>
        <v/>
      </c>
      <c r="AP972" s="24" t="str">
        <f t="shared" si="326"/>
        <v/>
      </c>
      <c r="AQ972" s="24" t="str">
        <f t="shared" si="327"/>
        <v/>
      </c>
      <c r="AR972" s="24" t="str">
        <f t="shared" si="328"/>
        <v/>
      </c>
      <c r="AS972" s="24" t="str">
        <f t="shared" si="329"/>
        <v/>
      </c>
      <c r="BA972" s="6"/>
      <c r="BH972" s="124"/>
    </row>
    <row r="973" spans="1:60">
      <c r="A973" s="124"/>
      <c r="B973" s="96"/>
      <c r="C973" s="99"/>
      <c r="D973" s="94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6"/>
      <c r="AH973" s="96"/>
      <c r="AI973" s="99"/>
      <c r="AJ973" s="95"/>
      <c r="AK973" s="95"/>
      <c r="AL973" s="95"/>
      <c r="AM973" s="24"/>
      <c r="AN973" s="24" t="str">
        <f t="shared" si="324"/>
        <v/>
      </c>
      <c r="AO973" s="24" t="str">
        <f t="shared" si="325"/>
        <v/>
      </c>
      <c r="AP973" s="24" t="str">
        <f t="shared" si="326"/>
        <v/>
      </c>
      <c r="AQ973" s="24" t="str">
        <f t="shared" si="327"/>
        <v/>
      </c>
      <c r="AR973" s="24" t="str">
        <f t="shared" si="328"/>
        <v/>
      </c>
      <c r="AS973" s="24" t="str">
        <f t="shared" si="329"/>
        <v/>
      </c>
      <c r="BA973" s="6"/>
      <c r="BH973" s="124"/>
    </row>
    <row r="974" spans="1:60">
      <c r="A974" s="124"/>
      <c r="B974" s="96"/>
      <c r="C974" s="99"/>
      <c r="D974" s="94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6"/>
      <c r="AH974" s="96"/>
      <c r="AI974" s="99"/>
      <c r="AJ974" s="95"/>
      <c r="AK974" s="95"/>
      <c r="AL974" s="95"/>
      <c r="AM974" s="24"/>
      <c r="AN974" s="24" t="str">
        <f t="shared" si="324"/>
        <v/>
      </c>
      <c r="AO974" s="24" t="str">
        <f t="shared" si="325"/>
        <v/>
      </c>
      <c r="AP974" s="24" t="str">
        <f t="shared" si="326"/>
        <v/>
      </c>
      <c r="AQ974" s="24" t="str">
        <f t="shared" si="327"/>
        <v/>
      </c>
      <c r="AR974" s="24" t="str">
        <f t="shared" si="328"/>
        <v/>
      </c>
      <c r="AS974" s="24" t="str">
        <f t="shared" si="329"/>
        <v/>
      </c>
      <c r="BA974" s="6"/>
      <c r="BH974" s="124"/>
    </row>
    <row r="975" spans="1:60">
      <c r="A975" s="124"/>
      <c r="B975" s="96"/>
      <c r="C975" s="99"/>
      <c r="D975" s="94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6"/>
      <c r="AH975" s="96"/>
      <c r="AI975" s="99"/>
      <c r="AJ975" s="95"/>
      <c r="AK975" s="95"/>
      <c r="AL975" s="95"/>
      <c r="AM975" s="24"/>
      <c r="AN975" s="24" t="str">
        <f t="shared" si="324"/>
        <v/>
      </c>
      <c r="AO975" s="24" t="str">
        <f t="shared" si="325"/>
        <v/>
      </c>
      <c r="AP975" s="24" t="str">
        <f t="shared" si="326"/>
        <v/>
      </c>
      <c r="AQ975" s="24" t="str">
        <f t="shared" si="327"/>
        <v/>
      </c>
      <c r="AR975" s="24" t="str">
        <f t="shared" si="328"/>
        <v/>
      </c>
      <c r="AS975" s="24" t="str">
        <f t="shared" si="329"/>
        <v/>
      </c>
      <c r="BA975" s="6"/>
      <c r="BH975" s="124"/>
    </row>
    <row r="976" spans="1:60">
      <c r="A976" s="124"/>
      <c r="B976" s="96"/>
      <c r="C976" s="99"/>
      <c r="D976" s="94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6"/>
      <c r="AH976" s="96"/>
      <c r="AI976" s="99"/>
      <c r="AJ976" s="95"/>
      <c r="AK976" s="95"/>
      <c r="AL976" s="95"/>
      <c r="AM976" s="24"/>
      <c r="AN976" s="24" t="str">
        <f t="shared" si="324"/>
        <v/>
      </c>
      <c r="AO976" s="24" t="str">
        <f t="shared" si="325"/>
        <v/>
      </c>
      <c r="AP976" s="24" t="str">
        <f t="shared" si="326"/>
        <v/>
      </c>
      <c r="AQ976" s="24" t="str">
        <f t="shared" si="327"/>
        <v/>
      </c>
      <c r="AR976" s="24" t="str">
        <f t="shared" si="328"/>
        <v/>
      </c>
      <c r="AS976" s="24" t="str">
        <f t="shared" si="329"/>
        <v/>
      </c>
      <c r="BA976" s="6"/>
      <c r="BH976" s="124"/>
    </row>
    <row r="977" spans="1:60">
      <c r="A977" s="124"/>
      <c r="B977" s="96"/>
      <c r="C977" s="99"/>
      <c r="D977" s="94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6"/>
      <c r="AH977" s="96"/>
      <c r="AI977" s="99"/>
      <c r="AJ977" s="95"/>
      <c r="AK977" s="95"/>
      <c r="AL977" s="95"/>
      <c r="AM977" s="24"/>
      <c r="AN977" s="24" t="str">
        <f t="shared" si="324"/>
        <v/>
      </c>
      <c r="AO977" s="24" t="str">
        <f t="shared" si="325"/>
        <v/>
      </c>
      <c r="AP977" s="24" t="str">
        <f t="shared" si="326"/>
        <v/>
      </c>
      <c r="AQ977" s="24" t="str">
        <f t="shared" si="327"/>
        <v/>
      </c>
      <c r="AR977" s="24" t="str">
        <f t="shared" si="328"/>
        <v/>
      </c>
      <c r="AS977" s="24" t="str">
        <f t="shared" si="329"/>
        <v/>
      </c>
      <c r="BA977" s="6"/>
      <c r="BH977" s="124"/>
    </row>
    <row r="978" spans="1:60">
      <c r="A978" s="124"/>
      <c r="B978" s="96"/>
      <c r="C978" s="99"/>
      <c r="D978" s="94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6"/>
      <c r="AH978" s="96"/>
      <c r="AI978" s="99"/>
      <c r="AJ978" s="95"/>
      <c r="AK978" s="95"/>
      <c r="AL978" s="95"/>
      <c r="AM978" s="24"/>
      <c r="AN978" s="24" t="str">
        <f t="shared" si="324"/>
        <v/>
      </c>
      <c r="AO978" s="24" t="str">
        <f t="shared" si="325"/>
        <v/>
      </c>
      <c r="AP978" s="24" t="str">
        <f t="shared" si="326"/>
        <v/>
      </c>
      <c r="AQ978" s="24" t="str">
        <f t="shared" si="327"/>
        <v/>
      </c>
      <c r="AR978" s="24" t="str">
        <f t="shared" si="328"/>
        <v/>
      </c>
      <c r="AS978" s="24" t="str">
        <f t="shared" si="329"/>
        <v/>
      </c>
      <c r="BA978" s="6"/>
      <c r="BH978" s="124"/>
    </row>
    <row r="979" spans="1:60">
      <c r="A979" s="124"/>
      <c r="B979" s="96"/>
      <c r="C979" s="99"/>
      <c r="D979" s="94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6"/>
      <c r="AH979" s="96"/>
      <c r="AI979" s="99"/>
      <c r="AJ979" s="95"/>
      <c r="AK979" s="95"/>
      <c r="AL979" s="95"/>
      <c r="AM979" s="24"/>
      <c r="AN979" s="24" t="str">
        <f t="shared" si="324"/>
        <v/>
      </c>
      <c r="AO979" s="24" t="str">
        <f t="shared" si="325"/>
        <v/>
      </c>
      <c r="AP979" s="24" t="str">
        <f t="shared" si="326"/>
        <v/>
      </c>
      <c r="AQ979" s="24" t="str">
        <f t="shared" si="327"/>
        <v/>
      </c>
      <c r="AR979" s="24" t="str">
        <f t="shared" si="328"/>
        <v/>
      </c>
      <c r="AS979" s="24" t="str">
        <f t="shared" si="329"/>
        <v/>
      </c>
      <c r="BA979" s="6"/>
      <c r="BH979" s="124"/>
    </row>
    <row r="980" spans="1:60">
      <c r="A980" s="124"/>
      <c r="B980" s="96"/>
      <c r="C980" s="99"/>
      <c r="D980" s="94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6"/>
      <c r="AH980" s="96"/>
      <c r="AI980" s="99"/>
      <c r="AJ980" s="95"/>
      <c r="AK980" s="95"/>
      <c r="AL980" s="95"/>
      <c r="AM980" s="24"/>
      <c r="AN980" s="24" t="str">
        <f t="shared" si="324"/>
        <v/>
      </c>
      <c r="AO980" s="24" t="str">
        <f t="shared" si="325"/>
        <v/>
      </c>
      <c r="AP980" s="24" t="str">
        <f t="shared" si="326"/>
        <v/>
      </c>
      <c r="AQ980" s="24" t="str">
        <f t="shared" si="327"/>
        <v/>
      </c>
      <c r="AR980" s="24" t="str">
        <f t="shared" si="328"/>
        <v/>
      </c>
      <c r="AS980" s="24" t="str">
        <f t="shared" si="329"/>
        <v/>
      </c>
      <c r="BA980" s="6"/>
      <c r="BH980" s="124"/>
    </row>
    <row r="981" spans="1:60">
      <c r="A981" s="124"/>
      <c r="B981" s="96"/>
      <c r="C981" s="99"/>
      <c r="D981" s="94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6"/>
      <c r="AH981" s="96"/>
      <c r="AI981" s="99"/>
      <c r="AJ981" s="95"/>
      <c r="AK981" s="95"/>
      <c r="AL981" s="95"/>
      <c r="AM981" s="24"/>
      <c r="AN981" s="24" t="str">
        <f t="shared" si="324"/>
        <v/>
      </c>
      <c r="AO981" s="24" t="str">
        <f t="shared" si="325"/>
        <v/>
      </c>
      <c r="AP981" s="24" t="str">
        <f t="shared" si="326"/>
        <v/>
      </c>
      <c r="AQ981" s="24" t="str">
        <f t="shared" si="327"/>
        <v/>
      </c>
      <c r="AR981" s="24" t="str">
        <f t="shared" si="328"/>
        <v/>
      </c>
      <c r="AS981" s="24" t="str">
        <f t="shared" si="329"/>
        <v/>
      </c>
      <c r="BA981" s="6"/>
      <c r="BH981" s="124"/>
    </row>
    <row r="982" spans="1:60">
      <c r="A982" s="124"/>
      <c r="B982" s="96"/>
      <c r="C982" s="99"/>
      <c r="D982" s="94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6"/>
      <c r="AH982" s="96"/>
      <c r="AI982" s="99"/>
      <c r="AJ982" s="95"/>
      <c r="AK982" s="95"/>
      <c r="AL982" s="95"/>
      <c r="AM982" s="24"/>
      <c r="AN982" s="24" t="str">
        <f t="shared" si="324"/>
        <v/>
      </c>
      <c r="AO982" s="24" t="str">
        <f t="shared" si="325"/>
        <v/>
      </c>
      <c r="AP982" s="24" t="str">
        <f t="shared" si="326"/>
        <v/>
      </c>
      <c r="AQ982" s="24" t="str">
        <f t="shared" si="327"/>
        <v/>
      </c>
      <c r="AR982" s="24" t="str">
        <f t="shared" si="328"/>
        <v/>
      </c>
      <c r="AS982" s="24" t="str">
        <f t="shared" si="329"/>
        <v/>
      </c>
      <c r="BA982" s="6"/>
      <c r="BH982" s="124"/>
    </row>
    <row r="983" spans="1:60">
      <c r="A983" s="124"/>
      <c r="B983" s="96"/>
      <c r="C983" s="99"/>
      <c r="D983" s="94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6"/>
      <c r="AH983" s="96"/>
      <c r="AI983" s="99"/>
      <c r="AJ983" s="95"/>
      <c r="AK983" s="95"/>
      <c r="AL983" s="95"/>
      <c r="AM983" s="24"/>
      <c r="AN983" s="24" t="str">
        <f t="shared" si="324"/>
        <v/>
      </c>
      <c r="AO983" s="24" t="str">
        <f t="shared" si="325"/>
        <v/>
      </c>
      <c r="AP983" s="24" t="str">
        <f t="shared" si="326"/>
        <v/>
      </c>
      <c r="AQ983" s="24" t="str">
        <f t="shared" si="327"/>
        <v/>
      </c>
      <c r="AR983" s="24" t="str">
        <f t="shared" si="328"/>
        <v/>
      </c>
      <c r="AS983" s="24" t="str">
        <f t="shared" si="329"/>
        <v/>
      </c>
      <c r="BA983" s="6"/>
      <c r="BH983" s="124"/>
    </row>
    <row r="984" spans="1:60">
      <c r="A984" s="124"/>
      <c r="B984" s="96"/>
      <c r="C984" s="99"/>
      <c r="D984" s="94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6"/>
      <c r="AH984" s="96"/>
      <c r="AI984" s="99"/>
      <c r="AJ984" s="95"/>
      <c r="AK984" s="95"/>
      <c r="AL984" s="95"/>
      <c r="AM984" s="24"/>
      <c r="AN984" s="24" t="str">
        <f t="shared" si="324"/>
        <v/>
      </c>
      <c r="AO984" s="24" t="str">
        <f t="shared" si="325"/>
        <v/>
      </c>
      <c r="AP984" s="24" t="str">
        <f t="shared" si="326"/>
        <v/>
      </c>
      <c r="AQ984" s="24" t="str">
        <f t="shared" si="327"/>
        <v/>
      </c>
      <c r="AR984" s="24" t="str">
        <f t="shared" si="328"/>
        <v/>
      </c>
      <c r="AS984" s="24" t="str">
        <f t="shared" si="329"/>
        <v/>
      </c>
      <c r="BA984" s="6"/>
      <c r="BH984" s="124"/>
    </row>
    <row r="985" spans="1:60">
      <c r="A985" s="124"/>
      <c r="B985" s="96"/>
      <c r="C985" s="99"/>
      <c r="D985" s="94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6"/>
      <c r="AH985" s="96"/>
      <c r="AI985" s="99"/>
      <c r="AJ985" s="95"/>
      <c r="AK985" s="95"/>
      <c r="AL985" s="95"/>
      <c r="AM985" s="24"/>
      <c r="AN985" s="24" t="str">
        <f t="shared" ref="AN985:AN1048" si="330">IF(S985&lt;&gt;"",IF(ABS(S985)&lt;10,"S"&amp;RIGHT(S985,1)&amp;",","S"&amp;S985&amp;","),"")</f>
        <v/>
      </c>
      <c r="AO985" s="24" t="str">
        <f t="shared" ref="AO985:AO1048" si="331">IF(T985&lt;&gt;"",IF(ABS(T985)&lt;10,"S"&amp;RIGHT(T985,1)&amp;",","S"&amp;T985&amp;","),"")</f>
        <v/>
      </c>
      <c r="AP985" s="24" t="str">
        <f t="shared" ref="AP985:AP1048" si="332">IF(U985&lt;&gt;"",IF(ABS(U985)&lt;10,"S"&amp;RIGHT(U985,1)&amp;",","S"&amp;U985&amp;","),"")</f>
        <v/>
      </c>
      <c r="AQ985" s="24" t="str">
        <f t="shared" ref="AQ985:AQ1048" si="333">IF(V985&lt;&gt;"",IF(ABS(V985)&lt;10,"S"&amp;RIGHT(V985,1)&amp;",","S"&amp;V985&amp;","),"")</f>
        <v/>
      </c>
      <c r="AR985" s="24" t="str">
        <f t="shared" ref="AR985:AR1048" si="334">IF(W985&lt;&gt;"",IF(ABS(W985)&lt;10,"S"&amp;RIGHT(W985,1)&amp;",","S"&amp;W985&amp;","),"")</f>
        <v/>
      </c>
      <c r="AS985" s="24" t="str">
        <f t="shared" ref="AS985:AS1048" si="335">IF(X985&lt;&gt;"",IF(ABS(X985)&lt;10,"S"&amp;RIGHT(X985,1)&amp;",","S"&amp;X985&amp;","),"")</f>
        <v/>
      </c>
      <c r="BA985" s="6"/>
      <c r="BH985" s="124"/>
    </row>
    <row r="986" spans="1:60">
      <c r="A986" s="124"/>
      <c r="B986" s="96"/>
      <c r="C986" s="99"/>
      <c r="D986" s="94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6"/>
      <c r="AH986" s="96"/>
      <c r="AI986" s="99"/>
      <c r="AJ986" s="95"/>
      <c r="AK986" s="95"/>
      <c r="AL986" s="95"/>
      <c r="AM986" s="24"/>
      <c r="AN986" s="24" t="str">
        <f t="shared" si="330"/>
        <v/>
      </c>
      <c r="AO986" s="24" t="str">
        <f t="shared" si="331"/>
        <v/>
      </c>
      <c r="AP986" s="24" t="str">
        <f t="shared" si="332"/>
        <v/>
      </c>
      <c r="AQ986" s="24" t="str">
        <f t="shared" si="333"/>
        <v/>
      </c>
      <c r="AR986" s="24" t="str">
        <f t="shared" si="334"/>
        <v/>
      </c>
      <c r="AS986" s="24" t="str">
        <f t="shared" si="335"/>
        <v/>
      </c>
      <c r="BA986" s="6"/>
      <c r="BH986" s="124"/>
    </row>
    <row r="987" spans="1:60">
      <c r="A987" s="124"/>
      <c r="B987" s="96"/>
      <c r="C987" s="99"/>
      <c r="D987" s="94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6"/>
      <c r="AH987" s="96"/>
      <c r="AI987" s="99"/>
      <c r="AJ987" s="95"/>
      <c r="AK987" s="95"/>
      <c r="AL987" s="95"/>
      <c r="AM987" s="24"/>
      <c r="AN987" s="24" t="str">
        <f t="shared" si="330"/>
        <v/>
      </c>
      <c r="AO987" s="24" t="str">
        <f t="shared" si="331"/>
        <v/>
      </c>
      <c r="AP987" s="24" t="str">
        <f t="shared" si="332"/>
        <v/>
      </c>
      <c r="AQ987" s="24" t="str">
        <f t="shared" si="333"/>
        <v/>
      </c>
      <c r="AR987" s="24" t="str">
        <f t="shared" si="334"/>
        <v/>
      </c>
      <c r="AS987" s="24" t="str">
        <f t="shared" si="335"/>
        <v/>
      </c>
      <c r="BA987" s="6"/>
      <c r="BH987" s="124"/>
    </row>
    <row r="988" spans="1:60">
      <c r="A988" s="124"/>
      <c r="B988" s="96"/>
      <c r="C988" s="99"/>
      <c r="D988" s="94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6"/>
      <c r="AH988" s="96"/>
      <c r="AI988" s="99"/>
      <c r="AJ988" s="95"/>
      <c r="AK988" s="95"/>
      <c r="AL988" s="95"/>
      <c r="AM988" s="24"/>
      <c r="AN988" s="24" t="str">
        <f t="shared" si="330"/>
        <v/>
      </c>
      <c r="AO988" s="24" t="str">
        <f t="shared" si="331"/>
        <v/>
      </c>
      <c r="AP988" s="24" t="str">
        <f t="shared" si="332"/>
        <v/>
      </c>
      <c r="AQ988" s="24" t="str">
        <f t="shared" si="333"/>
        <v/>
      </c>
      <c r="AR988" s="24" t="str">
        <f t="shared" si="334"/>
        <v/>
      </c>
      <c r="AS988" s="24" t="str">
        <f t="shared" si="335"/>
        <v/>
      </c>
      <c r="BA988" s="6"/>
      <c r="BH988" s="124"/>
    </row>
    <row r="989" spans="1:60">
      <c r="A989" s="124"/>
      <c r="B989" s="96"/>
      <c r="C989" s="99"/>
      <c r="D989" s="94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6"/>
      <c r="AH989" s="96"/>
      <c r="AI989" s="99"/>
      <c r="AJ989" s="95"/>
      <c r="AK989" s="95"/>
      <c r="AL989" s="95"/>
      <c r="AM989" s="24"/>
      <c r="AN989" s="24" t="str">
        <f t="shared" si="330"/>
        <v/>
      </c>
      <c r="AO989" s="24" t="str">
        <f t="shared" si="331"/>
        <v/>
      </c>
      <c r="AP989" s="24" t="str">
        <f t="shared" si="332"/>
        <v/>
      </c>
      <c r="AQ989" s="24" t="str">
        <f t="shared" si="333"/>
        <v/>
      </c>
      <c r="AR989" s="24" t="str">
        <f t="shared" si="334"/>
        <v/>
      </c>
      <c r="AS989" s="24" t="str">
        <f t="shared" si="335"/>
        <v/>
      </c>
      <c r="BA989" s="6"/>
      <c r="BH989" s="124"/>
    </row>
    <row r="990" spans="1:60">
      <c r="A990" s="124"/>
      <c r="B990" s="96"/>
      <c r="C990" s="99"/>
      <c r="D990" s="94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6"/>
      <c r="AH990" s="96"/>
      <c r="AI990" s="99"/>
      <c r="AJ990" s="95"/>
      <c r="AK990" s="95"/>
      <c r="AL990" s="95"/>
      <c r="AM990" s="24"/>
      <c r="AN990" s="24" t="str">
        <f t="shared" si="330"/>
        <v/>
      </c>
      <c r="AO990" s="24" t="str">
        <f t="shared" si="331"/>
        <v/>
      </c>
      <c r="AP990" s="24" t="str">
        <f t="shared" si="332"/>
        <v/>
      </c>
      <c r="AQ990" s="24" t="str">
        <f t="shared" si="333"/>
        <v/>
      </c>
      <c r="AR990" s="24" t="str">
        <f t="shared" si="334"/>
        <v/>
      </c>
      <c r="AS990" s="24" t="str">
        <f t="shared" si="335"/>
        <v/>
      </c>
      <c r="BA990" s="6"/>
      <c r="BH990" s="124"/>
    </row>
    <row r="991" spans="1:60">
      <c r="A991" s="124"/>
      <c r="B991" s="96"/>
      <c r="C991" s="99"/>
      <c r="D991" s="94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6"/>
      <c r="AH991" s="96"/>
      <c r="AI991" s="99"/>
      <c r="AJ991" s="95"/>
      <c r="AK991" s="95"/>
      <c r="AL991" s="95"/>
      <c r="AM991" s="24"/>
      <c r="AN991" s="24" t="str">
        <f t="shared" si="330"/>
        <v/>
      </c>
      <c r="AO991" s="24" t="str">
        <f t="shared" si="331"/>
        <v/>
      </c>
      <c r="AP991" s="24" t="str">
        <f t="shared" si="332"/>
        <v/>
      </c>
      <c r="AQ991" s="24" t="str">
        <f t="shared" si="333"/>
        <v/>
      </c>
      <c r="AR991" s="24" t="str">
        <f t="shared" si="334"/>
        <v/>
      </c>
      <c r="AS991" s="24" t="str">
        <f t="shared" si="335"/>
        <v/>
      </c>
      <c r="BA991" s="6"/>
      <c r="BH991" s="124"/>
    </row>
    <row r="992" spans="1:60">
      <c r="A992" s="124"/>
      <c r="B992" s="96"/>
      <c r="C992" s="99"/>
      <c r="D992" s="94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6"/>
      <c r="AH992" s="96"/>
      <c r="AI992" s="99"/>
      <c r="AJ992" s="95"/>
      <c r="AK992" s="95"/>
      <c r="AL992" s="95"/>
      <c r="AM992" s="24"/>
      <c r="AN992" s="24" t="str">
        <f t="shared" si="330"/>
        <v/>
      </c>
      <c r="AO992" s="24" t="str">
        <f t="shared" si="331"/>
        <v/>
      </c>
      <c r="AP992" s="24" t="str">
        <f t="shared" si="332"/>
        <v/>
      </c>
      <c r="AQ992" s="24" t="str">
        <f t="shared" si="333"/>
        <v/>
      </c>
      <c r="AR992" s="24" t="str">
        <f t="shared" si="334"/>
        <v/>
      </c>
      <c r="AS992" s="24" t="str">
        <f t="shared" si="335"/>
        <v/>
      </c>
      <c r="BA992" s="6"/>
      <c r="BH992" s="124"/>
    </row>
    <row r="993" spans="1:61">
      <c r="A993" s="124"/>
      <c r="B993" s="96"/>
      <c r="C993" s="99"/>
      <c r="D993" s="94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6"/>
      <c r="AH993" s="96"/>
      <c r="AI993" s="99"/>
      <c r="AJ993" s="95"/>
      <c r="AK993" s="95"/>
      <c r="AL993" s="95"/>
      <c r="AM993" s="24"/>
      <c r="AN993" s="24" t="str">
        <f t="shared" si="330"/>
        <v/>
      </c>
      <c r="AO993" s="24" t="str">
        <f t="shared" si="331"/>
        <v/>
      </c>
      <c r="AP993" s="24" t="str">
        <f t="shared" si="332"/>
        <v/>
      </c>
      <c r="AQ993" s="24" t="str">
        <f t="shared" si="333"/>
        <v/>
      </c>
      <c r="AR993" s="24" t="str">
        <f t="shared" si="334"/>
        <v/>
      </c>
      <c r="AS993" s="24" t="str">
        <f t="shared" si="335"/>
        <v/>
      </c>
      <c r="BA993" s="6"/>
      <c r="BH993" s="124"/>
    </row>
    <row r="994" spans="1:61">
      <c r="A994" s="124"/>
      <c r="B994" s="96"/>
      <c r="C994" s="99"/>
      <c r="D994" s="94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6"/>
      <c r="AH994" s="96"/>
      <c r="AI994" s="99"/>
      <c r="AJ994" s="95"/>
      <c r="AK994" s="95"/>
      <c r="AL994" s="95"/>
      <c r="AM994" s="24"/>
      <c r="AN994" s="24" t="str">
        <f t="shared" si="330"/>
        <v/>
      </c>
      <c r="AO994" s="24" t="str">
        <f t="shared" si="331"/>
        <v/>
      </c>
      <c r="AP994" s="24" t="str">
        <f t="shared" si="332"/>
        <v/>
      </c>
      <c r="AQ994" s="24" t="str">
        <f t="shared" si="333"/>
        <v/>
      </c>
      <c r="AR994" s="24" t="str">
        <f t="shared" si="334"/>
        <v/>
      </c>
      <c r="AS994" s="24" t="str">
        <f t="shared" si="335"/>
        <v/>
      </c>
      <c r="BA994" s="6"/>
      <c r="BH994" s="124"/>
    </row>
    <row r="995" spans="1:61">
      <c r="A995" s="124"/>
      <c r="B995" s="96"/>
      <c r="C995" s="99"/>
      <c r="D995" s="94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6"/>
      <c r="AH995" s="96"/>
      <c r="AI995" s="99"/>
      <c r="AJ995" s="95"/>
      <c r="AK995" s="95"/>
      <c r="AL995" s="95"/>
      <c r="AM995" s="24"/>
      <c r="AN995" s="24" t="str">
        <f t="shared" si="330"/>
        <v/>
      </c>
      <c r="AO995" s="24" t="str">
        <f t="shared" si="331"/>
        <v/>
      </c>
      <c r="AP995" s="24" t="str">
        <f t="shared" si="332"/>
        <v/>
      </c>
      <c r="AQ995" s="24" t="str">
        <f t="shared" si="333"/>
        <v/>
      </c>
      <c r="AR995" s="24" t="str">
        <f t="shared" si="334"/>
        <v/>
      </c>
      <c r="AS995" s="24" t="str">
        <f t="shared" si="335"/>
        <v/>
      </c>
      <c r="BA995" s="6"/>
      <c r="BH995" s="124"/>
    </row>
    <row r="996" spans="1:61">
      <c r="A996" s="124"/>
      <c r="B996" s="96"/>
      <c r="C996" s="99"/>
      <c r="D996" s="94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6"/>
      <c r="AH996" s="96"/>
      <c r="AI996" s="99"/>
      <c r="AJ996" s="95"/>
      <c r="AK996" s="95"/>
      <c r="AL996" s="95"/>
      <c r="AM996" s="24"/>
      <c r="AN996" s="24" t="str">
        <f t="shared" si="330"/>
        <v/>
      </c>
      <c r="AO996" s="24" t="str">
        <f t="shared" si="331"/>
        <v/>
      </c>
      <c r="AP996" s="24" t="str">
        <f t="shared" si="332"/>
        <v/>
      </c>
      <c r="AQ996" s="24" t="str">
        <f t="shared" si="333"/>
        <v/>
      </c>
      <c r="AR996" s="24" t="str">
        <f t="shared" si="334"/>
        <v/>
      </c>
      <c r="AS996" s="24" t="str">
        <f t="shared" si="335"/>
        <v/>
      </c>
      <c r="BA996" s="6"/>
      <c r="BH996" s="124"/>
    </row>
    <row r="997" spans="1:61">
      <c r="A997" s="124"/>
      <c r="B997" s="96"/>
      <c r="C997" s="99"/>
      <c r="D997" s="94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6"/>
      <c r="AH997" s="96"/>
      <c r="AI997" s="99"/>
      <c r="AJ997" s="95"/>
      <c r="AK997" s="95"/>
      <c r="AL997" s="95"/>
      <c r="AM997" s="24"/>
      <c r="AN997" s="24" t="str">
        <f t="shared" si="330"/>
        <v/>
      </c>
      <c r="AO997" s="24" t="str">
        <f t="shared" si="331"/>
        <v/>
      </c>
      <c r="AP997" s="24" t="str">
        <f t="shared" si="332"/>
        <v/>
      </c>
      <c r="AQ997" s="24" t="str">
        <f t="shared" si="333"/>
        <v/>
      </c>
      <c r="AR997" s="24" t="str">
        <f t="shared" si="334"/>
        <v/>
      </c>
      <c r="AS997" s="24" t="str">
        <f t="shared" si="335"/>
        <v/>
      </c>
      <c r="BA997" s="6"/>
      <c r="BH997" s="124"/>
    </row>
    <row r="998" spans="1:61">
      <c r="A998" s="124"/>
      <c r="B998" s="96"/>
      <c r="C998" s="99"/>
      <c r="D998" s="94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6"/>
      <c r="AH998" s="96"/>
      <c r="AI998" s="99"/>
      <c r="AJ998" s="95"/>
      <c r="AK998" s="95"/>
      <c r="AL998" s="95"/>
      <c r="AM998" s="24"/>
      <c r="AN998" s="24" t="str">
        <f t="shared" si="330"/>
        <v/>
      </c>
      <c r="AO998" s="24" t="str">
        <f t="shared" si="331"/>
        <v/>
      </c>
      <c r="AP998" s="24" t="str">
        <f t="shared" si="332"/>
        <v/>
      </c>
      <c r="AQ998" s="24" t="str">
        <f t="shared" si="333"/>
        <v/>
      </c>
      <c r="AR998" s="24" t="str">
        <f t="shared" si="334"/>
        <v/>
      </c>
      <c r="AS998" s="24" t="str">
        <f t="shared" si="335"/>
        <v/>
      </c>
      <c r="BA998" s="6"/>
      <c r="BH998" s="124"/>
    </row>
    <row r="999" spans="1:61">
      <c r="A999" s="124"/>
      <c r="B999" s="96"/>
      <c r="C999" s="99"/>
      <c r="D999" s="94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6"/>
      <c r="AH999" s="96"/>
      <c r="AI999" s="99"/>
      <c r="AJ999" s="95"/>
      <c r="AK999" s="95"/>
      <c r="AL999" s="95"/>
      <c r="AM999" s="24"/>
      <c r="AN999" s="24" t="str">
        <f t="shared" si="330"/>
        <v/>
      </c>
      <c r="AO999" s="24" t="str">
        <f t="shared" si="331"/>
        <v/>
      </c>
      <c r="AP999" s="24" t="str">
        <f t="shared" si="332"/>
        <v/>
      </c>
      <c r="AQ999" s="24" t="str">
        <f t="shared" si="333"/>
        <v/>
      </c>
      <c r="AR999" s="24" t="str">
        <f t="shared" si="334"/>
        <v/>
      </c>
      <c r="AS999" s="24" t="str">
        <f t="shared" si="335"/>
        <v/>
      </c>
      <c r="BA999" s="6"/>
      <c r="BH999" s="124"/>
    </row>
    <row r="1000" spans="1:61">
      <c r="A1000" s="124"/>
      <c r="B1000" s="96"/>
      <c r="C1000" s="99"/>
      <c r="D1000" s="94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6"/>
      <c r="AH1000" s="96"/>
      <c r="AI1000" s="99"/>
      <c r="AJ1000" s="95"/>
      <c r="AK1000" s="95"/>
      <c r="AL1000" s="95"/>
      <c r="AM1000" s="24"/>
      <c r="AN1000" s="24" t="str">
        <f t="shared" si="330"/>
        <v/>
      </c>
      <c r="AO1000" s="24" t="str">
        <f t="shared" si="331"/>
        <v/>
      </c>
      <c r="AP1000" s="24" t="str">
        <f t="shared" si="332"/>
        <v/>
      </c>
      <c r="AQ1000" s="24" t="str">
        <f t="shared" si="333"/>
        <v/>
      </c>
      <c r="AR1000" s="24" t="str">
        <f t="shared" si="334"/>
        <v/>
      </c>
      <c r="AS1000" s="24" t="str">
        <f t="shared" si="335"/>
        <v/>
      </c>
      <c r="BA1000" s="6"/>
      <c r="BH1000" s="124"/>
    </row>
    <row r="1001" spans="1:61">
      <c r="A1001" s="124"/>
      <c r="B1001" s="96"/>
      <c r="C1001" s="99"/>
      <c r="D1001" s="94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6"/>
      <c r="AH1001" s="96"/>
      <c r="AI1001" s="99"/>
      <c r="AJ1001" s="95"/>
      <c r="AK1001" s="95"/>
      <c r="AL1001" s="95"/>
      <c r="AM1001" s="24"/>
      <c r="AN1001" s="24" t="str">
        <f t="shared" si="330"/>
        <v/>
      </c>
      <c r="AO1001" s="24" t="str">
        <f t="shared" si="331"/>
        <v/>
      </c>
      <c r="AP1001" s="24" t="str">
        <f t="shared" si="332"/>
        <v/>
      </c>
      <c r="AQ1001" s="24" t="str">
        <f t="shared" si="333"/>
        <v/>
      </c>
      <c r="AR1001" s="24" t="str">
        <f t="shared" si="334"/>
        <v/>
      </c>
      <c r="AS1001" s="24" t="str">
        <f t="shared" si="335"/>
        <v/>
      </c>
      <c r="BA1001" s="6"/>
      <c r="BH1001" s="124"/>
    </row>
    <row r="1002" spans="1:61">
      <c r="A1002" s="124"/>
      <c r="B1002" s="96"/>
      <c r="C1002" s="99"/>
      <c r="D1002" s="94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6"/>
      <c r="AH1002" s="96"/>
      <c r="AI1002" s="99"/>
      <c r="AJ1002" s="95"/>
      <c r="AK1002" s="95"/>
      <c r="AL1002" s="95"/>
      <c r="AM1002" s="24"/>
      <c r="AN1002" s="24" t="str">
        <f t="shared" si="330"/>
        <v/>
      </c>
      <c r="AO1002" s="24" t="str">
        <f t="shared" si="331"/>
        <v/>
      </c>
      <c r="AP1002" s="24" t="str">
        <f t="shared" si="332"/>
        <v/>
      </c>
      <c r="AQ1002" s="24" t="str">
        <f t="shared" si="333"/>
        <v/>
      </c>
      <c r="AR1002" s="24" t="str">
        <f t="shared" si="334"/>
        <v/>
      </c>
      <c r="AS1002" s="24" t="str">
        <f t="shared" si="335"/>
        <v/>
      </c>
      <c r="BA1002" s="6"/>
      <c r="BH1002" s="124"/>
    </row>
    <row r="1003" spans="1:61">
      <c r="A1003" s="124"/>
      <c r="B1003" s="96"/>
      <c r="C1003" s="99"/>
      <c r="D1003" s="94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6"/>
      <c r="AH1003" s="96"/>
      <c r="AI1003" s="99"/>
      <c r="AJ1003" s="95"/>
      <c r="AK1003" s="95"/>
      <c r="AL1003" s="95"/>
      <c r="AM1003" s="24"/>
      <c r="AN1003" s="24" t="str">
        <f t="shared" si="330"/>
        <v/>
      </c>
      <c r="AO1003" s="24" t="str">
        <f t="shared" si="331"/>
        <v/>
      </c>
      <c r="AP1003" s="24" t="str">
        <f t="shared" si="332"/>
        <v/>
      </c>
      <c r="AQ1003" s="24" t="str">
        <f t="shared" si="333"/>
        <v/>
      </c>
      <c r="AR1003" s="24" t="str">
        <f t="shared" si="334"/>
        <v/>
      </c>
      <c r="AS1003" s="24" t="str">
        <f t="shared" si="335"/>
        <v/>
      </c>
      <c r="BA1003" s="6"/>
      <c r="BH1003" s="124"/>
    </row>
    <row r="1004" spans="1:61">
      <c r="A1004" s="124"/>
      <c r="B1004" s="96"/>
      <c r="C1004" s="99"/>
      <c r="D1004" s="94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6"/>
      <c r="AH1004" s="96"/>
      <c r="AI1004" s="99"/>
      <c r="AJ1004" s="95"/>
      <c r="AK1004" s="95"/>
      <c r="AL1004" s="95"/>
      <c r="AM1004" s="24"/>
      <c r="AN1004" s="24" t="str">
        <f t="shared" si="330"/>
        <v/>
      </c>
      <c r="AO1004" s="24" t="str">
        <f t="shared" si="331"/>
        <v/>
      </c>
      <c r="AP1004" s="24" t="str">
        <f t="shared" si="332"/>
        <v/>
      </c>
      <c r="AQ1004" s="24" t="str">
        <f t="shared" si="333"/>
        <v/>
      </c>
      <c r="AR1004" s="24" t="str">
        <f t="shared" si="334"/>
        <v/>
      </c>
      <c r="AS1004" s="24" t="str">
        <f t="shared" si="335"/>
        <v/>
      </c>
      <c r="BA1004" s="28"/>
      <c r="BH1004" s="124"/>
    </row>
    <row r="1005" spans="1:61" s="23" customFormat="1">
      <c r="A1005" s="124"/>
      <c r="B1005" s="60"/>
      <c r="C1005" s="33"/>
      <c r="D1005" s="32"/>
      <c r="E1005" s="33"/>
      <c r="F1005" s="33"/>
      <c r="G1005" s="33"/>
      <c r="H1005" s="33"/>
      <c r="I1005" s="33"/>
      <c r="J1005" s="33"/>
      <c r="K1005" s="33"/>
      <c r="L1005" s="33"/>
      <c r="M1005" s="33"/>
      <c r="N1005" s="99"/>
      <c r="O1005" s="99"/>
      <c r="P1005" s="99"/>
      <c r="Q1005" s="32"/>
      <c r="R1005" s="94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60"/>
      <c r="AH1005" s="60"/>
      <c r="AI1005" s="33"/>
      <c r="AJ1005" s="24"/>
      <c r="AK1005" s="24"/>
      <c r="AL1005" s="24"/>
      <c r="AM1005" s="24"/>
      <c r="AN1005" s="24" t="str">
        <f t="shared" si="330"/>
        <v/>
      </c>
      <c r="AO1005" s="24" t="str">
        <f t="shared" si="331"/>
        <v/>
      </c>
      <c r="AP1005" s="24" t="str">
        <f t="shared" si="332"/>
        <v/>
      </c>
      <c r="AQ1005" s="24" t="str">
        <f t="shared" si="333"/>
        <v/>
      </c>
      <c r="AR1005" s="24" t="str">
        <f t="shared" si="334"/>
        <v/>
      </c>
      <c r="AS1005" s="24" t="str">
        <f t="shared" si="335"/>
        <v/>
      </c>
      <c r="AT1005" s="94"/>
      <c r="AU1005" s="94"/>
      <c r="AV1005" s="22"/>
      <c r="AW1005" s="22"/>
      <c r="AX1005" s="22"/>
      <c r="AY1005" s="22"/>
      <c r="AZ1005" s="22"/>
      <c r="BA1005" s="31"/>
      <c r="BB1005" s="22"/>
      <c r="BC1005" s="22"/>
      <c r="BG1005" s="22"/>
      <c r="BH1005" s="124"/>
      <c r="BI1005" s="94"/>
    </row>
    <row r="1006" spans="1:61" s="23" customFormat="1">
      <c r="A1006" s="124"/>
      <c r="B1006" s="60"/>
      <c r="C1006" s="33"/>
      <c r="D1006" s="32"/>
      <c r="E1006" s="33"/>
      <c r="F1006" s="33"/>
      <c r="G1006" s="33"/>
      <c r="H1006" s="33"/>
      <c r="I1006" s="33"/>
      <c r="J1006" s="33"/>
      <c r="K1006" s="33"/>
      <c r="L1006" s="33"/>
      <c r="M1006" s="33"/>
      <c r="N1006" s="99"/>
      <c r="O1006" s="99"/>
      <c r="P1006" s="99"/>
      <c r="Q1006" s="32"/>
      <c r="R1006" s="94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60"/>
      <c r="AH1006" s="60"/>
      <c r="AI1006" s="33"/>
      <c r="AJ1006" s="24"/>
      <c r="AK1006" s="24"/>
      <c r="AL1006" s="24"/>
      <c r="AM1006" s="24"/>
      <c r="AN1006" s="24" t="str">
        <f t="shared" si="330"/>
        <v/>
      </c>
      <c r="AO1006" s="24" t="str">
        <f t="shared" si="331"/>
        <v/>
      </c>
      <c r="AP1006" s="24" t="str">
        <f t="shared" si="332"/>
        <v/>
      </c>
      <c r="AQ1006" s="24" t="str">
        <f t="shared" si="333"/>
        <v/>
      </c>
      <c r="AR1006" s="24" t="str">
        <f t="shared" si="334"/>
        <v/>
      </c>
      <c r="AS1006" s="24" t="str">
        <f t="shared" si="335"/>
        <v/>
      </c>
      <c r="AT1006" s="94"/>
      <c r="AU1006" s="94"/>
      <c r="AV1006" s="22"/>
      <c r="AW1006" s="22"/>
      <c r="AX1006" s="22"/>
      <c r="AY1006" s="22"/>
      <c r="AZ1006" s="22"/>
      <c r="BA1006" s="31"/>
      <c r="BB1006" s="22"/>
      <c r="BC1006" s="22"/>
      <c r="BG1006" s="22"/>
      <c r="BH1006" s="124"/>
      <c r="BI1006" s="94"/>
    </row>
    <row r="1007" spans="1:61" s="23" customFormat="1">
      <c r="A1007" s="124"/>
      <c r="B1007" s="60"/>
      <c r="C1007" s="33"/>
      <c r="D1007" s="32"/>
      <c r="E1007" s="33"/>
      <c r="F1007" s="33"/>
      <c r="G1007" s="33"/>
      <c r="H1007" s="33"/>
      <c r="I1007" s="33"/>
      <c r="J1007" s="33"/>
      <c r="K1007" s="33"/>
      <c r="L1007" s="33"/>
      <c r="M1007" s="33"/>
      <c r="N1007" s="99"/>
      <c r="O1007" s="99"/>
      <c r="P1007" s="99"/>
      <c r="Q1007" s="32"/>
      <c r="R1007" s="94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60"/>
      <c r="AH1007" s="60"/>
      <c r="AI1007" s="33"/>
      <c r="AJ1007" s="24"/>
      <c r="AK1007" s="24"/>
      <c r="AL1007" s="24"/>
      <c r="AM1007" s="24"/>
      <c r="AN1007" s="24" t="str">
        <f t="shared" si="330"/>
        <v/>
      </c>
      <c r="AO1007" s="24" t="str">
        <f t="shared" si="331"/>
        <v/>
      </c>
      <c r="AP1007" s="24" t="str">
        <f t="shared" si="332"/>
        <v/>
      </c>
      <c r="AQ1007" s="24" t="str">
        <f t="shared" si="333"/>
        <v/>
      </c>
      <c r="AR1007" s="24" t="str">
        <f t="shared" si="334"/>
        <v/>
      </c>
      <c r="AS1007" s="24" t="str">
        <f t="shared" si="335"/>
        <v/>
      </c>
      <c r="AT1007" s="94"/>
      <c r="AU1007" s="94"/>
      <c r="AV1007" s="22"/>
      <c r="AW1007" s="22"/>
      <c r="AX1007" s="22"/>
      <c r="AY1007" s="22"/>
      <c r="AZ1007" s="22"/>
      <c r="BA1007" s="31"/>
      <c r="BB1007" s="22"/>
      <c r="BC1007" s="22"/>
      <c r="BG1007" s="22"/>
      <c r="BH1007" s="124"/>
      <c r="BI1007" s="94"/>
    </row>
    <row r="1008" spans="1:61" s="23" customFormat="1">
      <c r="A1008" s="124"/>
      <c r="B1008" s="60"/>
      <c r="C1008" s="33"/>
      <c r="D1008" s="32"/>
      <c r="E1008" s="33"/>
      <c r="F1008" s="33"/>
      <c r="G1008" s="33"/>
      <c r="H1008" s="33"/>
      <c r="I1008" s="33"/>
      <c r="J1008" s="33"/>
      <c r="K1008" s="33"/>
      <c r="L1008" s="33"/>
      <c r="M1008" s="33"/>
      <c r="N1008" s="99"/>
      <c r="O1008" s="99"/>
      <c r="P1008" s="99"/>
      <c r="Q1008" s="32"/>
      <c r="R1008" s="94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60"/>
      <c r="AH1008" s="60"/>
      <c r="AI1008" s="33"/>
      <c r="AJ1008" s="24"/>
      <c r="AK1008" s="24"/>
      <c r="AL1008" s="24"/>
      <c r="AM1008" s="24"/>
      <c r="AN1008" s="24" t="str">
        <f t="shared" si="330"/>
        <v/>
      </c>
      <c r="AO1008" s="24" t="str">
        <f t="shared" si="331"/>
        <v/>
      </c>
      <c r="AP1008" s="24" t="str">
        <f t="shared" si="332"/>
        <v/>
      </c>
      <c r="AQ1008" s="24" t="str">
        <f t="shared" si="333"/>
        <v/>
      </c>
      <c r="AR1008" s="24" t="str">
        <f t="shared" si="334"/>
        <v/>
      </c>
      <c r="AS1008" s="24" t="str">
        <f t="shared" si="335"/>
        <v/>
      </c>
      <c r="AT1008" s="94"/>
      <c r="AU1008" s="94"/>
      <c r="AV1008" s="22"/>
      <c r="AW1008" s="22"/>
      <c r="AX1008" s="22"/>
      <c r="AY1008" s="22"/>
      <c r="AZ1008" s="22"/>
      <c r="BA1008" s="31"/>
      <c r="BB1008" s="22"/>
      <c r="BC1008" s="22"/>
      <c r="BG1008" s="22"/>
      <c r="BH1008" s="124"/>
      <c r="BI1008" s="94"/>
    </row>
    <row r="1009" spans="1:61" s="23" customFormat="1">
      <c r="A1009" s="124"/>
      <c r="B1009" s="60"/>
      <c r="C1009" s="33"/>
      <c r="D1009" s="32"/>
      <c r="E1009" s="33"/>
      <c r="F1009" s="33"/>
      <c r="G1009" s="33"/>
      <c r="H1009" s="33"/>
      <c r="I1009" s="33"/>
      <c r="J1009" s="33"/>
      <c r="K1009" s="33"/>
      <c r="L1009" s="33"/>
      <c r="M1009" s="33"/>
      <c r="N1009" s="99"/>
      <c r="O1009" s="99"/>
      <c r="P1009" s="99"/>
      <c r="Q1009" s="32"/>
      <c r="R1009" s="94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60"/>
      <c r="AH1009" s="60"/>
      <c r="AI1009" s="33"/>
      <c r="AJ1009" s="24"/>
      <c r="AK1009" s="24"/>
      <c r="AL1009" s="24"/>
      <c r="AM1009" s="24"/>
      <c r="AN1009" s="24" t="str">
        <f t="shared" si="330"/>
        <v/>
      </c>
      <c r="AO1009" s="24" t="str">
        <f t="shared" si="331"/>
        <v/>
      </c>
      <c r="AP1009" s="24" t="str">
        <f t="shared" si="332"/>
        <v/>
      </c>
      <c r="AQ1009" s="24" t="str">
        <f t="shared" si="333"/>
        <v/>
      </c>
      <c r="AR1009" s="24" t="str">
        <f t="shared" si="334"/>
        <v/>
      </c>
      <c r="AS1009" s="24" t="str">
        <f t="shared" si="335"/>
        <v/>
      </c>
      <c r="AT1009" s="94"/>
      <c r="AU1009" s="94"/>
      <c r="AV1009" s="22"/>
      <c r="AW1009" s="22"/>
      <c r="AX1009" s="22"/>
      <c r="AY1009" s="22"/>
      <c r="AZ1009" s="22"/>
      <c r="BA1009" s="31"/>
      <c r="BB1009" s="22"/>
      <c r="BC1009" s="22"/>
      <c r="BG1009" s="22"/>
      <c r="BH1009" s="124"/>
      <c r="BI1009" s="94"/>
    </row>
    <row r="1010" spans="1:61" s="23" customFormat="1">
      <c r="A1010" s="124"/>
      <c r="B1010" s="60"/>
      <c r="C1010" s="33"/>
      <c r="D1010" s="32"/>
      <c r="E1010" s="33"/>
      <c r="F1010" s="33"/>
      <c r="G1010" s="33"/>
      <c r="H1010" s="33"/>
      <c r="I1010" s="33"/>
      <c r="J1010" s="33"/>
      <c r="K1010" s="33"/>
      <c r="L1010" s="33"/>
      <c r="M1010" s="33"/>
      <c r="N1010" s="99"/>
      <c r="O1010" s="99"/>
      <c r="P1010" s="99"/>
      <c r="Q1010" s="32"/>
      <c r="R1010" s="94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60"/>
      <c r="AH1010" s="60"/>
      <c r="AI1010" s="33"/>
      <c r="AJ1010" s="24"/>
      <c r="AK1010" s="24"/>
      <c r="AL1010" s="24"/>
      <c r="AM1010" s="24"/>
      <c r="AN1010" s="24" t="str">
        <f t="shared" si="330"/>
        <v/>
      </c>
      <c r="AO1010" s="24" t="str">
        <f t="shared" si="331"/>
        <v/>
      </c>
      <c r="AP1010" s="24" t="str">
        <f t="shared" si="332"/>
        <v/>
      </c>
      <c r="AQ1010" s="24" t="str">
        <f t="shared" si="333"/>
        <v/>
      </c>
      <c r="AR1010" s="24" t="str">
        <f t="shared" si="334"/>
        <v/>
      </c>
      <c r="AS1010" s="24" t="str">
        <f t="shared" si="335"/>
        <v/>
      </c>
      <c r="AT1010" s="94"/>
      <c r="AU1010" s="94"/>
      <c r="AV1010" s="22"/>
      <c r="AW1010" s="22"/>
      <c r="AX1010" s="22"/>
      <c r="AY1010" s="22"/>
      <c r="AZ1010" s="22"/>
      <c r="BA1010" s="31"/>
      <c r="BB1010" s="22"/>
      <c r="BC1010" s="22"/>
      <c r="BG1010" s="22"/>
      <c r="BH1010" s="124"/>
      <c r="BI1010" s="94"/>
    </row>
    <row r="1011" spans="1:61" s="23" customFormat="1">
      <c r="A1011" s="124"/>
      <c r="B1011" s="60"/>
      <c r="C1011" s="33"/>
      <c r="D1011" s="32"/>
      <c r="E1011" s="33"/>
      <c r="F1011" s="33"/>
      <c r="G1011" s="33"/>
      <c r="H1011" s="33"/>
      <c r="I1011" s="33"/>
      <c r="J1011" s="33"/>
      <c r="K1011" s="33"/>
      <c r="L1011" s="33"/>
      <c r="M1011" s="33"/>
      <c r="N1011" s="99"/>
      <c r="O1011" s="99"/>
      <c r="P1011" s="99"/>
      <c r="Q1011" s="32"/>
      <c r="R1011" s="94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60"/>
      <c r="AH1011" s="60"/>
      <c r="AI1011" s="33"/>
      <c r="AJ1011" s="24"/>
      <c r="AK1011" s="24"/>
      <c r="AL1011" s="24"/>
      <c r="AM1011" s="24"/>
      <c r="AN1011" s="24" t="str">
        <f t="shared" si="330"/>
        <v/>
      </c>
      <c r="AO1011" s="24" t="str">
        <f t="shared" si="331"/>
        <v/>
      </c>
      <c r="AP1011" s="24" t="str">
        <f t="shared" si="332"/>
        <v/>
      </c>
      <c r="AQ1011" s="24" t="str">
        <f t="shared" si="333"/>
        <v/>
      </c>
      <c r="AR1011" s="24" t="str">
        <f t="shared" si="334"/>
        <v/>
      </c>
      <c r="AS1011" s="24" t="str">
        <f t="shared" si="335"/>
        <v/>
      </c>
      <c r="AT1011" s="94"/>
      <c r="AU1011" s="94"/>
      <c r="AV1011" s="22"/>
      <c r="AW1011" s="22"/>
      <c r="AX1011" s="22"/>
      <c r="AY1011" s="22"/>
      <c r="AZ1011" s="22"/>
      <c r="BA1011" s="31"/>
      <c r="BB1011" s="22"/>
      <c r="BC1011" s="22"/>
      <c r="BG1011" s="22"/>
      <c r="BH1011" s="124"/>
      <c r="BI1011" s="94"/>
    </row>
    <row r="1012" spans="1:61" s="23" customFormat="1">
      <c r="A1012" s="124"/>
      <c r="B1012" s="60"/>
      <c r="C1012" s="33"/>
      <c r="D1012" s="32"/>
      <c r="E1012" s="33"/>
      <c r="F1012" s="33"/>
      <c r="G1012" s="33"/>
      <c r="H1012" s="33"/>
      <c r="I1012" s="33"/>
      <c r="J1012" s="33"/>
      <c r="K1012" s="33"/>
      <c r="L1012" s="33"/>
      <c r="M1012" s="33"/>
      <c r="N1012" s="99"/>
      <c r="O1012" s="99"/>
      <c r="P1012" s="99"/>
      <c r="Q1012" s="32"/>
      <c r="R1012" s="94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60"/>
      <c r="AH1012" s="60"/>
      <c r="AI1012" s="33"/>
      <c r="AJ1012" s="24"/>
      <c r="AK1012" s="24"/>
      <c r="AL1012" s="24"/>
      <c r="AM1012" s="24"/>
      <c r="AN1012" s="24" t="str">
        <f t="shared" si="330"/>
        <v/>
      </c>
      <c r="AO1012" s="24" t="str">
        <f t="shared" si="331"/>
        <v/>
      </c>
      <c r="AP1012" s="24" t="str">
        <f t="shared" si="332"/>
        <v/>
      </c>
      <c r="AQ1012" s="24" t="str">
        <f t="shared" si="333"/>
        <v/>
      </c>
      <c r="AR1012" s="24" t="str">
        <f t="shared" si="334"/>
        <v/>
      </c>
      <c r="AS1012" s="24" t="str">
        <f t="shared" si="335"/>
        <v/>
      </c>
      <c r="AT1012" s="94"/>
      <c r="AU1012" s="94"/>
      <c r="AV1012" s="22"/>
      <c r="AW1012" s="22"/>
      <c r="AX1012" s="22"/>
      <c r="AY1012" s="22"/>
      <c r="AZ1012" s="22"/>
      <c r="BA1012" s="31"/>
      <c r="BB1012" s="22"/>
      <c r="BC1012" s="22"/>
      <c r="BG1012" s="22"/>
      <c r="BH1012" s="124"/>
      <c r="BI1012" s="94"/>
    </row>
    <row r="1013" spans="1:61" s="23" customFormat="1">
      <c r="A1013" s="124"/>
      <c r="B1013" s="60"/>
      <c r="C1013" s="33"/>
      <c r="D1013" s="32"/>
      <c r="E1013" s="33"/>
      <c r="F1013" s="33"/>
      <c r="G1013" s="33"/>
      <c r="H1013" s="33"/>
      <c r="I1013" s="33"/>
      <c r="J1013" s="33"/>
      <c r="K1013" s="33"/>
      <c r="L1013" s="33"/>
      <c r="M1013" s="33"/>
      <c r="N1013" s="99"/>
      <c r="O1013" s="99"/>
      <c r="P1013" s="99"/>
      <c r="Q1013" s="32"/>
      <c r="R1013" s="94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60"/>
      <c r="AH1013" s="60"/>
      <c r="AI1013" s="33"/>
      <c r="AJ1013" s="24"/>
      <c r="AK1013" s="24"/>
      <c r="AL1013" s="24"/>
      <c r="AM1013" s="24"/>
      <c r="AN1013" s="24" t="str">
        <f t="shared" si="330"/>
        <v/>
      </c>
      <c r="AO1013" s="24" t="str">
        <f t="shared" si="331"/>
        <v/>
      </c>
      <c r="AP1013" s="24" t="str">
        <f t="shared" si="332"/>
        <v/>
      </c>
      <c r="AQ1013" s="24" t="str">
        <f t="shared" si="333"/>
        <v/>
      </c>
      <c r="AR1013" s="24" t="str">
        <f t="shared" si="334"/>
        <v/>
      </c>
      <c r="AS1013" s="24" t="str">
        <f t="shared" si="335"/>
        <v/>
      </c>
      <c r="AT1013" s="94"/>
      <c r="AU1013" s="94"/>
      <c r="AV1013" s="22"/>
      <c r="AW1013" s="22"/>
      <c r="AX1013" s="22"/>
      <c r="AY1013" s="22"/>
      <c r="AZ1013" s="22"/>
      <c r="BA1013" s="31"/>
      <c r="BB1013" s="22"/>
      <c r="BC1013" s="22"/>
      <c r="BG1013" s="22"/>
      <c r="BH1013" s="124"/>
      <c r="BI1013" s="94"/>
    </row>
    <row r="1014" spans="1:61" s="23" customFormat="1">
      <c r="A1014" s="124"/>
      <c r="B1014" s="60"/>
      <c r="C1014" s="33"/>
      <c r="D1014" s="32"/>
      <c r="E1014" s="33"/>
      <c r="F1014" s="33"/>
      <c r="G1014" s="33"/>
      <c r="H1014" s="33"/>
      <c r="I1014" s="33"/>
      <c r="J1014" s="33"/>
      <c r="K1014" s="33"/>
      <c r="L1014" s="33"/>
      <c r="M1014" s="33"/>
      <c r="N1014" s="99"/>
      <c r="O1014" s="99"/>
      <c r="P1014" s="99"/>
      <c r="Q1014" s="32"/>
      <c r="R1014" s="94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60"/>
      <c r="AH1014" s="60"/>
      <c r="AI1014" s="33"/>
      <c r="AJ1014" s="24"/>
      <c r="AK1014" s="24"/>
      <c r="AL1014" s="24"/>
      <c r="AM1014" s="24"/>
      <c r="AN1014" s="24" t="str">
        <f t="shared" si="330"/>
        <v/>
      </c>
      <c r="AO1014" s="24" t="str">
        <f t="shared" si="331"/>
        <v/>
      </c>
      <c r="AP1014" s="24" t="str">
        <f t="shared" si="332"/>
        <v/>
      </c>
      <c r="AQ1014" s="24" t="str">
        <f t="shared" si="333"/>
        <v/>
      </c>
      <c r="AR1014" s="24" t="str">
        <f t="shared" si="334"/>
        <v/>
      </c>
      <c r="AS1014" s="24" t="str">
        <f t="shared" si="335"/>
        <v/>
      </c>
      <c r="AT1014" s="94"/>
      <c r="AU1014" s="94"/>
      <c r="AV1014" s="22"/>
      <c r="AW1014" s="22"/>
      <c r="AX1014" s="22"/>
      <c r="AY1014" s="22"/>
      <c r="AZ1014" s="22"/>
      <c r="BA1014" s="31"/>
      <c r="BB1014" s="22"/>
      <c r="BC1014" s="22"/>
      <c r="BG1014" s="22"/>
      <c r="BH1014" s="124"/>
      <c r="BI1014" s="94"/>
    </row>
    <row r="1015" spans="1:61" s="23" customFormat="1">
      <c r="A1015" s="124"/>
      <c r="B1015" s="60"/>
      <c r="C1015" s="33"/>
      <c r="D1015" s="32"/>
      <c r="E1015" s="33"/>
      <c r="F1015" s="33"/>
      <c r="G1015" s="33"/>
      <c r="H1015" s="33"/>
      <c r="I1015" s="33"/>
      <c r="J1015" s="33"/>
      <c r="K1015" s="33"/>
      <c r="L1015" s="33"/>
      <c r="M1015" s="33"/>
      <c r="N1015" s="99"/>
      <c r="O1015" s="99"/>
      <c r="P1015" s="99"/>
      <c r="Q1015" s="32"/>
      <c r="R1015" s="94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60"/>
      <c r="AH1015" s="60"/>
      <c r="AI1015" s="33"/>
      <c r="AJ1015" s="24"/>
      <c r="AK1015" s="24"/>
      <c r="AL1015" s="24"/>
      <c r="AM1015" s="24"/>
      <c r="AN1015" s="24" t="str">
        <f t="shared" si="330"/>
        <v/>
      </c>
      <c r="AO1015" s="24" t="str">
        <f t="shared" si="331"/>
        <v/>
      </c>
      <c r="AP1015" s="24" t="str">
        <f t="shared" si="332"/>
        <v/>
      </c>
      <c r="AQ1015" s="24" t="str">
        <f t="shared" si="333"/>
        <v/>
      </c>
      <c r="AR1015" s="24" t="str">
        <f t="shared" si="334"/>
        <v/>
      </c>
      <c r="AS1015" s="24" t="str">
        <f t="shared" si="335"/>
        <v/>
      </c>
      <c r="AT1015" s="94"/>
      <c r="AU1015" s="94"/>
      <c r="AV1015" s="22"/>
      <c r="AW1015" s="22"/>
      <c r="AX1015" s="22"/>
      <c r="AY1015" s="22"/>
      <c r="AZ1015" s="22"/>
      <c r="BA1015" s="31"/>
      <c r="BB1015" s="22"/>
      <c r="BC1015" s="22"/>
      <c r="BG1015" s="22"/>
      <c r="BH1015" s="124"/>
      <c r="BI1015" s="94"/>
    </row>
    <row r="1016" spans="1:61" s="23" customFormat="1">
      <c r="A1016" s="124"/>
      <c r="B1016" s="60"/>
      <c r="C1016" s="33"/>
      <c r="D1016" s="32"/>
      <c r="E1016" s="33"/>
      <c r="F1016" s="33"/>
      <c r="G1016" s="33"/>
      <c r="H1016" s="33"/>
      <c r="I1016" s="33"/>
      <c r="J1016" s="33"/>
      <c r="K1016" s="33"/>
      <c r="L1016" s="33"/>
      <c r="M1016" s="33"/>
      <c r="N1016" s="99"/>
      <c r="O1016" s="99"/>
      <c r="P1016" s="99"/>
      <c r="Q1016" s="32"/>
      <c r="R1016" s="94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60"/>
      <c r="AH1016" s="60"/>
      <c r="AI1016" s="33"/>
      <c r="AJ1016" s="24"/>
      <c r="AK1016" s="24"/>
      <c r="AL1016" s="24"/>
      <c r="AM1016" s="24"/>
      <c r="AN1016" s="24" t="str">
        <f t="shared" si="330"/>
        <v/>
      </c>
      <c r="AO1016" s="24" t="str">
        <f t="shared" si="331"/>
        <v/>
      </c>
      <c r="AP1016" s="24" t="str">
        <f t="shared" si="332"/>
        <v/>
      </c>
      <c r="AQ1016" s="24" t="str">
        <f t="shared" si="333"/>
        <v/>
      </c>
      <c r="AR1016" s="24" t="str">
        <f t="shared" si="334"/>
        <v/>
      </c>
      <c r="AS1016" s="24" t="str">
        <f t="shared" si="335"/>
        <v/>
      </c>
      <c r="AT1016" s="94"/>
      <c r="AU1016" s="94"/>
      <c r="AV1016" s="22"/>
      <c r="AW1016" s="22"/>
      <c r="AX1016" s="22"/>
      <c r="AY1016" s="22"/>
      <c r="AZ1016" s="22"/>
      <c r="BA1016" s="31"/>
      <c r="BB1016" s="22"/>
      <c r="BC1016" s="22"/>
      <c r="BG1016" s="22"/>
      <c r="BH1016" s="124"/>
      <c r="BI1016" s="94"/>
    </row>
    <row r="1017" spans="1:61" s="23" customFormat="1">
      <c r="A1017" s="124"/>
      <c r="B1017" s="60"/>
      <c r="C1017" s="33"/>
      <c r="D1017" s="32"/>
      <c r="E1017" s="33"/>
      <c r="F1017" s="33"/>
      <c r="G1017" s="33"/>
      <c r="H1017" s="33"/>
      <c r="I1017" s="33"/>
      <c r="J1017" s="33"/>
      <c r="K1017" s="33"/>
      <c r="L1017" s="33"/>
      <c r="M1017" s="33"/>
      <c r="N1017" s="99"/>
      <c r="O1017" s="99"/>
      <c r="P1017" s="99"/>
      <c r="Q1017" s="32"/>
      <c r="R1017" s="94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60"/>
      <c r="AH1017" s="60"/>
      <c r="AI1017" s="33"/>
      <c r="AJ1017" s="24"/>
      <c r="AK1017" s="24"/>
      <c r="AL1017" s="24"/>
      <c r="AM1017" s="24"/>
      <c r="AN1017" s="24" t="str">
        <f t="shared" si="330"/>
        <v/>
      </c>
      <c r="AO1017" s="24" t="str">
        <f t="shared" si="331"/>
        <v/>
      </c>
      <c r="AP1017" s="24" t="str">
        <f t="shared" si="332"/>
        <v/>
      </c>
      <c r="AQ1017" s="24" t="str">
        <f t="shared" si="333"/>
        <v/>
      </c>
      <c r="AR1017" s="24" t="str">
        <f t="shared" si="334"/>
        <v/>
      </c>
      <c r="AS1017" s="24" t="str">
        <f t="shared" si="335"/>
        <v/>
      </c>
      <c r="AT1017" s="94"/>
      <c r="AU1017" s="94"/>
      <c r="AV1017" s="22"/>
      <c r="AW1017" s="22"/>
      <c r="AX1017" s="22"/>
      <c r="AY1017" s="22"/>
      <c r="AZ1017" s="22"/>
      <c r="BA1017" s="31"/>
      <c r="BB1017" s="22"/>
      <c r="BC1017" s="22"/>
      <c r="BG1017" s="22"/>
      <c r="BH1017" s="124"/>
      <c r="BI1017" s="94"/>
    </row>
    <row r="1018" spans="1:61" s="23" customFormat="1">
      <c r="A1018" s="124"/>
      <c r="B1018" s="60"/>
      <c r="C1018" s="33"/>
      <c r="D1018" s="32"/>
      <c r="E1018" s="33"/>
      <c r="F1018" s="33"/>
      <c r="G1018" s="33"/>
      <c r="H1018" s="33"/>
      <c r="I1018" s="33"/>
      <c r="J1018" s="33"/>
      <c r="K1018" s="33"/>
      <c r="L1018" s="33"/>
      <c r="M1018" s="33"/>
      <c r="N1018" s="99"/>
      <c r="O1018" s="99"/>
      <c r="P1018" s="99"/>
      <c r="Q1018" s="32"/>
      <c r="R1018" s="94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60"/>
      <c r="AH1018" s="60"/>
      <c r="AI1018" s="33"/>
      <c r="AJ1018" s="24"/>
      <c r="AK1018" s="24"/>
      <c r="AL1018" s="24"/>
      <c r="AM1018" s="24"/>
      <c r="AN1018" s="24" t="str">
        <f t="shared" si="330"/>
        <v/>
      </c>
      <c r="AO1018" s="24" t="str">
        <f t="shared" si="331"/>
        <v/>
      </c>
      <c r="AP1018" s="24" t="str">
        <f t="shared" si="332"/>
        <v/>
      </c>
      <c r="AQ1018" s="24" t="str">
        <f t="shared" si="333"/>
        <v/>
      </c>
      <c r="AR1018" s="24" t="str">
        <f t="shared" si="334"/>
        <v/>
      </c>
      <c r="AS1018" s="24" t="str">
        <f t="shared" si="335"/>
        <v/>
      </c>
      <c r="AT1018" s="94"/>
      <c r="AU1018" s="94"/>
      <c r="AV1018" s="22"/>
      <c r="AW1018" s="22"/>
      <c r="AX1018" s="22"/>
      <c r="AY1018" s="22"/>
      <c r="AZ1018" s="22"/>
      <c r="BA1018" s="31"/>
      <c r="BB1018" s="22"/>
      <c r="BC1018" s="22"/>
      <c r="BG1018" s="22"/>
      <c r="BH1018" s="124"/>
      <c r="BI1018" s="94"/>
    </row>
    <row r="1019" spans="1:61" s="23" customFormat="1">
      <c r="A1019" s="124"/>
      <c r="B1019" s="60"/>
      <c r="C1019" s="33"/>
      <c r="D1019" s="32"/>
      <c r="E1019" s="33"/>
      <c r="F1019" s="33"/>
      <c r="G1019" s="33"/>
      <c r="H1019" s="33"/>
      <c r="I1019" s="33"/>
      <c r="J1019" s="33"/>
      <c r="K1019" s="33"/>
      <c r="L1019" s="33"/>
      <c r="M1019" s="33"/>
      <c r="N1019" s="99"/>
      <c r="O1019" s="99"/>
      <c r="P1019" s="99"/>
      <c r="Q1019" s="32"/>
      <c r="R1019" s="94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60"/>
      <c r="AH1019" s="60"/>
      <c r="AI1019" s="33"/>
      <c r="AJ1019" s="24"/>
      <c r="AK1019" s="24"/>
      <c r="AL1019" s="24"/>
      <c r="AM1019" s="24"/>
      <c r="AN1019" s="24" t="str">
        <f t="shared" si="330"/>
        <v/>
      </c>
      <c r="AO1019" s="24" t="str">
        <f t="shared" si="331"/>
        <v/>
      </c>
      <c r="AP1019" s="24" t="str">
        <f t="shared" si="332"/>
        <v/>
      </c>
      <c r="AQ1019" s="24" t="str">
        <f t="shared" si="333"/>
        <v/>
      </c>
      <c r="AR1019" s="24" t="str">
        <f t="shared" si="334"/>
        <v/>
      </c>
      <c r="AS1019" s="24" t="str">
        <f t="shared" si="335"/>
        <v/>
      </c>
      <c r="AT1019" s="94"/>
      <c r="AU1019" s="94"/>
      <c r="AV1019" s="22"/>
      <c r="AW1019" s="22"/>
      <c r="AX1019" s="22"/>
      <c r="AY1019" s="22"/>
      <c r="AZ1019" s="22"/>
      <c r="BA1019" s="31"/>
      <c r="BB1019" s="22"/>
      <c r="BC1019" s="22"/>
      <c r="BG1019" s="22"/>
      <c r="BH1019" s="124"/>
      <c r="BI1019" s="94"/>
    </row>
    <row r="1020" spans="1:61" s="23" customFormat="1">
      <c r="A1020" s="124"/>
      <c r="B1020" s="60"/>
      <c r="C1020" s="33"/>
      <c r="D1020" s="32"/>
      <c r="E1020" s="33"/>
      <c r="F1020" s="33"/>
      <c r="G1020" s="33"/>
      <c r="H1020" s="33"/>
      <c r="I1020" s="33"/>
      <c r="J1020" s="33"/>
      <c r="K1020" s="33"/>
      <c r="L1020" s="33"/>
      <c r="M1020" s="33"/>
      <c r="N1020" s="99"/>
      <c r="O1020" s="99"/>
      <c r="P1020" s="99"/>
      <c r="Q1020" s="32"/>
      <c r="R1020" s="94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60"/>
      <c r="AH1020" s="60"/>
      <c r="AI1020" s="33"/>
      <c r="AJ1020" s="24"/>
      <c r="AK1020" s="24"/>
      <c r="AL1020" s="24"/>
      <c r="AM1020" s="24"/>
      <c r="AN1020" s="24" t="str">
        <f t="shared" si="330"/>
        <v/>
      </c>
      <c r="AO1020" s="24" t="str">
        <f t="shared" si="331"/>
        <v/>
      </c>
      <c r="AP1020" s="24" t="str">
        <f t="shared" si="332"/>
        <v/>
      </c>
      <c r="AQ1020" s="24" t="str">
        <f t="shared" si="333"/>
        <v/>
      </c>
      <c r="AR1020" s="24" t="str">
        <f t="shared" si="334"/>
        <v/>
      </c>
      <c r="AS1020" s="24" t="str">
        <f t="shared" si="335"/>
        <v/>
      </c>
      <c r="AT1020" s="94"/>
      <c r="AU1020" s="94"/>
      <c r="AV1020" s="22"/>
      <c r="AW1020" s="22"/>
      <c r="AX1020" s="22"/>
      <c r="AY1020" s="22"/>
      <c r="AZ1020" s="22"/>
      <c r="BA1020" s="31"/>
      <c r="BB1020" s="22"/>
      <c r="BC1020" s="22"/>
      <c r="BG1020" s="22"/>
      <c r="BH1020" s="124"/>
      <c r="BI1020" s="94"/>
    </row>
    <row r="1021" spans="1:61" s="23" customFormat="1">
      <c r="A1021" s="124"/>
      <c r="B1021" s="60"/>
      <c r="C1021" s="33"/>
      <c r="D1021" s="32"/>
      <c r="E1021" s="33"/>
      <c r="F1021" s="33"/>
      <c r="G1021" s="33"/>
      <c r="H1021" s="33"/>
      <c r="I1021" s="33"/>
      <c r="J1021" s="33"/>
      <c r="K1021" s="33"/>
      <c r="L1021" s="33"/>
      <c r="M1021" s="33"/>
      <c r="N1021" s="99"/>
      <c r="O1021" s="99"/>
      <c r="P1021" s="99"/>
      <c r="Q1021" s="32"/>
      <c r="R1021" s="94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60"/>
      <c r="AH1021" s="60"/>
      <c r="AI1021" s="33"/>
      <c r="AJ1021" s="24"/>
      <c r="AK1021" s="24"/>
      <c r="AL1021" s="24"/>
      <c r="AM1021" s="24"/>
      <c r="AN1021" s="24" t="str">
        <f t="shared" si="330"/>
        <v/>
      </c>
      <c r="AO1021" s="24" t="str">
        <f t="shared" si="331"/>
        <v/>
      </c>
      <c r="AP1021" s="24" t="str">
        <f t="shared" si="332"/>
        <v/>
      </c>
      <c r="AQ1021" s="24" t="str">
        <f t="shared" si="333"/>
        <v/>
      </c>
      <c r="AR1021" s="24" t="str">
        <f t="shared" si="334"/>
        <v/>
      </c>
      <c r="AS1021" s="24" t="str">
        <f t="shared" si="335"/>
        <v/>
      </c>
      <c r="AT1021" s="94"/>
      <c r="AU1021" s="94"/>
      <c r="AV1021" s="22"/>
      <c r="AW1021" s="22"/>
      <c r="AX1021" s="22"/>
      <c r="AY1021" s="22"/>
      <c r="AZ1021" s="22"/>
      <c r="BA1021" s="31"/>
      <c r="BB1021" s="22"/>
      <c r="BC1021" s="22"/>
      <c r="BG1021" s="22"/>
      <c r="BH1021" s="124"/>
      <c r="BI1021" s="94"/>
    </row>
    <row r="1022" spans="1:61" s="23" customFormat="1">
      <c r="A1022" s="124"/>
      <c r="B1022" s="60"/>
      <c r="C1022" s="33"/>
      <c r="D1022" s="32"/>
      <c r="E1022" s="33"/>
      <c r="F1022" s="33"/>
      <c r="G1022" s="33"/>
      <c r="H1022" s="33"/>
      <c r="I1022" s="33"/>
      <c r="J1022" s="33"/>
      <c r="K1022" s="33"/>
      <c r="L1022" s="33"/>
      <c r="M1022" s="33"/>
      <c r="N1022" s="99"/>
      <c r="O1022" s="99"/>
      <c r="P1022" s="99"/>
      <c r="Q1022" s="32"/>
      <c r="R1022" s="94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60"/>
      <c r="AH1022" s="60"/>
      <c r="AI1022" s="33"/>
      <c r="AJ1022" s="24"/>
      <c r="AK1022" s="24"/>
      <c r="AL1022" s="24"/>
      <c r="AM1022" s="24"/>
      <c r="AN1022" s="24" t="str">
        <f t="shared" si="330"/>
        <v/>
      </c>
      <c r="AO1022" s="24" t="str">
        <f t="shared" si="331"/>
        <v/>
      </c>
      <c r="AP1022" s="24" t="str">
        <f t="shared" si="332"/>
        <v/>
      </c>
      <c r="AQ1022" s="24" t="str">
        <f t="shared" si="333"/>
        <v/>
      </c>
      <c r="AR1022" s="24" t="str">
        <f t="shared" si="334"/>
        <v/>
      </c>
      <c r="AS1022" s="24" t="str">
        <f t="shared" si="335"/>
        <v/>
      </c>
      <c r="AT1022" s="94"/>
      <c r="AU1022" s="94"/>
      <c r="AV1022" s="22"/>
      <c r="AW1022" s="22"/>
      <c r="AX1022" s="22"/>
      <c r="AY1022" s="22"/>
      <c r="AZ1022" s="22"/>
      <c r="BA1022" s="31"/>
      <c r="BB1022" s="22"/>
      <c r="BC1022" s="22"/>
      <c r="BG1022" s="22"/>
      <c r="BH1022" s="124"/>
      <c r="BI1022" s="94"/>
    </row>
    <row r="1023" spans="1:61" s="23" customFormat="1">
      <c r="A1023" s="124"/>
      <c r="B1023" s="60"/>
      <c r="C1023" s="33"/>
      <c r="D1023" s="32"/>
      <c r="E1023" s="33"/>
      <c r="F1023" s="33"/>
      <c r="G1023" s="33"/>
      <c r="H1023" s="33"/>
      <c r="I1023" s="33"/>
      <c r="J1023" s="33"/>
      <c r="K1023" s="33"/>
      <c r="L1023" s="33"/>
      <c r="M1023" s="33"/>
      <c r="N1023" s="99"/>
      <c r="O1023" s="99"/>
      <c r="P1023" s="99"/>
      <c r="Q1023" s="32"/>
      <c r="R1023" s="94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60"/>
      <c r="AH1023" s="60"/>
      <c r="AI1023" s="33"/>
      <c r="AJ1023" s="24"/>
      <c r="AK1023" s="24"/>
      <c r="AL1023" s="24"/>
      <c r="AM1023" s="24"/>
      <c r="AN1023" s="24" t="str">
        <f t="shared" si="330"/>
        <v/>
      </c>
      <c r="AO1023" s="24" t="str">
        <f t="shared" si="331"/>
        <v/>
      </c>
      <c r="AP1023" s="24" t="str">
        <f t="shared" si="332"/>
        <v/>
      </c>
      <c r="AQ1023" s="24" t="str">
        <f t="shared" si="333"/>
        <v/>
      </c>
      <c r="AR1023" s="24" t="str">
        <f t="shared" si="334"/>
        <v/>
      </c>
      <c r="AS1023" s="24" t="str">
        <f t="shared" si="335"/>
        <v/>
      </c>
      <c r="AT1023" s="94"/>
      <c r="AU1023" s="94"/>
      <c r="AV1023" s="22"/>
      <c r="AW1023" s="22"/>
      <c r="AX1023" s="22"/>
      <c r="AY1023" s="22"/>
      <c r="AZ1023" s="22"/>
      <c r="BA1023" s="31"/>
      <c r="BB1023" s="22"/>
      <c r="BC1023" s="22"/>
      <c r="BG1023" s="22"/>
      <c r="BH1023" s="124"/>
      <c r="BI1023" s="94"/>
    </row>
    <row r="1024" spans="1:61" s="23" customFormat="1">
      <c r="A1024" s="124"/>
      <c r="B1024" s="60"/>
      <c r="C1024" s="33"/>
      <c r="D1024" s="32"/>
      <c r="E1024" s="33"/>
      <c r="F1024" s="33"/>
      <c r="G1024" s="33"/>
      <c r="H1024" s="33"/>
      <c r="I1024" s="33"/>
      <c r="J1024" s="33"/>
      <c r="K1024" s="33"/>
      <c r="L1024" s="33"/>
      <c r="M1024" s="33"/>
      <c r="N1024" s="99"/>
      <c r="O1024" s="99"/>
      <c r="P1024" s="99"/>
      <c r="Q1024" s="32"/>
      <c r="R1024" s="94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60"/>
      <c r="AH1024" s="60"/>
      <c r="AI1024" s="33"/>
      <c r="AJ1024" s="24"/>
      <c r="AK1024" s="24"/>
      <c r="AL1024" s="24"/>
      <c r="AM1024" s="24"/>
      <c r="AN1024" s="24" t="str">
        <f t="shared" si="330"/>
        <v/>
      </c>
      <c r="AO1024" s="24" t="str">
        <f t="shared" si="331"/>
        <v/>
      </c>
      <c r="AP1024" s="24" t="str">
        <f t="shared" si="332"/>
        <v/>
      </c>
      <c r="AQ1024" s="24" t="str">
        <f t="shared" si="333"/>
        <v/>
      </c>
      <c r="AR1024" s="24" t="str">
        <f t="shared" si="334"/>
        <v/>
      </c>
      <c r="AS1024" s="24" t="str">
        <f t="shared" si="335"/>
        <v/>
      </c>
      <c r="AT1024" s="94"/>
      <c r="AU1024" s="94"/>
      <c r="AV1024" s="22"/>
      <c r="AW1024" s="22"/>
      <c r="AX1024" s="22"/>
      <c r="AY1024" s="22"/>
      <c r="AZ1024" s="22"/>
      <c r="BA1024" s="31"/>
      <c r="BB1024" s="22"/>
      <c r="BC1024" s="22"/>
      <c r="BG1024" s="22"/>
      <c r="BH1024" s="124"/>
      <c r="BI1024" s="94"/>
    </row>
    <row r="1025" spans="1:61" s="23" customFormat="1">
      <c r="A1025" s="124"/>
      <c r="B1025" s="60"/>
      <c r="C1025" s="33"/>
      <c r="D1025" s="32"/>
      <c r="E1025" s="33"/>
      <c r="F1025" s="33"/>
      <c r="G1025" s="33"/>
      <c r="H1025" s="33"/>
      <c r="I1025" s="33"/>
      <c r="J1025" s="33"/>
      <c r="K1025" s="33"/>
      <c r="L1025" s="33"/>
      <c r="M1025" s="33"/>
      <c r="N1025" s="99"/>
      <c r="O1025" s="99"/>
      <c r="P1025" s="99"/>
      <c r="Q1025" s="32"/>
      <c r="R1025" s="94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60"/>
      <c r="AH1025" s="60"/>
      <c r="AI1025" s="33"/>
      <c r="AJ1025" s="24"/>
      <c r="AK1025" s="24"/>
      <c r="AL1025" s="24"/>
      <c r="AM1025" s="24"/>
      <c r="AN1025" s="24" t="str">
        <f t="shared" si="330"/>
        <v/>
      </c>
      <c r="AO1025" s="24" t="str">
        <f t="shared" si="331"/>
        <v/>
      </c>
      <c r="AP1025" s="24" t="str">
        <f t="shared" si="332"/>
        <v/>
      </c>
      <c r="AQ1025" s="24" t="str">
        <f t="shared" si="333"/>
        <v/>
      </c>
      <c r="AR1025" s="24" t="str">
        <f t="shared" si="334"/>
        <v/>
      </c>
      <c r="AS1025" s="24" t="str">
        <f t="shared" si="335"/>
        <v/>
      </c>
      <c r="AT1025" s="94"/>
      <c r="AU1025" s="94"/>
      <c r="AV1025" s="22"/>
      <c r="AW1025" s="22"/>
      <c r="AX1025" s="22"/>
      <c r="AY1025" s="22"/>
      <c r="AZ1025" s="22"/>
      <c r="BA1025" s="31"/>
      <c r="BB1025" s="22"/>
      <c r="BC1025" s="22"/>
      <c r="BG1025" s="22"/>
      <c r="BH1025" s="124"/>
      <c r="BI1025" s="94"/>
    </row>
    <row r="1026" spans="1:61" s="23" customFormat="1">
      <c r="A1026" s="124"/>
      <c r="B1026" s="60"/>
      <c r="C1026" s="33"/>
      <c r="D1026" s="32"/>
      <c r="E1026" s="33"/>
      <c r="F1026" s="33"/>
      <c r="G1026" s="33"/>
      <c r="H1026" s="33"/>
      <c r="I1026" s="33"/>
      <c r="J1026" s="33"/>
      <c r="K1026" s="33"/>
      <c r="L1026" s="33"/>
      <c r="M1026" s="33"/>
      <c r="N1026" s="99"/>
      <c r="O1026" s="99"/>
      <c r="P1026" s="99"/>
      <c r="Q1026" s="32"/>
      <c r="R1026" s="94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60"/>
      <c r="AH1026" s="60"/>
      <c r="AI1026" s="33"/>
      <c r="AJ1026" s="24"/>
      <c r="AK1026" s="24"/>
      <c r="AL1026" s="24"/>
      <c r="AM1026" s="24"/>
      <c r="AN1026" s="24" t="str">
        <f t="shared" si="330"/>
        <v/>
      </c>
      <c r="AO1026" s="24" t="str">
        <f t="shared" si="331"/>
        <v/>
      </c>
      <c r="AP1026" s="24" t="str">
        <f t="shared" si="332"/>
        <v/>
      </c>
      <c r="AQ1026" s="24" t="str">
        <f t="shared" si="333"/>
        <v/>
      </c>
      <c r="AR1026" s="24" t="str">
        <f t="shared" si="334"/>
        <v/>
      </c>
      <c r="AS1026" s="24" t="str">
        <f t="shared" si="335"/>
        <v/>
      </c>
      <c r="AT1026" s="94"/>
      <c r="AU1026" s="94"/>
      <c r="AV1026" s="22"/>
      <c r="AW1026" s="22"/>
      <c r="AX1026" s="22"/>
      <c r="AY1026" s="22"/>
      <c r="AZ1026" s="22"/>
      <c r="BA1026" s="31"/>
      <c r="BB1026" s="22"/>
      <c r="BC1026" s="22"/>
      <c r="BG1026" s="22"/>
      <c r="BH1026" s="124"/>
      <c r="BI1026" s="94"/>
    </row>
    <row r="1027" spans="1:61" s="23" customFormat="1">
      <c r="A1027" s="124"/>
      <c r="B1027" s="60"/>
      <c r="C1027" s="33"/>
      <c r="D1027" s="32"/>
      <c r="E1027" s="33"/>
      <c r="F1027" s="33"/>
      <c r="G1027" s="33"/>
      <c r="H1027" s="33"/>
      <c r="I1027" s="33"/>
      <c r="J1027" s="33"/>
      <c r="K1027" s="33"/>
      <c r="L1027" s="33"/>
      <c r="M1027" s="33"/>
      <c r="N1027" s="99"/>
      <c r="O1027" s="99"/>
      <c r="P1027" s="99"/>
      <c r="Q1027" s="32"/>
      <c r="R1027" s="94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60"/>
      <c r="AH1027" s="60"/>
      <c r="AI1027" s="33"/>
      <c r="AJ1027" s="24"/>
      <c r="AK1027" s="24"/>
      <c r="AL1027" s="24"/>
      <c r="AM1027" s="24"/>
      <c r="AN1027" s="24" t="str">
        <f t="shared" si="330"/>
        <v/>
      </c>
      <c r="AO1027" s="24" t="str">
        <f t="shared" si="331"/>
        <v/>
      </c>
      <c r="AP1027" s="24" t="str">
        <f t="shared" si="332"/>
        <v/>
      </c>
      <c r="AQ1027" s="24" t="str">
        <f t="shared" si="333"/>
        <v/>
      </c>
      <c r="AR1027" s="24" t="str">
        <f t="shared" si="334"/>
        <v/>
      </c>
      <c r="AS1027" s="24" t="str">
        <f t="shared" si="335"/>
        <v/>
      </c>
      <c r="AT1027" s="94"/>
      <c r="AU1027" s="94"/>
      <c r="AV1027" s="22"/>
      <c r="AW1027" s="22"/>
      <c r="AX1027" s="22"/>
      <c r="AY1027" s="22"/>
      <c r="AZ1027" s="22"/>
      <c r="BA1027" s="31"/>
      <c r="BB1027" s="22"/>
      <c r="BC1027" s="22"/>
      <c r="BG1027" s="22"/>
      <c r="BH1027" s="124"/>
      <c r="BI1027" s="94"/>
    </row>
    <row r="1028" spans="1:61" s="23" customFormat="1">
      <c r="A1028" s="124"/>
      <c r="B1028" s="60"/>
      <c r="C1028" s="33"/>
      <c r="D1028" s="32"/>
      <c r="E1028" s="33"/>
      <c r="F1028" s="33"/>
      <c r="G1028" s="33"/>
      <c r="H1028" s="33"/>
      <c r="I1028" s="33"/>
      <c r="J1028" s="33"/>
      <c r="K1028" s="33"/>
      <c r="L1028" s="33"/>
      <c r="M1028" s="33"/>
      <c r="N1028" s="99"/>
      <c r="O1028" s="99"/>
      <c r="P1028" s="99"/>
      <c r="Q1028" s="32"/>
      <c r="R1028" s="94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60"/>
      <c r="AH1028" s="60"/>
      <c r="AI1028" s="33"/>
      <c r="AJ1028" s="24"/>
      <c r="AK1028" s="24"/>
      <c r="AL1028" s="24"/>
      <c r="AM1028" s="24"/>
      <c r="AN1028" s="24" t="str">
        <f t="shared" si="330"/>
        <v/>
      </c>
      <c r="AO1028" s="24" t="str">
        <f t="shared" si="331"/>
        <v/>
      </c>
      <c r="AP1028" s="24" t="str">
        <f t="shared" si="332"/>
        <v/>
      </c>
      <c r="AQ1028" s="24" t="str">
        <f t="shared" si="333"/>
        <v/>
      </c>
      <c r="AR1028" s="24" t="str">
        <f t="shared" si="334"/>
        <v/>
      </c>
      <c r="AS1028" s="24" t="str">
        <f t="shared" si="335"/>
        <v/>
      </c>
      <c r="AT1028" s="94"/>
      <c r="AU1028" s="94"/>
      <c r="AV1028" s="22"/>
      <c r="AW1028" s="22"/>
      <c r="AX1028" s="22"/>
      <c r="AY1028" s="22"/>
      <c r="AZ1028" s="22"/>
      <c r="BA1028" s="31"/>
      <c r="BB1028" s="22"/>
      <c r="BC1028" s="22"/>
      <c r="BG1028" s="22"/>
      <c r="BH1028" s="124"/>
      <c r="BI1028" s="94"/>
    </row>
    <row r="1029" spans="1:61" s="23" customFormat="1">
      <c r="A1029" s="124"/>
      <c r="B1029" s="60"/>
      <c r="C1029" s="33"/>
      <c r="D1029" s="32"/>
      <c r="E1029" s="33"/>
      <c r="F1029" s="33"/>
      <c r="G1029" s="33"/>
      <c r="H1029" s="33"/>
      <c r="I1029" s="33"/>
      <c r="J1029" s="33"/>
      <c r="K1029" s="33"/>
      <c r="L1029" s="33"/>
      <c r="M1029" s="33"/>
      <c r="N1029" s="99"/>
      <c r="O1029" s="99"/>
      <c r="P1029" s="99"/>
      <c r="Q1029" s="32"/>
      <c r="R1029" s="94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60"/>
      <c r="AH1029" s="60"/>
      <c r="AI1029" s="33"/>
      <c r="AJ1029" s="24"/>
      <c r="AK1029" s="24"/>
      <c r="AL1029" s="24"/>
      <c r="AM1029" s="24"/>
      <c r="AN1029" s="24" t="str">
        <f t="shared" si="330"/>
        <v/>
      </c>
      <c r="AO1029" s="24" t="str">
        <f t="shared" si="331"/>
        <v/>
      </c>
      <c r="AP1029" s="24" t="str">
        <f t="shared" si="332"/>
        <v/>
      </c>
      <c r="AQ1029" s="24" t="str">
        <f t="shared" si="333"/>
        <v/>
      </c>
      <c r="AR1029" s="24" t="str">
        <f t="shared" si="334"/>
        <v/>
      </c>
      <c r="AS1029" s="24" t="str">
        <f t="shared" si="335"/>
        <v/>
      </c>
      <c r="AT1029" s="94"/>
      <c r="AU1029" s="94"/>
      <c r="AV1029" s="22"/>
      <c r="AW1029" s="22"/>
      <c r="AX1029" s="22"/>
      <c r="AY1029" s="22"/>
      <c r="AZ1029" s="22"/>
      <c r="BA1029" s="31"/>
      <c r="BB1029" s="22"/>
      <c r="BC1029" s="22"/>
      <c r="BG1029" s="22"/>
      <c r="BH1029" s="124"/>
      <c r="BI1029" s="94"/>
    </row>
    <row r="1030" spans="1:61" s="23" customFormat="1">
      <c r="A1030" s="124"/>
      <c r="B1030" s="60"/>
      <c r="C1030" s="33"/>
      <c r="D1030" s="32"/>
      <c r="E1030" s="33"/>
      <c r="F1030" s="33"/>
      <c r="G1030" s="33"/>
      <c r="H1030" s="33"/>
      <c r="I1030" s="33"/>
      <c r="J1030" s="33"/>
      <c r="K1030" s="33"/>
      <c r="L1030" s="33"/>
      <c r="M1030" s="33"/>
      <c r="N1030" s="99"/>
      <c r="O1030" s="99"/>
      <c r="P1030" s="99"/>
      <c r="Q1030" s="32"/>
      <c r="R1030" s="94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60"/>
      <c r="AH1030" s="60"/>
      <c r="AI1030" s="33"/>
      <c r="AJ1030" s="24"/>
      <c r="AK1030" s="24"/>
      <c r="AL1030" s="24"/>
      <c r="AM1030" s="24"/>
      <c r="AN1030" s="24" t="str">
        <f t="shared" si="330"/>
        <v/>
      </c>
      <c r="AO1030" s="24" t="str">
        <f t="shared" si="331"/>
        <v/>
      </c>
      <c r="AP1030" s="24" t="str">
        <f t="shared" si="332"/>
        <v/>
      </c>
      <c r="AQ1030" s="24" t="str">
        <f t="shared" si="333"/>
        <v/>
      </c>
      <c r="AR1030" s="24" t="str">
        <f t="shared" si="334"/>
        <v/>
      </c>
      <c r="AS1030" s="24" t="str">
        <f t="shared" si="335"/>
        <v/>
      </c>
      <c r="AT1030" s="94"/>
      <c r="AU1030" s="94"/>
      <c r="AV1030" s="22"/>
      <c r="AW1030" s="22"/>
      <c r="AX1030" s="22"/>
      <c r="AY1030" s="22"/>
      <c r="AZ1030" s="22"/>
      <c r="BA1030" s="31"/>
      <c r="BB1030" s="22"/>
      <c r="BC1030" s="22"/>
      <c r="BG1030" s="22"/>
      <c r="BH1030" s="124"/>
      <c r="BI1030" s="94"/>
    </row>
    <row r="1031" spans="1:61" s="23" customFormat="1">
      <c r="A1031" s="124"/>
      <c r="B1031" s="60"/>
      <c r="C1031" s="33"/>
      <c r="D1031" s="32"/>
      <c r="E1031" s="33"/>
      <c r="F1031" s="33"/>
      <c r="G1031" s="33"/>
      <c r="H1031" s="33"/>
      <c r="I1031" s="33"/>
      <c r="J1031" s="33"/>
      <c r="K1031" s="33"/>
      <c r="L1031" s="33"/>
      <c r="M1031" s="33"/>
      <c r="N1031" s="99"/>
      <c r="O1031" s="99"/>
      <c r="P1031" s="99"/>
      <c r="Q1031" s="32"/>
      <c r="R1031" s="94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60"/>
      <c r="AH1031" s="60"/>
      <c r="AI1031" s="33"/>
      <c r="AJ1031" s="24"/>
      <c r="AK1031" s="24"/>
      <c r="AL1031" s="24"/>
      <c r="AM1031" s="24"/>
      <c r="AN1031" s="24" t="str">
        <f t="shared" si="330"/>
        <v/>
      </c>
      <c r="AO1031" s="24" t="str">
        <f t="shared" si="331"/>
        <v/>
      </c>
      <c r="AP1031" s="24" t="str">
        <f t="shared" si="332"/>
        <v/>
      </c>
      <c r="AQ1031" s="24" t="str">
        <f t="shared" si="333"/>
        <v/>
      </c>
      <c r="AR1031" s="24" t="str">
        <f t="shared" si="334"/>
        <v/>
      </c>
      <c r="AS1031" s="24" t="str">
        <f t="shared" si="335"/>
        <v/>
      </c>
      <c r="AT1031" s="94"/>
      <c r="AU1031" s="94"/>
      <c r="AV1031" s="22"/>
      <c r="AW1031" s="22"/>
      <c r="AX1031" s="22"/>
      <c r="AY1031" s="22"/>
      <c r="AZ1031" s="22"/>
      <c r="BA1031" s="31"/>
      <c r="BB1031" s="22"/>
      <c r="BC1031" s="22"/>
      <c r="BG1031" s="22"/>
      <c r="BH1031" s="124"/>
      <c r="BI1031" s="94"/>
    </row>
    <row r="1032" spans="1:61" s="23" customFormat="1">
      <c r="A1032" s="124"/>
      <c r="B1032" s="60"/>
      <c r="C1032" s="33"/>
      <c r="D1032" s="32"/>
      <c r="E1032" s="33"/>
      <c r="F1032" s="33"/>
      <c r="G1032" s="33"/>
      <c r="H1032" s="33"/>
      <c r="I1032" s="33"/>
      <c r="J1032" s="33"/>
      <c r="K1032" s="33"/>
      <c r="L1032" s="33"/>
      <c r="M1032" s="33"/>
      <c r="N1032" s="99"/>
      <c r="O1032" s="99"/>
      <c r="P1032" s="99"/>
      <c r="Q1032" s="32"/>
      <c r="R1032" s="94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60"/>
      <c r="AH1032" s="60"/>
      <c r="AI1032" s="33"/>
      <c r="AJ1032" s="24"/>
      <c r="AK1032" s="24"/>
      <c r="AL1032" s="24"/>
      <c r="AM1032" s="24"/>
      <c r="AN1032" s="24" t="str">
        <f t="shared" si="330"/>
        <v/>
      </c>
      <c r="AO1032" s="24" t="str">
        <f t="shared" si="331"/>
        <v/>
      </c>
      <c r="AP1032" s="24" t="str">
        <f t="shared" si="332"/>
        <v/>
      </c>
      <c r="AQ1032" s="24" t="str">
        <f t="shared" si="333"/>
        <v/>
      </c>
      <c r="AR1032" s="24" t="str">
        <f t="shared" si="334"/>
        <v/>
      </c>
      <c r="AS1032" s="24" t="str">
        <f t="shared" si="335"/>
        <v/>
      </c>
      <c r="AT1032" s="94"/>
      <c r="AU1032" s="94"/>
      <c r="AV1032" s="22"/>
      <c r="AW1032" s="22"/>
      <c r="AX1032" s="22"/>
      <c r="AY1032" s="22"/>
      <c r="AZ1032" s="22"/>
      <c r="BA1032" s="31"/>
      <c r="BB1032" s="22"/>
      <c r="BC1032" s="22"/>
      <c r="BG1032" s="22"/>
      <c r="BH1032" s="124"/>
      <c r="BI1032" s="94"/>
    </row>
    <row r="1033" spans="1:61" s="23" customFormat="1">
      <c r="A1033" s="124"/>
      <c r="B1033" s="60"/>
      <c r="C1033" s="33"/>
      <c r="D1033" s="32"/>
      <c r="E1033" s="33"/>
      <c r="F1033" s="33"/>
      <c r="G1033" s="33"/>
      <c r="H1033" s="33"/>
      <c r="I1033" s="33"/>
      <c r="J1033" s="33"/>
      <c r="K1033" s="33"/>
      <c r="L1033" s="33"/>
      <c r="M1033" s="33"/>
      <c r="N1033" s="99"/>
      <c r="O1033" s="99"/>
      <c r="P1033" s="99"/>
      <c r="Q1033" s="32"/>
      <c r="R1033" s="94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60"/>
      <c r="AH1033" s="60"/>
      <c r="AI1033" s="33"/>
      <c r="AJ1033" s="24"/>
      <c r="AK1033" s="24"/>
      <c r="AL1033" s="24"/>
      <c r="AM1033" s="24"/>
      <c r="AN1033" s="24" t="str">
        <f t="shared" si="330"/>
        <v/>
      </c>
      <c r="AO1033" s="24" t="str">
        <f t="shared" si="331"/>
        <v/>
      </c>
      <c r="AP1033" s="24" t="str">
        <f t="shared" si="332"/>
        <v/>
      </c>
      <c r="AQ1033" s="24" t="str">
        <f t="shared" si="333"/>
        <v/>
      </c>
      <c r="AR1033" s="24" t="str">
        <f t="shared" si="334"/>
        <v/>
      </c>
      <c r="AS1033" s="24" t="str">
        <f t="shared" si="335"/>
        <v/>
      </c>
      <c r="AT1033" s="94"/>
      <c r="AU1033" s="94"/>
      <c r="AV1033" s="22"/>
      <c r="AW1033" s="22"/>
      <c r="AX1033" s="22"/>
      <c r="AY1033" s="22"/>
      <c r="AZ1033" s="22"/>
      <c r="BA1033" s="31"/>
      <c r="BB1033" s="22"/>
      <c r="BC1033" s="22"/>
      <c r="BG1033" s="22"/>
      <c r="BH1033" s="124"/>
      <c r="BI1033" s="94"/>
    </row>
    <row r="1034" spans="1:61" s="23" customFormat="1">
      <c r="A1034" s="124"/>
      <c r="B1034" s="60"/>
      <c r="C1034" s="33"/>
      <c r="D1034" s="32"/>
      <c r="E1034" s="33"/>
      <c r="F1034" s="33"/>
      <c r="G1034" s="33"/>
      <c r="H1034" s="33"/>
      <c r="I1034" s="33"/>
      <c r="J1034" s="33"/>
      <c r="K1034" s="33"/>
      <c r="L1034" s="33"/>
      <c r="M1034" s="33"/>
      <c r="N1034" s="99"/>
      <c r="O1034" s="99"/>
      <c r="P1034" s="99"/>
      <c r="Q1034" s="32"/>
      <c r="R1034" s="94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60"/>
      <c r="AH1034" s="60"/>
      <c r="AI1034" s="33"/>
      <c r="AJ1034" s="24"/>
      <c r="AK1034" s="24"/>
      <c r="AL1034" s="24"/>
      <c r="AM1034" s="24"/>
      <c r="AN1034" s="24" t="str">
        <f t="shared" si="330"/>
        <v/>
      </c>
      <c r="AO1034" s="24" t="str">
        <f t="shared" si="331"/>
        <v/>
      </c>
      <c r="AP1034" s="24" t="str">
        <f t="shared" si="332"/>
        <v/>
      </c>
      <c r="AQ1034" s="24" t="str">
        <f t="shared" si="333"/>
        <v/>
      </c>
      <c r="AR1034" s="24" t="str">
        <f t="shared" si="334"/>
        <v/>
      </c>
      <c r="AS1034" s="24" t="str">
        <f t="shared" si="335"/>
        <v/>
      </c>
      <c r="AT1034" s="94"/>
      <c r="AU1034" s="94"/>
      <c r="AV1034" s="22"/>
      <c r="AW1034" s="22"/>
      <c r="AX1034" s="22"/>
      <c r="AY1034" s="22"/>
      <c r="AZ1034" s="22"/>
      <c r="BA1034" s="31"/>
      <c r="BB1034" s="22"/>
      <c r="BC1034" s="22"/>
      <c r="BG1034" s="22"/>
      <c r="BH1034" s="124"/>
      <c r="BI1034" s="94"/>
    </row>
    <row r="1035" spans="1:61" s="23" customFormat="1">
      <c r="A1035" s="124"/>
      <c r="B1035" s="60"/>
      <c r="C1035" s="33"/>
      <c r="D1035" s="32"/>
      <c r="E1035" s="33"/>
      <c r="F1035" s="33"/>
      <c r="G1035" s="33"/>
      <c r="H1035" s="33"/>
      <c r="I1035" s="33"/>
      <c r="J1035" s="33"/>
      <c r="K1035" s="33"/>
      <c r="L1035" s="33"/>
      <c r="M1035" s="33"/>
      <c r="N1035" s="99"/>
      <c r="O1035" s="99"/>
      <c r="P1035" s="99"/>
      <c r="Q1035" s="32"/>
      <c r="R1035" s="94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60"/>
      <c r="AH1035" s="60"/>
      <c r="AI1035" s="33"/>
      <c r="AJ1035" s="24"/>
      <c r="AK1035" s="24"/>
      <c r="AL1035" s="24"/>
      <c r="AM1035" s="24"/>
      <c r="AN1035" s="24" t="str">
        <f t="shared" si="330"/>
        <v/>
      </c>
      <c r="AO1035" s="24" t="str">
        <f t="shared" si="331"/>
        <v/>
      </c>
      <c r="AP1035" s="24" t="str">
        <f t="shared" si="332"/>
        <v/>
      </c>
      <c r="AQ1035" s="24" t="str">
        <f t="shared" si="333"/>
        <v/>
      </c>
      <c r="AR1035" s="24" t="str">
        <f t="shared" si="334"/>
        <v/>
      </c>
      <c r="AS1035" s="24" t="str">
        <f t="shared" si="335"/>
        <v/>
      </c>
      <c r="AT1035" s="94"/>
      <c r="AU1035" s="94"/>
      <c r="AV1035" s="22"/>
      <c r="AW1035" s="22"/>
      <c r="AX1035" s="22"/>
      <c r="AY1035" s="22"/>
      <c r="AZ1035" s="22"/>
      <c r="BA1035" s="31"/>
      <c r="BB1035" s="22"/>
      <c r="BC1035" s="22"/>
      <c r="BG1035" s="22"/>
      <c r="BH1035" s="124"/>
      <c r="BI1035" s="94"/>
    </row>
    <row r="1036" spans="1:61" s="23" customFormat="1">
      <c r="A1036" s="124"/>
      <c r="B1036" s="60"/>
      <c r="C1036" s="33"/>
      <c r="D1036" s="32"/>
      <c r="E1036" s="33"/>
      <c r="F1036" s="33"/>
      <c r="G1036" s="33"/>
      <c r="H1036" s="33"/>
      <c r="I1036" s="33"/>
      <c r="J1036" s="33"/>
      <c r="K1036" s="33"/>
      <c r="L1036" s="33"/>
      <c r="M1036" s="33"/>
      <c r="N1036" s="99"/>
      <c r="O1036" s="99"/>
      <c r="P1036" s="99"/>
      <c r="Q1036" s="32"/>
      <c r="R1036" s="94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60"/>
      <c r="AH1036" s="60"/>
      <c r="AI1036" s="33"/>
      <c r="AJ1036" s="24"/>
      <c r="AK1036" s="24"/>
      <c r="AL1036" s="24"/>
      <c r="AM1036" s="24"/>
      <c r="AN1036" s="24" t="str">
        <f t="shared" si="330"/>
        <v/>
      </c>
      <c r="AO1036" s="24" t="str">
        <f t="shared" si="331"/>
        <v/>
      </c>
      <c r="AP1036" s="24" t="str">
        <f t="shared" si="332"/>
        <v/>
      </c>
      <c r="AQ1036" s="24" t="str">
        <f t="shared" si="333"/>
        <v/>
      </c>
      <c r="AR1036" s="24" t="str">
        <f t="shared" si="334"/>
        <v/>
      </c>
      <c r="AS1036" s="24" t="str">
        <f t="shared" si="335"/>
        <v/>
      </c>
      <c r="AT1036" s="94"/>
      <c r="AU1036" s="94"/>
      <c r="AV1036" s="22"/>
      <c r="AW1036" s="22"/>
      <c r="AX1036" s="22"/>
      <c r="AY1036" s="22"/>
      <c r="AZ1036" s="22"/>
      <c r="BA1036" s="31"/>
      <c r="BB1036" s="22"/>
      <c r="BC1036" s="22"/>
      <c r="BG1036" s="22"/>
      <c r="BH1036" s="124"/>
      <c r="BI1036" s="94"/>
    </row>
    <row r="1037" spans="1:61" s="23" customFormat="1">
      <c r="A1037" s="124"/>
      <c r="B1037" s="60"/>
      <c r="C1037" s="33"/>
      <c r="D1037" s="32"/>
      <c r="E1037" s="33"/>
      <c r="F1037" s="33"/>
      <c r="G1037" s="33"/>
      <c r="H1037" s="33"/>
      <c r="I1037" s="33"/>
      <c r="J1037" s="33"/>
      <c r="K1037" s="33"/>
      <c r="L1037" s="33"/>
      <c r="M1037" s="33"/>
      <c r="N1037" s="99"/>
      <c r="O1037" s="99"/>
      <c r="P1037" s="99"/>
      <c r="Q1037" s="32"/>
      <c r="R1037" s="94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60"/>
      <c r="AH1037" s="60"/>
      <c r="AI1037" s="33"/>
      <c r="AJ1037" s="24"/>
      <c r="AK1037" s="24"/>
      <c r="AL1037" s="24"/>
      <c r="AM1037" s="24"/>
      <c r="AN1037" s="24" t="str">
        <f t="shared" si="330"/>
        <v/>
      </c>
      <c r="AO1037" s="24" t="str">
        <f t="shared" si="331"/>
        <v/>
      </c>
      <c r="AP1037" s="24" t="str">
        <f t="shared" si="332"/>
        <v/>
      </c>
      <c r="AQ1037" s="24" t="str">
        <f t="shared" si="333"/>
        <v/>
      </c>
      <c r="AR1037" s="24" t="str">
        <f t="shared" si="334"/>
        <v/>
      </c>
      <c r="AS1037" s="24" t="str">
        <f t="shared" si="335"/>
        <v/>
      </c>
      <c r="AT1037" s="94"/>
      <c r="AU1037" s="94"/>
      <c r="AV1037" s="22"/>
      <c r="AW1037" s="22"/>
      <c r="AX1037" s="22"/>
      <c r="AY1037" s="22"/>
      <c r="AZ1037" s="22"/>
      <c r="BA1037" s="31"/>
      <c r="BB1037" s="22"/>
      <c r="BC1037" s="22"/>
      <c r="BG1037" s="22"/>
      <c r="BH1037" s="124"/>
      <c r="BI1037" s="94"/>
    </row>
    <row r="1038" spans="1:61" s="23" customFormat="1">
      <c r="A1038" s="124"/>
      <c r="B1038" s="60"/>
      <c r="C1038" s="33"/>
      <c r="D1038" s="32"/>
      <c r="E1038" s="33"/>
      <c r="F1038" s="33"/>
      <c r="G1038" s="33"/>
      <c r="H1038" s="33"/>
      <c r="I1038" s="33"/>
      <c r="J1038" s="33"/>
      <c r="K1038" s="33"/>
      <c r="L1038" s="33"/>
      <c r="M1038" s="33"/>
      <c r="N1038" s="99"/>
      <c r="O1038" s="99"/>
      <c r="P1038" s="99"/>
      <c r="Q1038" s="32"/>
      <c r="R1038" s="94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60"/>
      <c r="AH1038" s="60"/>
      <c r="AI1038" s="33"/>
      <c r="AJ1038" s="24"/>
      <c r="AK1038" s="24"/>
      <c r="AL1038" s="24"/>
      <c r="AM1038" s="24"/>
      <c r="AN1038" s="24" t="str">
        <f t="shared" si="330"/>
        <v/>
      </c>
      <c r="AO1038" s="24" t="str">
        <f t="shared" si="331"/>
        <v/>
      </c>
      <c r="AP1038" s="24" t="str">
        <f t="shared" si="332"/>
        <v/>
      </c>
      <c r="AQ1038" s="24" t="str">
        <f t="shared" si="333"/>
        <v/>
      </c>
      <c r="AR1038" s="24" t="str">
        <f t="shared" si="334"/>
        <v/>
      </c>
      <c r="AS1038" s="24" t="str">
        <f t="shared" si="335"/>
        <v/>
      </c>
      <c r="AT1038" s="94"/>
      <c r="AU1038" s="94"/>
      <c r="AV1038" s="22"/>
      <c r="AW1038" s="22"/>
      <c r="AX1038" s="22"/>
      <c r="AY1038" s="22"/>
      <c r="AZ1038" s="22"/>
      <c r="BA1038" s="31"/>
      <c r="BB1038" s="22"/>
      <c r="BC1038" s="22"/>
      <c r="BG1038" s="22"/>
      <c r="BH1038" s="124"/>
      <c r="BI1038" s="94"/>
    </row>
    <row r="1039" spans="1:61" s="23" customFormat="1">
      <c r="A1039" s="124"/>
      <c r="B1039" s="60"/>
      <c r="C1039" s="33"/>
      <c r="D1039" s="32"/>
      <c r="E1039" s="33"/>
      <c r="F1039" s="33"/>
      <c r="G1039" s="33"/>
      <c r="H1039" s="33"/>
      <c r="I1039" s="33"/>
      <c r="J1039" s="33"/>
      <c r="K1039" s="33"/>
      <c r="L1039" s="33"/>
      <c r="M1039" s="33"/>
      <c r="N1039" s="99"/>
      <c r="O1039" s="99"/>
      <c r="P1039" s="99"/>
      <c r="Q1039" s="32"/>
      <c r="R1039" s="94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60"/>
      <c r="AH1039" s="60"/>
      <c r="AI1039" s="33"/>
      <c r="AJ1039" s="24"/>
      <c r="AK1039" s="24"/>
      <c r="AL1039" s="24"/>
      <c r="AM1039" s="24"/>
      <c r="AN1039" s="24" t="str">
        <f t="shared" si="330"/>
        <v/>
      </c>
      <c r="AO1039" s="24" t="str">
        <f t="shared" si="331"/>
        <v/>
      </c>
      <c r="AP1039" s="24" t="str">
        <f t="shared" si="332"/>
        <v/>
      </c>
      <c r="AQ1039" s="24" t="str">
        <f t="shared" si="333"/>
        <v/>
      </c>
      <c r="AR1039" s="24" t="str">
        <f t="shared" si="334"/>
        <v/>
      </c>
      <c r="AS1039" s="24" t="str">
        <f t="shared" si="335"/>
        <v/>
      </c>
      <c r="AT1039" s="94"/>
      <c r="AU1039" s="94"/>
      <c r="AV1039" s="22"/>
      <c r="AW1039" s="22"/>
      <c r="AX1039" s="22"/>
      <c r="AY1039" s="22"/>
      <c r="AZ1039" s="22"/>
      <c r="BA1039" s="31"/>
      <c r="BB1039" s="22"/>
      <c r="BC1039" s="22"/>
      <c r="BG1039" s="22"/>
      <c r="BH1039" s="124"/>
      <c r="BI1039" s="94"/>
    </row>
    <row r="1040" spans="1:61" s="23" customFormat="1">
      <c r="A1040" s="124"/>
      <c r="B1040" s="60"/>
      <c r="C1040" s="33"/>
      <c r="D1040" s="32"/>
      <c r="E1040" s="33"/>
      <c r="F1040" s="33"/>
      <c r="G1040" s="33"/>
      <c r="H1040" s="33"/>
      <c r="I1040" s="33"/>
      <c r="J1040" s="33"/>
      <c r="K1040" s="33"/>
      <c r="L1040" s="33"/>
      <c r="M1040" s="33"/>
      <c r="N1040" s="99"/>
      <c r="O1040" s="99"/>
      <c r="P1040" s="99"/>
      <c r="Q1040" s="32"/>
      <c r="R1040" s="94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60"/>
      <c r="AH1040" s="60"/>
      <c r="AI1040" s="33"/>
      <c r="AJ1040" s="24"/>
      <c r="AK1040" s="24"/>
      <c r="AL1040" s="24"/>
      <c r="AM1040" s="24"/>
      <c r="AN1040" s="24" t="str">
        <f t="shared" si="330"/>
        <v/>
      </c>
      <c r="AO1040" s="24" t="str">
        <f t="shared" si="331"/>
        <v/>
      </c>
      <c r="AP1040" s="24" t="str">
        <f t="shared" si="332"/>
        <v/>
      </c>
      <c r="AQ1040" s="24" t="str">
        <f t="shared" si="333"/>
        <v/>
      </c>
      <c r="AR1040" s="24" t="str">
        <f t="shared" si="334"/>
        <v/>
      </c>
      <c r="AS1040" s="24" t="str">
        <f t="shared" si="335"/>
        <v/>
      </c>
      <c r="AT1040" s="94"/>
      <c r="AU1040" s="94"/>
      <c r="AV1040" s="22"/>
      <c r="AW1040" s="22"/>
      <c r="AX1040" s="22"/>
      <c r="AY1040" s="22"/>
      <c r="AZ1040" s="22"/>
      <c r="BA1040" s="31"/>
      <c r="BB1040" s="22"/>
      <c r="BC1040" s="22"/>
      <c r="BG1040" s="22"/>
      <c r="BH1040" s="124"/>
      <c r="BI1040" s="94"/>
    </row>
    <row r="1041" spans="1:61" s="23" customFormat="1">
      <c r="A1041" s="124"/>
      <c r="B1041" s="60"/>
      <c r="C1041" s="33"/>
      <c r="D1041" s="32"/>
      <c r="E1041" s="33"/>
      <c r="F1041" s="33"/>
      <c r="G1041" s="33"/>
      <c r="H1041" s="33"/>
      <c r="I1041" s="33"/>
      <c r="J1041" s="33"/>
      <c r="K1041" s="33"/>
      <c r="L1041" s="33"/>
      <c r="M1041" s="33"/>
      <c r="N1041" s="99"/>
      <c r="O1041" s="99"/>
      <c r="P1041" s="99"/>
      <c r="Q1041" s="32"/>
      <c r="R1041" s="94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60"/>
      <c r="AH1041" s="60"/>
      <c r="AI1041" s="33"/>
      <c r="AJ1041" s="24"/>
      <c r="AK1041" s="24"/>
      <c r="AL1041" s="24"/>
      <c r="AM1041" s="24"/>
      <c r="AN1041" s="24" t="str">
        <f t="shared" si="330"/>
        <v/>
      </c>
      <c r="AO1041" s="24" t="str">
        <f t="shared" si="331"/>
        <v/>
      </c>
      <c r="AP1041" s="24" t="str">
        <f t="shared" si="332"/>
        <v/>
      </c>
      <c r="AQ1041" s="24" t="str">
        <f t="shared" si="333"/>
        <v/>
      </c>
      <c r="AR1041" s="24" t="str">
        <f t="shared" si="334"/>
        <v/>
      </c>
      <c r="AS1041" s="24" t="str">
        <f t="shared" si="335"/>
        <v/>
      </c>
      <c r="AT1041" s="94"/>
      <c r="AU1041" s="94"/>
      <c r="AV1041" s="22"/>
      <c r="AW1041" s="22"/>
      <c r="AX1041" s="22"/>
      <c r="AY1041" s="22"/>
      <c r="AZ1041" s="22"/>
      <c r="BA1041" s="31"/>
      <c r="BB1041" s="22"/>
      <c r="BC1041" s="22"/>
      <c r="BG1041" s="22"/>
      <c r="BH1041" s="124"/>
      <c r="BI1041" s="94"/>
    </row>
    <row r="1042" spans="1:61" s="23" customFormat="1">
      <c r="A1042" s="124"/>
      <c r="B1042" s="60"/>
      <c r="C1042" s="33"/>
      <c r="D1042" s="32"/>
      <c r="E1042" s="33"/>
      <c r="F1042" s="33"/>
      <c r="G1042" s="33"/>
      <c r="H1042" s="33"/>
      <c r="I1042" s="33"/>
      <c r="J1042" s="33"/>
      <c r="K1042" s="33"/>
      <c r="L1042" s="33"/>
      <c r="M1042" s="33"/>
      <c r="N1042" s="99"/>
      <c r="O1042" s="99"/>
      <c r="P1042" s="99"/>
      <c r="Q1042" s="32"/>
      <c r="R1042" s="94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60"/>
      <c r="AH1042" s="60"/>
      <c r="AI1042" s="33"/>
      <c r="AJ1042" s="24"/>
      <c r="AK1042" s="24"/>
      <c r="AL1042" s="24"/>
      <c r="AM1042" s="24"/>
      <c r="AN1042" s="24" t="str">
        <f t="shared" si="330"/>
        <v/>
      </c>
      <c r="AO1042" s="24" t="str">
        <f t="shared" si="331"/>
        <v/>
      </c>
      <c r="AP1042" s="24" t="str">
        <f t="shared" si="332"/>
        <v/>
      </c>
      <c r="AQ1042" s="24" t="str">
        <f t="shared" si="333"/>
        <v/>
      </c>
      <c r="AR1042" s="24" t="str">
        <f t="shared" si="334"/>
        <v/>
      </c>
      <c r="AS1042" s="24" t="str">
        <f t="shared" si="335"/>
        <v/>
      </c>
      <c r="AT1042" s="94"/>
      <c r="AU1042" s="94"/>
      <c r="AV1042" s="22"/>
      <c r="AW1042" s="22"/>
      <c r="AX1042" s="22"/>
      <c r="AY1042" s="22"/>
      <c r="AZ1042" s="22"/>
      <c r="BA1042" s="31"/>
      <c r="BB1042" s="22"/>
      <c r="BC1042" s="22"/>
      <c r="BG1042" s="22"/>
      <c r="BH1042" s="124"/>
      <c r="BI1042" s="94"/>
    </row>
    <row r="1043" spans="1:61" s="23" customFormat="1">
      <c r="A1043" s="124"/>
      <c r="B1043" s="60"/>
      <c r="C1043" s="33"/>
      <c r="D1043" s="32"/>
      <c r="E1043" s="33"/>
      <c r="F1043" s="33"/>
      <c r="G1043" s="33"/>
      <c r="H1043" s="33"/>
      <c r="I1043" s="33"/>
      <c r="J1043" s="33"/>
      <c r="K1043" s="33"/>
      <c r="L1043" s="33"/>
      <c r="M1043" s="33"/>
      <c r="N1043" s="99"/>
      <c r="O1043" s="99"/>
      <c r="P1043" s="99"/>
      <c r="Q1043" s="32"/>
      <c r="R1043" s="94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60"/>
      <c r="AH1043" s="60"/>
      <c r="AI1043" s="33"/>
      <c r="AJ1043" s="24"/>
      <c r="AK1043" s="24"/>
      <c r="AL1043" s="24"/>
      <c r="AM1043" s="24"/>
      <c r="AN1043" s="24" t="str">
        <f t="shared" si="330"/>
        <v/>
      </c>
      <c r="AO1043" s="24" t="str">
        <f t="shared" si="331"/>
        <v/>
      </c>
      <c r="AP1043" s="24" t="str">
        <f t="shared" si="332"/>
        <v/>
      </c>
      <c r="AQ1043" s="24" t="str">
        <f t="shared" si="333"/>
        <v/>
      </c>
      <c r="AR1043" s="24" t="str">
        <f t="shared" si="334"/>
        <v/>
      </c>
      <c r="AS1043" s="24" t="str">
        <f t="shared" si="335"/>
        <v/>
      </c>
      <c r="AT1043" s="94"/>
      <c r="AU1043" s="94"/>
      <c r="AV1043" s="22"/>
      <c r="AW1043" s="22"/>
      <c r="AX1043" s="22"/>
      <c r="AY1043" s="22"/>
      <c r="AZ1043" s="22"/>
      <c r="BA1043" s="31"/>
      <c r="BB1043" s="22"/>
      <c r="BC1043" s="22"/>
      <c r="BG1043" s="22"/>
      <c r="BH1043" s="124"/>
      <c r="BI1043" s="94"/>
    </row>
    <row r="1044" spans="1:61" s="23" customFormat="1">
      <c r="A1044" s="124"/>
      <c r="B1044" s="60"/>
      <c r="C1044" s="33"/>
      <c r="D1044" s="32"/>
      <c r="E1044" s="33"/>
      <c r="F1044" s="33"/>
      <c r="G1044" s="33"/>
      <c r="H1044" s="33"/>
      <c r="I1044" s="33"/>
      <c r="J1044" s="33"/>
      <c r="K1044" s="33"/>
      <c r="L1044" s="33"/>
      <c r="M1044" s="33"/>
      <c r="N1044" s="99"/>
      <c r="O1044" s="99"/>
      <c r="P1044" s="99"/>
      <c r="Q1044" s="32"/>
      <c r="R1044" s="94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60"/>
      <c r="AH1044" s="60"/>
      <c r="AI1044" s="33"/>
      <c r="AJ1044" s="24"/>
      <c r="AK1044" s="24"/>
      <c r="AL1044" s="24"/>
      <c r="AM1044" s="24"/>
      <c r="AN1044" s="24" t="str">
        <f t="shared" si="330"/>
        <v/>
      </c>
      <c r="AO1044" s="24" t="str">
        <f t="shared" si="331"/>
        <v/>
      </c>
      <c r="AP1044" s="24" t="str">
        <f t="shared" si="332"/>
        <v/>
      </c>
      <c r="AQ1044" s="24" t="str">
        <f t="shared" si="333"/>
        <v/>
      </c>
      <c r="AR1044" s="24" t="str">
        <f t="shared" si="334"/>
        <v/>
      </c>
      <c r="AS1044" s="24" t="str">
        <f t="shared" si="335"/>
        <v/>
      </c>
      <c r="AT1044" s="94"/>
      <c r="AU1044" s="94"/>
      <c r="AV1044" s="22"/>
      <c r="AW1044" s="22"/>
      <c r="AX1044" s="22"/>
      <c r="AY1044" s="22"/>
      <c r="AZ1044" s="22"/>
      <c r="BA1044" s="31"/>
      <c r="BB1044" s="22"/>
      <c r="BC1044" s="22"/>
      <c r="BG1044" s="22"/>
      <c r="BH1044" s="124"/>
      <c r="BI1044" s="94"/>
    </row>
    <row r="1045" spans="1:61" s="23" customFormat="1">
      <c r="A1045" s="124"/>
      <c r="B1045" s="60"/>
      <c r="C1045" s="33"/>
      <c r="D1045" s="32"/>
      <c r="E1045" s="33"/>
      <c r="F1045" s="33"/>
      <c r="G1045" s="33"/>
      <c r="H1045" s="33"/>
      <c r="I1045" s="33"/>
      <c r="J1045" s="33"/>
      <c r="K1045" s="33"/>
      <c r="L1045" s="33"/>
      <c r="M1045" s="33"/>
      <c r="N1045" s="99"/>
      <c r="O1045" s="99"/>
      <c r="P1045" s="99"/>
      <c r="Q1045" s="32"/>
      <c r="R1045" s="94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60"/>
      <c r="AH1045" s="60"/>
      <c r="AI1045" s="33"/>
      <c r="AJ1045" s="24"/>
      <c r="AK1045" s="24"/>
      <c r="AL1045" s="24"/>
      <c r="AM1045" s="24"/>
      <c r="AN1045" s="24" t="str">
        <f t="shared" si="330"/>
        <v/>
      </c>
      <c r="AO1045" s="24" t="str">
        <f t="shared" si="331"/>
        <v/>
      </c>
      <c r="AP1045" s="24" t="str">
        <f t="shared" si="332"/>
        <v/>
      </c>
      <c r="AQ1045" s="24" t="str">
        <f t="shared" si="333"/>
        <v/>
      </c>
      <c r="AR1045" s="24" t="str">
        <f t="shared" si="334"/>
        <v/>
      </c>
      <c r="AS1045" s="24" t="str">
        <f t="shared" si="335"/>
        <v/>
      </c>
      <c r="AT1045" s="94"/>
      <c r="AU1045" s="94"/>
      <c r="AV1045" s="22"/>
      <c r="AW1045" s="22"/>
      <c r="AX1045" s="22"/>
      <c r="AY1045" s="22"/>
      <c r="AZ1045" s="22"/>
      <c r="BA1045" s="31"/>
      <c r="BB1045" s="22"/>
      <c r="BC1045" s="22"/>
      <c r="BG1045" s="22"/>
      <c r="BH1045" s="124"/>
      <c r="BI1045" s="94"/>
    </row>
    <row r="1046" spans="1:61" s="23" customFormat="1">
      <c r="A1046" s="124"/>
      <c r="B1046" s="60"/>
      <c r="C1046" s="33"/>
      <c r="D1046" s="32"/>
      <c r="E1046" s="33"/>
      <c r="F1046" s="33"/>
      <c r="G1046" s="33"/>
      <c r="H1046" s="33"/>
      <c r="I1046" s="33"/>
      <c r="J1046" s="33"/>
      <c r="K1046" s="33"/>
      <c r="L1046" s="33"/>
      <c r="M1046" s="33"/>
      <c r="N1046" s="99"/>
      <c r="O1046" s="99"/>
      <c r="P1046" s="99"/>
      <c r="Q1046" s="32"/>
      <c r="R1046" s="94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60"/>
      <c r="AH1046" s="60"/>
      <c r="AI1046" s="33"/>
      <c r="AJ1046" s="24"/>
      <c r="AK1046" s="24"/>
      <c r="AL1046" s="24"/>
      <c r="AM1046" s="24"/>
      <c r="AN1046" s="24" t="str">
        <f t="shared" si="330"/>
        <v/>
      </c>
      <c r="AO1046" s="24" t="str">
        <f t="shared" si="331"/>
        <v/>
      </c>
      <c r="AP1046" s="24" t="str">
        <f t="shared" si="332"/>
        <v/>
      </c>
      <c r="AQ1046" s="24" t="str">
        <f t="shared" si="333"/>
        <v/>
      </c>
      <c r="AR1046" s="24" t="str">
        <f t="shared" si="334"/>
        <v/>
      </c>
      <c r="AS1046" s="24" t="str">
        <f t="shared" si="335"/>
        <v/>
      </c>
      <c r="AT1046" s="94"/>
      <c r="AU1046" s="94"/>
      <c r="AV1046" s="22"/>
      <c r="AW1046" s="22"/>
      <c r="AX1046" s="22"/>
      <c r="AY1046" s="22"/>
      <c r="AZ1046" s="22"/>
      <c r="BA1046" s="31"/>
      <c r="BB1046" s="22"/>
      <c r="BC1046" s="22"/>
      <c r="BG1046" s="22"/>
      <c r="BH1046" s="124"/>
      <c r="BI1046" s="94"/>
    </row>
    <row r="1047" spans="1:61" s="23" customFormat="1">
      <c r="A1047" s="124"/>
      <c r="B1047" s="60"/>
      <c r="C1047" s="33"/>
      <c r="D1047" s="32"/>
      <c r="E1047" s="33"/>
      <c r="F1047" s="33"/>
      <c r="G1047" s="33"/>
      <c r="H1047" s="33"/>
      <c r="I1047" s="33"/>
      <c r="J1047" s="33"/>
      <c r="K1047" s="33"/>
      <c r="L1047" s="33"/>
      <c r="M1047" s="33"/>
      <c r="N1047" s="99"/>
      <c r="O1047" s="99"/>
      <c r="P1047" s="99"/>
      <c r="Q1047" s="32"/>
      <c r="R1047" s="94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60"/>
      <c r="AH1047" s="60"/>
      <c r="AI1047" s="33"/>
      <c r="AJ1047" s="24"/>
      <c r="AK1047" s="24"/>
      <c r="AL1047" s="24"/>
      <c r="AM1047" s="24"/>
      <c r="AN1047" s="24" t="str">
        <f t="shared" si="330"/>
        <v/>
      </c>
      <c r="AO1047" s="24" t="str">
        <f t="shared" si="331"/>
        <v/>
      </c>
      <c r="AP1047" s="24" t="str">
        <f t="shared" si="332"/>
        <v/>
      </c>
      <c r="AQ1047" s="24" t="str">
        <f t="shared" si="333"/>
        <v/>
      </c>
      <c r="AR1047" s="24" t="str">
        <f t="shared" si="334"/>
        <v/>
      </c>
      <c r="AS1047" s="24" t="str">
        <f t="shared" si="335"/>
        <v/>
      </c>
      <c r="AT1047" s="94"/>
      <c r="AU1047" s="94"/>
      <c r="AV1047" s="22"/>
      <c r="AW1047" s="22"/>
      <c r="AX1047" s="22"/>
      <c r="AY1047" s="22"/>
      <c r="AZ1047" s="22"/>
      <c r="BA1047" s="31"/>
      <c r="BB1047" s="22"/>
      <c r="BC1047" s="22"/>
      <c r="BG1047" s="22"/>
      <c r="BH1047" s="124"/>
      <c r="BI1047" s="94"/>
    </row>
    <row r="1048" spans="1:61" s="23" customFormat="1">
      <c r="A1048" s="124"/>
      <c r="B1048" s="60"/>
      <c r="C1048" s="33"/>
      <c r="D1048" s="32"/>
      <c r="E1048" s="33"/>
      <c r="F1048" s="33"/>
      <c r="G1048" s="33"/>
      <c r="H1048" s="33"/>
      <c r="I1048" s="33"/>
      <c r="J1048" s="33"/>
      <c r="K1048" s="33"/>
      <c r="L1048" s="33"/>
      <c r="M1048" s="33"/>
      <c r="N1048" s="99"/>
      <c r="O1048" s="99"/>
      <c r="P1048" s="99"/>
      <c r="Q1048" s="32"/>
      <c r="R1048" s="94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60"/>
      <c r="AH1048" s="60"/>
      <c r="AI1048" s="33"/>
      <c r="AJ1048" s="24"/>
      <c r="AK1048" s="24"/>
      <c r="AL1048" s="24"/>
      <c r="AM1048" s="24"/>
      <c r="AN1048" s="24" t="str">
        <f t="shared" si="330"/>
        <v/>
      </c>
      <c r="AO1048" s="24" t="str">
        <f t="shared" si="331"/>
        <v/>
      </c>
      <c r="AP1048" s="24" t="str">
        <f t="shared" si="332"/>
        <v/>
      </c>
      <c r="AQ1048" s="24" t="str">
        <f t="shared" si="333"/>
        <v/>
      </c>
      <c r="AR1048" s="24" t="str">
        <f t="shared" si="334"/>
        <v/>
      </c>
      <c r="AS1048" s="24" t="str">
        <f t="shared" si="335"/>
        <v/>
      </c>
      <c r="AT1048" s="94"/>
      <c r="AU1048" s="94"/>
      <c r="AV1048" s="22"/>
      <c r="AW1048" s="22"/>
      <c r="AX1048" s="22"/>
      <c r="AY1048" s="22"/>
      <c r="AZ1048" s="22"/>
      <c r="BA1048" s="31"/>
      <c r="BB1048" s="22"/>
      <c r="BC1048" s="22"/>
      <c r="BG1048" s="22"/>
      <c r="BH1048" s="124"/>
      <c r="BI1048" s="94"/>
    </row>
    <row r="1049" spans="1:61" s="23" customFormat="1">
      <c r="A1049" s="124"/>
      <c r="B1049" s="60"/>
      <c r="C1049" s="33"/>
      <c r="D1049" s="32"/>
      <c r="E1049" s="33"/>
      <c r="F1049" s="33"/>
      <c r="G1049" s="33"/>
      <c r="H1049" s="33"/>
      <c r="I1049" s="33"/>
      <c r="J1049" s="33"/>
      <c r="K1049" s="33"/>
      <c r="L1049" s="33"/>
      <c r="M1049" s="33"/>
      <c r="N1049" s="99"/>
      <c r="O1049" s="99"/>
      <c r="P1049" s="99"/>
      <c r="Q1049" s="32"/>
      <c r="R1049" s="94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60"/>
      <c r="AH1049" s="60"/>
      <c r="AI1049" s="33"/>
      <c r="AJ1049" s="24"/>
      <c r="AK1049" s="24"/>
      <c r="AL1049" s="24"/>
      <c r="AM1049" s="24"/>
      <c r="AN1049" s="24" t="str">
        <f t="shared" ref="AN1049:AN1112" si="336">IF(S1049&lt;&gt;"",IF(ABS(S1049)&lt;10,"S"&amp;RIGHT(S1049,1)&amp;",","S"&amp;S1049&amp;","),"")</f>
        <v/>
      </c>
      <c r="AO1049" s="24" t="str">
        <f t="shared" ref="AO1049:AO1112" si="337">IF(T1049&lt;&gt;"",IF(ABS(T1049)&lt;10,"S"&amp;RIGHT(T1049,1)&amp;",","S"&amp;T1049&amp;","),"")</f>
        <v/>
      </c>
      <c r="AP1049" s="24" t="str">
        <f t="shared" ref="AP1049:AP1112" si="338">IF(U1049&lt;&gt;"",IF(ABS(U1049)&lt;10,"S"&amp;RIGHT(U1049,1)&amp;",","S"&amp;U1049&amp;","),"")</f>
        <v/>
      </c>
      <c r="AQ1049" s="24" t="str">
        <f t="shared" ref="AQ1049:AQ1112" si="339">IF(V1049&lt;&gt;"",IF(ABS(V1049)&lt;10,"S"&amp;RIGHT(V1049,1)&amp;",","S"&amp;V1049&amp;","),"")</f>
        <v/>
      </c>
      <c r="AR1049" s="24" t="str">
        <f t="shared" ref="AR1049:AR1112" si="340">IF(W1049&lt;&gt;"",IF(ABS(W1049)&lt;10,"S"&amp;RIGHT(W1049,1)&amp;",","S"&amp;W1049&amp;","),"")</f>
        <v/>
      </c>
      <c r="AS1049" s="24" t="str">
        <f t="shared" ref="AS1049:AS1112" si="341">IF(X1049&lt;&gt;"",IF(ABS(X1049)&lt;10,"S"&amp;RIGHT(X1049,1)&amp;",","S"&amp;X1049&amp;","),"")</f>
        <v/>
      </c>
      <c r="AT1049" s="94"/>
      <c r="AU1049" s="94"/>
      <c r="AV1049" s="22"/>
      <c r="AW1049" s="22"/>
      <c r="AX1049" s="22"/>
      <c r="AY1049" s="22"/>
      <c r="AZ1049" s="22"/>
      <c r="BA1049" s="31"/>
      <c r="BB1049" s="22"/>
      <c r="BC1049" s="22"/>
      <c r="BG1049" s="22"/>
      <c r="BH1049" s="124"/>
      <c r="BI1049" s="94"/>
    </row>
    <row r="1050" spans="1:61" s="23" customFormat="1">
      <c r="A1050" s="124"/>
      <c r="B1050" s="60"/>
      <c r="C1050" s="33"/>
      <c r="D1050" s="32"/>
      <c r="E1050" s="33"/>
      <c r="F1050" s="33"/>
      <c r="G1050" s="33"/>
      <c r="H1050" s="33"/>
      <c r="I1050" s="33"/>
      <c r="J1050" s="33"/>
      <c r="K1050" s="33"/>
      <c r="L1050" s="33"/>
      <c r="M1050" s="33"/>
      <c r="N1050" s="99"/>
      <c r="O1050" s="99"/>
      <c r="P1050" s="99"/>
      <c r="Q1050" s="32"/>
      <c r="R1050" s="94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60"/>
      <c r="AH1050" s="60"/>
      <c r="AI1050" s="33"/>
      <c r="AJ1050" s="24"/>
      <c r="AK1050" s="24"/>
      <c r="AL1050" s="24"/>
      <c r="AM1050" s="24"/>
      <c r="AN1050" s="24" t="str">
        <f t="shared" si="336"/>
        <v/>
      </c>
      <c r="AO1050" s="24" t="str">
        <f t="shared" si="337"/>
        <v/>
      </c>
      <c r="AP1050" s="24" t="str">
        <f t="shared" si="338"/>
        <v/>
      </c>
      <c r="AQ1050" s="24" t="str">
        <f t="shared" si="339"/>
        <v/>
      </c>
      <c r="AR1050" s="24" t="str">
        <f t="shared" si="340"/>
        <v/>
      </c>
      <c r="AS1050" s="24" t="str">
        <f t="shared" si="341"/>
        <v/>
      </c>
      <c r="AT1050" s="94"/>
      <c r="AU1050" s="94"/>
      <c r="AV1050" s="22"/>
      <c r="AW1050" s="22"/>
      <c r="AX1050" s="22"/>
      <c r="AY1050" s="22"/>
      <c r="AZ1050" s="22"/>
      <c r="BA1050" s="31"/>
      <c r="BB1050" s="22"/>
      <c r="BC1050" s="22"/>
      <c r="BG1050" s="22"/>
      <c r="BH1050" s="124"/>
      <c r="BI1050" s="94"/>
    </row>
    <row r="1051" spans="1:61" s="23" customFormat="1">
      <c r="A1051" s="124"/>
      <c r="B1051" s="60"/>
      <c r="C1051" s="33"/>
      <c r="D1051" s="32"/>
      <c r="E1051" s="33"/>
      <c r="F1051" s="33"/>
      <c r="G1051" s="33"/>
      <c r="H1051" s="33"/>
      <c r="I1051" s="33"/>
      <c r="J1051" s="33"/>
      <c r="K1051" s="33"/>
      <c r="L1051" s="33"/>
      <c r="M1051" s="33"/>
      <c r="N1051" s="99"/>
      <c r="O1051" s="99"/>
      <c r="P1051" s="99"/>
      <c r="Q1051" s="32"/>
      <c r="R1051" s="94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60"/>
      <c r="AH1051" s="60"/>
      <c r="AI1051" s="33"/>
      <c r="AJ1051" s="24"/>
      <c r="AK1051" s="24"/>
      <c r="AL1051" s="24"/>
      <c r="AM1051" s="24"/>
      <c r="AN1051" s="24" t="str">
        <f t="shared" si="336"/>
        <v/>
      </c>
      <c r="AO1051" s="24" t="str">
        <f t="shared" si="337"/>
        <v/>
      </c>
      <c r="AP1051" s="24" t="str">
        <f t="shared" si="338"/>
        <v/>
      </c>
      <c r="AQ1051" s="24" t="str">
        <f t="shared" si="339"/>
        <v/>
      </c>
      <c r="AR1051" s="24" t="str">
        <f t="shared" si="340"/>
        <v/>
      </c>
      <c r="AS1051" s="24" t="str">
        <f t="shared" si="341"/>
        <v/>
      </c>
      <c r="AT1051" s="94"/>
      <c r="AU1051" s="94"/>
      <c r="AV1051" s="22"/>
      <c r="AW1051" s="22"/>
      <c r="AX1051" s="22"/>
      <c r="AY1051" s="22"/>
      <c r="AZ1051" s="22"/>
      <c r="BA1051" s="31"/>
      <c r="BB1051" s="22"/>
      <c r="BC1051" s="22"/>
      <c r="BG1051" s="22"/>
      <c r="BH1051" s="124"/>
      <c r="BI1051" s="94"/>
    </row>
    <row r="1052" spans="1:61" s="23" customFormat="1">
      <c r="A1052" s="124"/>
      <c r="B1052" s="60"/>
      <c r="C1052" s="33"/>
      <c r="D1052" s="32"/>
      <c r="E1052" s="33"/>
      <c r="F1052" s="33"/>
      <c r="G1052" s="33"/>
      <c r="H1052" s="33"/>
      <c r="I1052" s="33"/>
      <c r="J1052" s="33"/>
      <c r="K1052" s="33"/>
      <c r="L1052" s="33"/>
      <c r="M1052" s="33"/>
      <c r="N1052" s="99"/>
      <c r="O1052" s="99"/>
      <c r="P1052" s="99"/>
      <c r="Q1052" s="32"/>
      <c r="R1052" s="94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60"/>
      <c r="AH1052" s="60"/>
      <c r="AI1052" s="33"/>
      <c r="AJ1052" s="24"/>
      <c r="AK1052" s="24"/>
      <c r="AL1052" s="24"/>
      <c r="AM1052" s="24"/>
      <c r="AN1052" s="24" t="str">
        <f t="shared" si="336"/>
        <v/>
      </c>
      <c r="AO1052" s="24" t="str">
        <f t="shared" si="337"/>
        <v/>
      </c>
      <c r="AP1052" s="24" t="str">
        <f t="shared" si="338"/>
        <v/>
      </c>
      <c r="AQ1052" s="24" t="str">
        <f t="shared" si="339"/>
        <v/>
      </c>
      <c r="AR1052" s="24" t="str">
        <f t="shared" si="340"/>
        <v/>
      </c>
      <c r="AS1052" s="24" t="str">
        <f t="shared" si="341"/>
        <v/>
      </c>
      <c r="AT1052" s="94"/>
      <c r="AU1052" s="94"/>
      <c r="AV1052" s="22"/>
      <c r="AW1052" s="22"/>
      <c r="AX1052" s="22"/>
      <c r="AY1052" s="22"/>
      <c r="AZ1052" s="22"/>
      <c r="BA1052" s="31"/>
      <c r="BB1052" s="22"/>
      <c r="BC1052" s="22"/>
      <c r="BG1052" s="22"/>
      <c r="BH1052" s="124"/>
      <c r="BI1052" s="94"/>
    </row>
    <row r="1053" spans="1:61" s="23" customFormat="1">
      <c r="A1053" s="124"/>
      <c r="B1053" s="60"/>
      <c r="C1053" s="33"/>
      <c r="D1053" s="32"/>
      <c r="E1053" s="33"/>
      <c r="F1053" s="33"/>
      <c r="G1053" s="33"/>
      <c r="H1053" s="33"/>
      <c r="I1053" s="33"/>
      <c r="J1053" s="33"/>
      <c r="K1053" s="33"/>
      <c r="L1053" s="33"/>
      <c r="M1053" s="33"/>
      <c r="N1053" s="99"/>
      <c r="O1053" s="99"/>
      <c r="P1053" s="99"/>
      <c r="Q1053" s="32"/>
      <c r="R1053" s="94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60"/>
      <c r="AH1053" s="60"/>
      <c r="AI1053" s="33"/>
      <c r="AJ1053" s="24"/>
      <c r="AK1053" s="24"/>
      <c r="AL1053" s="24"/>
      <c r="AM1053" s="24"/>
      <c r="AN1053" s="24" t="str">
        <f t="shared" si="336"/>
        <v/>
      </c>
      <c r="AO1053" s="24" t="str">
        <f t="shared" si="337"/>
        <v/>
      </c>
      <c r="AP1053" s="24" t="str">
        <f t="shared" si="338"/>
        <v/>
      </c>
      <c r="AQ1053" s="24" t="str">
        <f t="shared" si="339"/>
        <v/>
      </c>
      <c r="AR1053" s="24" t="str">
        <f t="shared" si="340"/>
        <v/>
      </c>
      <c r="AS1053" s="24" t="str">
        <f t="shared" si="341"/>
        <v/>
      </c>
      <c r="AT1053" s="94"/>
      <c r="AU1053" s="94"/>
      <c r="AV1053" s="22"/>
      <c r="AW1053" s="22"/>
      <c r="AX1053" s="22"/>
      <c r="AY1053" s="22"/>
      <c r="AZ1053" s="22"/>
      <c r="BA1053" s="31"/>
      <c r="BB1053" s="22"/>
      <c r="BC1053" s="22"/>
      <c r="BG1053" s="22"/>
      <c r="BH1053" s="124"/>
      <c r="BI1053" s="94"/>
    </row>
    <row r="1054" spans="1:61" s="23" customFormat="1">
      <c r="A1054" s="124"/>
      <c r="B1054" s="60"/>
      <c r="C1054" s="33"/>
      <c r="D1054" s="32"/>
      <c r="E1054" s="33"/>
      <c r="F1054" s="33"/>
      <c r="G1054" s="33"/>
      <c r="H1054" s="33"/>
      <c r="I1054" s="33"/>
      <c r="J1054" s="33"/>
      <c r="K1054" s="33"/>
      <c r="L1054" s="33"/>
      <c r="M1054" s="33"/>
      <c r="N1054" s="99"/>
      <c r="O1054" s="99"/>
      <c r="P1054" s="99"/>
      <c r="Q1054" s="32"/>
      <c r="R1054" s="94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60"/>
      <c r="AH1054" s="60"/>
      <c r="AI1054" s="33"/>
      <c r="AJ1054" s="24"/>
      <c r="AK1054" s="24"/>
      <c r="AL1054" s="24"/>
      <c r="AM1054" s="24"/>
      <c r="AN1054" s="24" t="str">
        <f t="shared" si="336"/>
        <v/>
      </c>
      <c r="AO1054" s="24" t="str">
        <f t="shared" si="337"/>
        <v/>
      </c>
      <c r="AP1054" s="24" t="str">
        <f t="shared" si="338"/>
        <v/>
      </c>
      <c r="AQ1054" s="24" t="str">
        <f t="shared" si="339"/>
        <v/>
      </c>
      <c r="AR1054" s="24" t="str">
        <f t="shared" si="340"/>
        <v/>
      </c>
      <c r="AS1054" s="24" t="str">
        <f t="shared" si="341"/>
        <v/>
      </c>
      <c r="AT1054" s="94"/>
      <c r="AU1054" s="94"/>
      <c r="AV1054" s="22"/>
      <c r="AW1054" s="22"/>
      <c r="AX1054" s="22"/>
      <c r="AY1054" s="22"/>
      <c r="AZ1054" s="22"/>
      <c r="BA1054" s="31"/>
      <c r="BB1054" s="22"/>
      <c r="BC1054" s="22"/>
      <c r="BG1054" s="22"/>
      <c r="BH1054" s="124"/>
      <c r="BI1054" s="94"/>
    </row>
    <row r="1055" spans="1:61" s="23" customFormat="1">
      <c r="A1055" s="124"/>
      <c r="B1055" s="60"/>
      <c r="C1055" s="33"/>
      <c r="D1055" s="32"/>
      <c r="E1055" s="33"/>
      <c r="F1055" s="33"/>
      <c r="G1055" s="33"/>
      <c r="H1055" s="33"/>
      <c r="I1055" s="33"/>
      <c r="J1055" s="33"/>
      <c r="K1055" s="33"/>
      <c r="L1055" s="33"/>
      <c r="M1055" s="33"/>
      <c r="N1055" s="99"/>
      <c r="O1055" s="99"/>
      <c r="P1055" s="99"/>
      <c r="Q1055" s="32"/>
      <c r="R1055" s="94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60"/>
      <c r="AH1055" s="60"/>
      <c r="AI1055" s="33"/>
      <c r="AJ1055" s="24"/>
      <c r="AK1055" s="24"/>
      <c r="AL1055" s="24"/>
      <c r="AM1055" s="24"/>
      <c r="AN1055" s="24" t="str">
        <f t="shared" si="336"/>
        <v/>
      </c>
      <c r="AO1055" s="24" t="str">
        <f t="shared" si="337"/>
        <v/>
      </c>
      <c r="AP1055" s="24" t="str">
        <f t="shared" si="338"/>
        <v/>
      </c>
      <c r="AQ1055" s="24" t="str">
        <f t="shared" si="339"/>
        <v/>
      </c>
      <c r="AR1055" s="24" t="str">
        <f t="shared" si="340"/>
        <v/>
      </c>
      <c r="AS1055" s="24" t="str">
        <f t="shared" si="341"/>
        <v/>
      </c>
      <c r="AT1055" s="94"/>
      <c r="AU1055" s="94"/>
      <c r="AV1055" s="22"/>
      <c r="AW1055" s="22"/>
      <c r="AX1055" s="22"/>
      <c r="AY1055" s="22"/>
      <c r="AZ1055" s="22"/>
      <c r="BA1055" s="31"/>
      <c r="BB1055" s="22"/>
      <c r="BC1055" s="22"/>
      <c r="BG1055" s="22"/>
      <c r="BH1055" s="124"/>
      <c r="BI1055" s="94"/>
    </row>
    <row r="1056" spans="1:61" s="23" customFormat="1">
      <c r="A1056" s="124"/>
      <c r="B1056" s="60"/>
      <c r="C1056" s="33"/>
      <c r="D1056" s="32"/>
      <c r="E1056" s="33"/>
      <c r="F1056" s="33"/>
      <c r="G1056" s="33"/>
      <c r="H1056" s="33"/>
      <c r="I1056" s="33"/>
      <c r="J1056" s="33"/>
      <c r="K1056" s="33"/>
      <c r="L1056" s="33"/>
      <c r="M1056" s="33"/>
      <c r="N1056" s="99"/>
      <c r="O1056" s="99"/>
      <c r="P1056" s="99"/>
      <c r="Q1056" s="32"/>
      <c r="R1056" s="94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60"/>
      <c r="AH1056" s="60"/>
      <c r="AI1056" s="33"/>
      <c r="AJ1056" s="24"/>
      <c r="AK1056" s="24"/>
      <c r="AL1056" s="24"/>
      <c r="AM1056" s="24"/>
      <c r="AN1056" s="24" t="str">
        <f t="shared" si="336"/>
        <v/>
      </c>
      <c r="AO1056" s="24" t="str">
        <f t="shared" si="337"/>
        <v/>
      </c>
      <c r="AP1056" s="24" t="str">
        <f t="shared" si="338"/>
        <v/>
      </c>
      <c r="AQ1056" s="24" t="str">
        <f t="shared" si="339"/>
        <v/>
      </c>
      <c r="AR1056" s="24" t="str">
        <f t="shared" si="340"/>
        <v/>
      </c>
      <c r="AS1056" s="24" t="str">
        <f t="shared" si="341"/>
        <v/>
      </c>
      <c r="AT1056" s="94"/>
      <c r="AU1056" s="94"/>
      <c r="AV1056" s="22"/>
      <c r="AW1056" s="22"/>
      <c r="AX1056" s="22"/>
      <c r="AY1056" s="22"/>
      <c r="AZ1056" s="22"/>
      <c r="BA1056" s="31"/>
      <c r="BB1056" s="22"/>
      <c r="BC1056" s="22"/>
      <c r="BG1056" s="22"/>
      <c r="BH1056" s="124"/>
      <c r="BI1056" s="94"/>
    </row>
    <row r="1057" spans="1:61" s="23" customFormat="1">
      <c r="A1057" s="124"/>
      <c r="B1057" s="60"/>
      <c r="C1057" s="33"/>
      <c r="D1057" s="32"/>
      <c r="E1057" s="33"/>
      <c r="F1057" s="33"/>
      <c r="G1057" s="33"/>
      <c r="H1057" s="33"/>
      <c r="I1057" s="33"/>
      <c r="J1057" s="33"/>
      <c r="K1057" s="33"/>
      <c r="L1057" s="33"/>
      <c r="M1057" s="33"/>
      <c r="N1057" s="99"/>
      <c r="O1057" s="99"/>
      <c r="P1057" s="99"/>
      <c r="Q1057" s="32"/>
      <c r="R1057" s="94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60"/>
      <c r="AH1057" s="60"/>
      <c r="AI1057" s="33"/>
      <c r="AJ1057" s="24"/>
      <c r="AK1057" s="24"/>
      <c r="AL1057" s="24"/>
      <c r="AM1057" s="24"/>
      <c r="AN1057" s="24" t="str">
        <f t="shared" si="336"/>
        <v/>
      </c>
      <c r="AO1057" s="24" t="str">
        <f t="shared" si="337"/>
        <v/>
      </c>
      <c r="AP1057" s="24" t="str">
        <f t="shared" si="338"/>
        <v/>
      </c>
      <c r="AQ1057" s="24" t="str">
        <f t="shared" si="339"/>
        <v/>
      </c>
      <c r="AR1057" s="24" t="str">
        <f t="shared" si="340"/>
        <v/>
      </c>
      <c r="AS1057" s="24" t="str">
        <f t="shared" si="341"/>
        <v/>
      </c>
      <c r="AT1057" s="94"/>
      <c r="AU1057" s="94"/>
      <c r="AV1057" s="22"/>
      <c r="AW1057" s="22"/>
      <c r="AX1057" s="22"/>
      <c r="AY1057" s="22"/>
      <c r="AZ1057" s="22"/>
      <c r="BA1057" s="31"/>
      <c r="BB1057" s="22"/>
      <c r="BC1057" s="22"/>
      <c r="BG1057" s="22"/>
      <c r="BH1057" s="124"/>
      <c r="BI1057" s="94"/>
    </row>
    <row r="1058" spans="1:61" s="23" customFormat="1">
      <c r="A1058" s="124"/>
      <c r="B1058" s="60"/>
      <c r="C1058" s="33"/>
      <c r="D1058" s="32"/>
      <c r="E1058" s="33"/>
      <c r="F1058" s="33"/>
      <c r="G1058" s="33"/>
      <c r="H1058" s="33"/>
      <c r="I1058" s="33"/>
      <c r="J1058" s="33"/>
      <c r="K1058" s="33"/>
      <c r="L1058" s="33"/>
      <c r="M1058" s="33"/>
      <c r="N1058" s="99"/>
      <c r="O1058" s="99"/>
      <c r="P1058" s="99"/>
      <c r="Q1058" s="32"/>
      <c r="R1058" s="94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60"/>
      <c r="AH1058" s="60"/>
      <c r="AI1058" s="33"/>
      <c r="AJ1058" s="24"/>
      <c r="AK1058" s="24"/>
      <c r="AL1058" s="24"/>
      <c r="AM1058" s="24"/>
      <c r="AN1058" s="24" t="str">
        <f t="shared" si="336"/>
        <v/>
      </c>
      <c r="AO1058" s="24" t="str">
        <f t="shared" si="337"/>
        <v/>
      </c>
      <c r="AP1058" s="24" t="str">
        <f t="shared" si="338"/>
        <v/>
      </c>
      <c r="AQ1058" s="24" t="str">
        <f t="shared" si="339"/>
        <v/>
      </c>
      <c r="AR1058" s="24" t="str">
        <f t="shared" si="340"/>
        <v/>
      </c>
      <c r="AS1058" s="24" t="str">
        <f t="shared" si="341"/>
        <v/>
      </c>
      <c r="AT1058" s="94"/>
      <c r="AU1058" s="94"/>
      <c r="AV1058" s="22"/>
      <c r="AW1058" s="22"/>
      <c r="AX1058" s="22"/>
      <c r="AY1058" s="22"/>
      <c r="AZ1058" s="22"/>
      <c r="BA1058" s="31"/>
      <c r="BB1058" s="22"/>
      <c r="BC1058" s="22"/>
      <c r="BG1058" s="22"/>
      <c r="BH1058" s="124"/>
      <c r="BI1058" s="94"/>
    </row>
    <row r="1059" spans="1:61" s="23" customFormat="1">
      <c r="A1059" s="124"/>
      <c r="B1059" s="60"/>
      <c r="C1059" s="33"/>
      <c r="D1059" s="32"/>
      <c r="E1059" s="33"/>
      <c r="F1059" s="33"/>
      <c r="G1059" s="33"/>
      <c r="H1059" s="33"/>
      <c r="I1059" s="33"/>
      <c r="J1059" s="33"/>
      <c r="K1059" s="33"/>
      <c r="L1059" s="33"/>
      <c r="M1059" s="33"/>
      <c r="N1059" s="99"/>
      <c r="O1059" s="99"/>
      <c r="P1059" s="99"/>
      <c r="Q1059" s="32"/>
      <c r="R1059" s="94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60"/>
      <c r="AH1059" s="60"/>
      <c r="AI1059" s="33"/>
      <c r="AJ1059" s="24"/>
      <c r="AK1059" s="24"/>
      <c r="AL1059" s="24"/>
      <c r="AM1059" s="24"/>
      <c r="AN1059" s="24" t="str">
        <f t="shared" si="336"/>
        <v/>
      </c>
      <c r="AO1059" s="24" t="str">
        <f t="shared" si="337"/>
        <v/>
      </c>
      <c r="AP1059" s="24" t="str">
        <f t="shared" si="338"/>
        <v/>
      </c>
      <c r="AQ1059" s="24" t="str">
        <f t="shared" si="339"/>
        <v/>
      </c>
      <c r="AR1059" s="24" t="str">
        <f t="shared" si="340"/>
        <v/>
      </c>
      <c r="AS1059" s="24" t="str">
        <f t="shared" si="341"/>
        <v/>
      </c>
      <c r="AT1059" s="94"/>
      <c r="AU1059" s="94"/>
      <c r="AV1059" s="22"/>
      <c r="AW1059" s="22"/>
      <c r="AX1059" s="22"/>
      <c r="AY1059" s="22"/>
      <c r="AZ1059" s="22"/>
      <c r="BA1059" s="31"/>
      <c r="BB1059" s="22"/>
      <c r="BC1059" s="22"/>
      <c r="BG1059" s="22"/>
      <c r="BH1059" s="124"/>
      <c r="BI1059" s="94"/>
    </row>
    <row r="1060" spans="1:61" s="23" customFormat="1">
      <c r="A1060" s="124"/>
      <c r="B1060" s="60"/>
      <c r="C1060" s="33"/>
      <c r="D1060" s="32"/>
      <c r="E1060" s="33"/>
      <c r="F1060" s="33"/>
      <c r="G1060" s="33"/>
      <c r="H1060" s="33"/>
      <c r="I1060" s="33"/>
      <c r="J1060" s="33"/>
      <c r="K1060" s="33"/>
      <c r="L1060" s="33"/>
      <c r="M1060" s="33"/>
      <c r="N1060" s="99"/>
      <c r="O1060" s="99"/>
      <c r="P1060" s="99"/>
      <c r="Q1060" s="32"/>
      <c r="R1060" s="94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60"/>
      <c r="AH1060" s="60"/>
      <c r="AI1060" s="33"/>
      <c r="AJ1060" s="24"/>
      <c r="AK1060" s="24"/>
      <c r="AL1060" s="24"/>
      <c r="AM1060" s="24"/>
      <c r="AN1060" s="24" t="str">
        <f t="shared" si="336"/>
        <v/>
      </c>
      <c r="AO1060" s="24" t="str">
        <f t="shared" si="337"/>
        <v/>
      </c>
      <c r="AP1060" s="24" t="str">
        <f t="shared" si="338"/>
        <v/>
      </c>
      <c r="AQ1060" s="24" t="str">
        <f t="shared" si="339"/>
        <v/>
      </c>
      <c r="AR1060" s="24" t="str">
        <f t="shared" si="340"/>
        <v/>
      </c>
      <c r="AS1060" s="24" t="str">
        <f t="shared" si="341"/>
        <v/>
      </c>
      <c r="AT1060" s="94"/>
      <c r="AU1060" s="94"/>
      <c r="AV1060" s="22"/>
      <c r="AW1060" s="22"/>
      <c r="AX1060" s="22"/>
      <c r="AY1060" s="22"/>
      <c r="AZ1060" s="22"/>
      <c r="BA1060" s="31"/>
      <c r="BB1060" s="22"/>
      <c r="BC1060" s="22"/>
      <c r="BG1060" s="22"/>
      <c r="BH1060" s="124"/>
      <c r="BI1060" s="94"/>
    </row>
    <row r="1061" spans="1:61" s="23" customFormat="1">
      <c r="A1061" s="124"/>
      <c r="B1061" s="60"/>
      <c r="C1061" s="33"/>
      <c r="D1061" s="32"/>
      <c r="E1061" s="33"/>
      <c r="F1061" s="33"/>
      <c r="G1061" s="33"/>
      <c r="H1061" s="33"/>
      <c r="I1061" s="33"/>
      <c r="J1061" s="33"/>
      <c r="K1061" s="33"/>
      <c r="L1061" s="33"/>
      <c r="M1061" s="33"/>
      <c r="N1061" s="99"/>
      <c r="O1061" s="99"/>
      <c r="P1061" s="99"/>
      <c r="Q1061" s="32"/>
      <c r="R1061" s="94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60"/>
      <c r="AH1061" s="60"/>
      <c r="AI1061" s="33"/>
      <c r="AJ1061" s="24"/>
      <c r="AK1061" s="24"/>
      <c r="AL1061" s="24"/>
      <c r="AM1061" s="24"/>
      <c r="AN1061" s="24" t="str">
        <f t="shared" si="336"/>
        <v/>
      </c>
      <c r="AO1061" s="24" t="str">
        <f t="shared" si="337"/>
        <v/>
      </c>
      <c r="AP1061" s="24" t="str">
        <f t="shared" si="338"/>
        <v/>
      </c>
      <c r="AQ1061" s="24" t="str">
        <f t="shared" si="339"/>
        <v/>
      </c>
      <c r="AR1061" s="24" t="str">
        <f t="shared" si="340"/>
        <v/>
      </c>
      <c r="AS1061" s="24" t="str">
        <f t="shared" si="341"/>
        <v/>
      </c>
      <c r="AT1061" s="94"/>
      <c r="AU1061" s="94"/>
      <c r="AV1061" s="22"/>
      <c r="AW1061" s="22"/>
      <c r="AX1061" s="22"/>
      <c r="AY1061" s="22"/>
      <c r="AZ1061" s="22"/>
      <c r="BA1061" s="31"/>
      <c r="BB1061" s="22"/>
      <c r="BC1061" s="22"/>
      <c r="BG1061" s="22"/>
      <c r="BH1061" s="124"/>
      <c r="BI1061" s="94"/>
    </row>
    <row r="1062" spans="1:61" s="23" customFormat="1">
      <c r="A1062" s="124"/>
      <c r="B1062" s="60"/>
      <c r="C1062" s="33"/>
      <c r="D1062" s="32"/>
      <c r="E1062" s="33"/>
      <c r="F1062" s="33"/>
      <c r="G1062" s="33"/>
      <c r="H1062" s="33"/>
      <c r="I1062" s="33"/>
      <c r="J1062" s="33"/>
      <c r="K1062" s="33"/>
      <c r="L1062" s="33"/>
      <c r="M1062" s="33"/>
      <c r="N1062" s="99"/>
      <c r="O1062" s="99"/>
      <c r="P1062" s="99"/>
      <c r="Q1062" s="32"/>
      <c r="R1062" s="94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60"/>
      <c r="AH1062" s="60"/>
      <c r="AI1062" s="33"/>
      <c r="AJ1062" s="24"/>
      <c r="AK1062" s="24"/>
      <c r="AL1062" s="24"/>
      <c r="AM1062" s="24"/>
      <c r="AN1062" s="24" t="str">
        <f t="shared" si="336"/>
        <v/>
      </c>
      <c r="AO1062" s="24" t="str">
        <f t="shared" si="337"/>
        <v/>
      </c>
      <c r="AP1062" s="24" t="str">
        <f t="shared" si="338"/>
        <v/>
      </c>
      <c r="AQ1062" s="24" t="str">
        <f t="shared" si="339"/>
        <v/>
      </c>
      <c r="AR1062" s="24" t="str">
        <f t="shared" si="340"/>
        <v/>
      </c>
      <c r="AS1062" s="24" t="str">
        <f t="shared" si="341"/>
        <v/>
      </c>
      <c r="AT1062" s="94"/>
      <c r="AU1062" s="94"/>
      <c r="AV1062" s="22"/>
      <c r="AW1062" s="22"/>
      <c r="AX1062" s="22"/>
      <c r="AY1062" s="22"/>
      <c r="AZ1062" s="22"/>
      <c r="BA1062" s="31"/>
      <c r="BB1062" s="22"/>
      <c r="BC1062" s="22"/>
      <c r="BG1062" s="22"/>
      <c r="BH1062" s="124"/>
      <c r="BI1062" s="94"/>
    </row>
    <row r="1063" spans="1:61" s="23" customFormat="1">
      <c r="A1063" s="124"/>
      <c r="B1063" s="60"/>
      <c r="C1063" s="33"/>
      <c r="D1063" s="32"/>
      <c r="E1063" s="33"/>
      <c r="F1063" s="33"/>
      <c r="G1063" s="33"/>
      <c r="H1063" s="33"/>
      <c r="I1063" s="33"/>
      <c r="J1063" s="33"/>
      <c r="K1063" s="33"/>
      <c r="L1063" s="33"/>
      <c r="M1063" s="33"/>
      <c r="N1063" s="99"/>
      <c r="O1063" s="99"/>
      <c r="P1063" s="99"/>
      <c r="Q1063" s="32"/>
      <c r="R1063" s="94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60"/>
      <c r="AH1063" s="60"/>
      <c r="AI1063" s="33"/>
      <c r="AJ1063" s="24"/>
      <c r="AK1063" s="24"/>
      <c r="AL1063" s="24"/>
      <c r="AM1063" s="24"/>
      <c r="AN1063" s="24" t="str">
        <f t="shared" si="336"/>
        <v/>
      </c>
      <c r="AO1063" s="24" t="str">
        <f t="shared" si="337"/>
        <v/>
      </c>
      <c r="AP1063" s="24" t="str">
        <f t="shared" si="338"/>
        <v/>
      </c>
      <c r="AQ1063" s="24" t="str">
        <f t="shared" si="339"/>
        <v/>
      </c>
      <c r="AR1063" s="24" t="str">
        <f t="shared" si="340"/>
        <v/>
      </c>
      <c r="AS1063" s="24" t="str">
        <f t="shared" si="341"/>
        <v/>
      </c>
      <c r="AT1063" s="94"/>
      <c r="AU1063" s="94"/>
      <c r="AV1063" s="22"/>
      <c r="AW1063" s="22"/>
      <c r="AX1063" s="22"/>
      <c r="AY1063" s="22"/>
      <c r="AZ1063" s="22"/>
      <c r="BA1063" s="31"/>
      <c r="BB1063" s="22"/>
      <c r="BC1063" s="22"/>
      <c r="BG1063" s="22"/>
      <c r="BH1063" s="124"/>
      <c r="BI1063" s="94"/>
    </row>
    <row r="1064" spans="1:61" s="23" customFormat="1">
      <c r="A1064" s="124"/>
      <c r="B1064" s="60"/>
      <c r="C1064" s="33"/>
      <c r="D1064" s="32"/>
      <c r="E1064" s="33"/>
      <c r="F1064" s="33"/>
      <c r="G1064" s="33"/>
      <c r="H1064" s="33"/>
      <c r="I1064" s="33"/>
      <c r="J1064" s="33"/>
      <c r="K1064" s="33"/>
      <c r="L1064" s="33"/>
      <c r="M1064" s="33"/>
      <c r="N1064" s="99"/>
      <c r="O1064" s="99"/>
      <c r="P1064" s="99"/>
      <c r="Q1064" s="32"/>
      <c r="R1064" s="94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60"/>
      <c r="AH1064" s="60"/>
      <c r="AI1064" s="33"/>
      <c r="AJ1064" s="24"/>
      <c r="AK1064" s="24"/>
      <c r="AL1064" s="24"/>
      <c r="AM1064" s="24"/>
      <c r="AN1064" s="24" t="str">
        <f t="shared" si="336"/>
        <v/>
      </c>
      <c r="AO1064" s="24" t="str">
        <f t="shared" si="337"/>
        <v/>
      </c>
      <c r="AP1064" s="24" t="str">
        <f t="shared" si="338"/>
        <v/>
      </c>
      <c r="AQ1064" s="24" t="str">
        <f t="shared" si="339"/>
        <v/>
      </c>
      <c r="AR1064" s="24" t="str">
        <f t="shared" si="340"/>
        <v/>
      </c>
      <c r="AS1064" s="24" t="str">
        <f t="shared" si="341"/>
        <v/>
      </c>
      <c r="AT1064" s="94"/>
      <c r="AU1064" s="94"/>
      <c r="AV1064" s="22"/>
      <c r="AW1064" s="22"/>
      <c r="AX1064" s="22"/>
      <c r="AY1064" s="22"/>
      <c r="AZ1064" s="22"/>
      <c r="BA1064" s="31"/>
      <c r="BB1064" s="22"/>
      <c r="BC1064" s="22"/>
      <c r="BG1064" s="22"/>
      <c r="BH1064" s="124"/>
      <c r="BI1064" s="94"/>
    </row>
    <row r="1065" spans="1:61" s="23" customFormat="1">
      <c r="A1065" s="124"/>
      <c r="B1065" s="60"/>
      <c r="C1065" s="33"/>
      <c r="D1065" s="32"/>
      <c r="E1065" s="33"/>
      <c r="F1065" s="33"/>
      <c r="G1065" s="33"/>
      <c r="H1065" s="33"/>
      <c r="I1065" s="33"/>
      <c r="J1065" s="33"/>
      <c r="K1065" s="33"/>
      <c r="L1065" s="33"/>
      <c r="M1065" s="33"/>
      <c r="N1065" s="99"/>
      <c r="O1065" s="99"/>
      <c r="P1065" s="99"/>
      <c r="Q1065" s="32"/>
      <c r="R1065" s="94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60"/>
      <c r="AH1065" s="60"/>
      <c r="AI1065" s="33"/>
      <c r="AJ1065" s="24"/>
      <c r="AK1065" s="24"/>
      <c r="AL1065" s="24"/>
      <c r="AM1065" s="24"/>
      <c r="AN1065" s="24" t="str">
        <f t="shared" si="336"/>
        <v/>
      </c>
      <c r="AO1065" s="24" t="str">
        <f t="shared" si="337"/>
        <v/>
      </c>
      <c r="AP1065" s="24" t="str">
        <f t="shared" si="338"/>
        <v/>
      </c>
      <c r="AQ1065" s="24" t="str">
        <f t="shared" si="339"/>
        <v/>
      </c>
      <c r="AR1065" s="24" t="str">
        <f t="shared" si="340"/>
        <v/>
      </c>
      <c r="AS1065" s="24" t="str">
        <f t="shared" si="341"/>
        <v/>
      </c>
      <c r="AT1065" s="94"/>
      <c r="AU1065" s="94"/>
      <c r="AV1065" s="22"/>
      <c r="AW1065" s="22"/>
      <c r="AX1065" s="22"/>
      <c r="AY1065" s="22"/>
      <c r="AZ1065" s="22"/>
      <c r="BA1065" s="31"/>
      <c r="BB1065" s="22"/>
      <c r="BC1065" s="22"/>
      <c r="BG1065" s="22"/>
      <c r="BH1065" s="124"/>
      <c r="BI1065" s="94"/>
    </row>
    <row r="1066" spans="1:61" s="23" customFormat="1">
      <c r="A1066" s="124"/>
      <c r="B1066" s="60"/>
      <c r="C1066" s="33"/>
      <c r="D1066" s="32"/>
      <c r="E1066" s="33"/>
      <c r="F1066" s="33"/>
      <c r="G1066" s="33"/>
      <c r="H1066" s="33"/>
      <c r="I1066" s="33"/>
      <c r="J1066" s="33"/>
      <c r="K1066" s="33"/>
      <c r="L1066" s="33"/>
      <c r="M1066" s="33"/>
      <c r="N1066" s="99"/>
      <c r="O1066" s="99"/>
      <c r="P1066" s="99"/>
      <c r="Q1066" s="32"/>
      <c r="R1066" s="94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60"/>
      <c r="AH1066" s="60"/>
      <c r="AI1066" s="33"/>
      <c r="AJ1066" s="24"/>
      <c r="AK1066" s="24"/>
      <c r="AL1066" s="24"/>
      <c r="AM1066" s="24"/>
      <c r="AN1066" s="24" t="str">
        <f t="shared" si="336"/>
        <v/>
      </c>
      <c r="AO1066" s="24" t="str">
        <f t="shared" si="337"/>
        <v/>
      </c>
      <c r="AP1066" s="24" t="str">
        <f t="shared" si="338"/>
        <v/>
      </c>
      <c r="AQ1066" s="24" t="str">
        <f t="shared" si="339"/>
        <v/>
      </c>
      <c r="AR1066" s="24" t="str">
        <f t="shared" si="340"/>
        <v/>
      </c>
      <c r="AS1066" s="24" t="str">
        <f t="shared" si="341"/>
        <v/>
      </c>
      <c r="AT1066" s="94"/>
      <c r="AU1066" s="94"/>
      <c r="AV1066" s="22"/>
      <c r="AW1066" s="22"/>
      <c r="AX1066" s="22"/>
      <c r="AY1066" s="22"/>
      <c r="AZ1066" s="22"/>
      <c r="BA1066" s="31"/>
      <c r="BB1066" s="22"/>
      <c r="BC1066" s="22"/>
      <c r="BG1066" s="22"/>
      <c r="BH1066" s="124"/>
      <c r="BI1066" s="94"/>
    </row>
    <row r="1067" spans="1:61" s="23" customFormat="1">
      <c r="A1067" s="124"/>
      <c r="B1067" s="60"/>
      <c r="C1067" s="33"/>
      <c r="D1067" s="32"/>
      <c r="E1067" s="33"/>
      <c r="F1067" s="33"/>
      <c r="G1067" s="33"/>
      <c r="H1067" s="33"/>
      <c r="I1067" s="33"/>
      <c r="J1067" s="33"/>
      <c r="K1067" s="33"/>
      <c r="L1067" s="33"/>
      <c r="M1067" s="33"/>
      <c r="N1067" s="99"/>
      <c r="O1067" s="99"/>
      <c r="P1067" s="99"/>
      <c r="Q1067" s="32"/>
      <c r="R1067" s="94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60"/>
      <c r="AH1067" s="60"/>
      <c r="AI1067" s="33"/>
      <c r="AJ1067" s="24"/>
      <c r="AK1067" s="24"/>
      <c r="AL1067" s="24"/>
      <c r="AM1067" s="24"/>
      <c r="AN1067" s="24" t="str">
        <f t="shared" si="336"/>
        <v/>
      </c>
      <c r="AO1067" s="24" t="str">
        <f t="shared" si="337"/>
        <v/>
      </c>
      <c r="AP1067" s="24" t="str">
        <f t="shared" si="338"/>
        <v/>
      </c>
      <c r="AQ1067" s="24" t="str">
        <f t="shared" si="339"/>
        <v/>
      </c>
      <c r="AR1067" s="24" t="str">
        <f t="shared" si="340"/>
        <v/>
      </c>
      <c r="AS1067" s="24" t="str">
        <f t="shared" si="341"/>
        <v/>
      </c>
      <c r="AT1067" s="94"/>
      <c r="AU1067" s="94"/>
      <c r="AV1067" s="22"/>
      <c r="AW1067" s="22"/>
      <c r="AX1067" s="22"/>
      <c r="AY1067" s="22"/>
      <c r="AZ1067" s="22"/>
      <c r="BA1067" s="31"/>
      <c r="BB1067" s="22"/>
      <c r="BC1067" s="22"/>
      <c r="BG1067" s="22"/>
      <c r="BH1067" s="124"/>
      <c r="BI1067" s="94"/>
    </row>
    <row r="1068" spans="1:61" s="23" customFormat="1">
      <c r="A1068" s="124"/>
      <c r="B1068" s="60"/>
      <c r="C1068" s="33"/>
      <c r="D1068" s="32"/>
      <c r="E1068" s="33"/>
      <c r="F1068" s="33"/>
      <c r="G1068" s="33"/>
      <c r="H1068" s="33"/>
      <c r="I1068" s="33"/>
      <c r="J1068" s="33"/>
      <c r="K1068" s="33"/>
      <c r="L1068" s="33"/>
      <c r="M1068" s="33"/>
      <c r="N1068" s="99"/>
      <c r="O1068" s="99"/>
      <c r="P1068" s="99"/>
      <c r="Q1068" s="32"/>
      <c r="R1068" s="94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60"/>
      <c r="AH1068" s="60"/>
      <c r="AI1068" s="33"/>
      <c r="AJ1068" s="24"/>
      <c r="AK1068" s="24"/>
      <c r="AL1068" s="24"/>
      <c r="AM1068" s="24"/>
      <c r="AN1068" s="24" t="str">
        <f t="shared" si="336"/>
        <v/>
      </c>
      <c r="AO1068" s="24" t="str">
        <f t="shared" si="337"/>
        <v/>
      </c>
      <c r="AP1068" s="24" t="str">
        <f t="shared" si="338"/>
        <v/>
      </c>
      <c r="AQ1068" s="24" t="str">
        <f t="shared" si="339"/>
        <v/>
      </c>
      <c r="AR1068" s="24" t="str">
        <f t="shared" si="340"/>
        <v/>
      </c>
      <c r="AS1068" s="24" t="str">
        <f t="shared" si="341"/>
        <v/>
      </c>
      <c r="AT1068" s="94"/>
      <c r="AU1068" s="94"/>
      <c r="AV1068" s="22"/>
      <c r="AW1068" s="22"/>
      <c r="AX1068" s="22"/>
      <c r="AY1068" s="22"/>
      <c r="AZ1068" s="22"/>
      <c r="BA1068" s="31"/>
      <c r="BB1068" s="22"/>
      <c r="BC1068" s="22"/>
      <c r="BG1068" s="22"/>
      <c r="BH1068" s="124"/>
      <c r="BI1068" s="94"/>
    </row>
    <row r="1069" spans="1:61" s="23" customFormat="1">
      <c r="A1069" s="124"/>
      <c r="B1069" s="60"/>
      <c r="C1069" s="33"/>
      <c r="D1069" s="32"/>
      <c r="E1069" s="33"/>
      <c r="F1069" s="33"/>
      <c r="G1069" s="33"/>
      <c r="H1069" s="33"/>
      <c r="I1069" s="33"/>
      <c r="J1069" s="33"/>
      <c r="K1069" s="33"/>
      <c r="L1069" s="33"/>
      <c r="M1069" s="33"/>
      <c r="N1069" s="99"/>
      <c r="O1069" s="99"/>
      <c r="P1069" s="99"/>
      <c r="Q1069" s="32"/>
      <c r="R1069" s="94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60"/>
      <c r="AH1069" s="60"/>
      <c r="AI1069" s="33"/>
      <c r="AJ1069" s="24"/>
      <c r="AK1069" s="24"/>
      <c r="AL1069" s="24"/>
      <c r="AM1069" s="24"/>
      <c r="AN1069" s="24" t="str">
        <f t="shared" si="336"/>
        <v/>
      </c>
      <c r="AO1069" s="24" t="str">
        <f t="shared" si="337"/>
        <v/>
      </c>
      <c r="AP1069" s="24" t="str">
        <f t="shared" si="338"/>
        <v/>
      </c>
      <c r="AQ1069" s="24" t="str">
        <f t="shared" si="339"/>
        <v/>
      </c>
      <c r="AR1069" s="24" t="str">
        <f t="shared" si="340"/>
        <v/>
      </c>
      <c r="AS1069" s="24" t="str">
        <f t="shared" si="341"/>
        <v/>
      </c>
      <c r="AT1069" s="94"/>
      <c r="AU1069" s="94"/>
      <c r="AV1069" s="22"/>
      <c r="AW1069" s="22"/>
      <c r="AX1069" s="22"/>
      <c r="AY1069" s="22"/>
      <c r="AZ1069" s="22"/>
      <c r="BA1069" s="31"/>
      <c r="BB1069" s="22"/>
      <c r="BC1069" s="22"/>
      <c r="BG1069" s="22"/>
      <c r="BH1069" s="124"/>
      <c r="BI1069" s="94"/>
    </row>
    <row r="1070" spans="1:61" s="23" customFormat="1">
      <c r="A1070" s="124"/>
      <c r="B1070" s="60"/>
      <c r="C1070" s="33"/>
      <c r="D1070" s="32"/>
      <c r="E1070" s="33"/>
      <c r="F1070" s="33"/>
      <c r="G1070" s="33"/>
      <c r="H1070" s="33"/>
      <c r="I1070" s="33"/>
      <c r="J1070" s="33"/>
      <c r="K1070" s="33"/>
      <c r="L1070" s="33"/>
      <c r="M1070" s="33"/>
      <c r="N1070" s="99"/>
      <c r="O1070" s="99"/>
      <c r="P1070" s="99"/>
      <c r="Q1070" s="32"/>
      <c r="R1070" s="94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60"/>
      <c r="AH1070" s="60"/>
      <c r="AI1070" s="33"/>
      <c r="AJ1070" s="24"/>
      <c r="AK1070" s="24"/>
      <c r="AL1070" s="24"/>
      <c r="AM1070" s="24"/>
      <c r="AN1070" s="24" t="str">
        <f t="shared" si="336"/>
        <v/>
      </c>
      <c r="AO1070" s="24" t="str">
        <f t="shared" si="337"/>
        <v/>
      </c>
      <c r="AP1070" s="24" t="str">
        <f t="shared" si="338"/>
        <v/>
      </c>
      <c r="AQ1070" s="24" t="str">
        <f t="shared" si="339"/>
        <v/>
      </c>
      <c r="AR1070" s="24" t="str">
        <f t="shared" si="340"/>
        <v/>
      </c>
      <c r="AS1070" s="24" t="str">
        <f t="shared" si="341"/>
        <v/>
      </c>
      <c r="AT1070" s="94"/>
      <c r="AU1070" s="94"/>
      <c r="AV1070" s="22"/>
      <c r="AW1070" s="22"/>
      <c r="AX1070" s="22"/>
      <c r="AY1070" s="22"/>
      <c r="AZ1070" s="22"/>
      <c r="BA1070" s="31"/>
      <c r="BB1070" s="22"/>
      <c r="BC1070" s="22"/>
      <c r="BG1070" s="22"/>
      <c r="BH1070" s="124"/>
      <c r="BI1070" s="94"/>
    </row>
    <row r="1071" spans="1:61" s="23" customFormat="1">
      <c r="A1071" s="124"/>
      <c r="B1071" s="60"/>
      <c r="C1071" s="33"/>
      <c r="D1071" s="32"/>
      <c r="E1071" s="33"/>
      <c r="F1071" s="33"/>
      <c r="G1071" s="33"/>
      <c r="H1071" s="33"/>
      <c r="I1071" s="33"/>
      <c r="J1071" s="33"/>
      <c r="K1071" s="33"/>
      <c r="L1071" s="33"/>
      <c r="M1071" s="33"/>
      <c r="N1071" s="99"/>
      <c r="O1071" s="99"/>
      <c r="P1071" s="99"/>
      <c r="Q1071" s="32"/>
      <c r="R1071" s="94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60"/>
      <c r="AH1071" s="60"/>
      <c r="AI1071" s="33"/>
      <c r="AJ1071" s="24"/>
      <c r="AK1071" s="24"/>
      <c r="AL1071" s="24"/>
      <c r="AM1071" s="24"/>
      <c r="AN1071" s="24" t="str">
        <f t="shared" si="336"/>
        <v/>
      </c>
      <c r="AO1071" s="24" t="str">
        <f t="shared" si="337"/>
        <v/>
      </c>
      <c r="AP1071" s="24" t="str">
        <f t="shared" si="338"/>
        <v/>
      </c>
      <c r="AQ1071" s="24" t="str">
        <f t="shared" si="339"/>
        <v/>
      </c>
      <c r="AR1071" s="24" t="str">
        <f t="shared" si="340"/>
        <v/>
      </c>
      <c r="AS1071" s="24" t="str">
        <f t="shared" si="341"/>
        <v/>
      </c>
      <c r="AT1071" s="94"/>
      <c r="AU1071" s="94"/>
      <c r="AV1071" s="22"/>
      <c r="AW1071" s="22"/>
      <c r="AX1071" s="22"/>
      <c r="AY1071" s="22"/>
      <c r="AZ1071" s="22"/>
      <c r="BA1071" s="31"/>
      <c r="BB1071" s="22"/>
      <c r="BC1071" s="22"/>
      <c r="BG1071" s="22"/>
      <c r="BH1071" s="124"/>
      <c r="BI1071" s="94"/>
    </row>
    <row r="1072" spans="1:61" s="23" customFormat="1">
      <c r="A1072" s="124"/>
      <c r="B1072" s="60"/>
      <c r="C1072" s="33"/>
      <c r="D1072" s="32"/>
      <c r="E1072" s="33"/>
      <c r="F1072" s="33"/>
      <c r="G1072" s="33"/>
      <c r="H1072" s="33"/>
      <c r="I1072" s="33"/>
      <c r="J1072" s="33"/>
      <c r="K1072" s="33"/>
      <c r="L1072" s="33"/>
      <c r="M1072" s="33"/>
      <c r="N1072" s="99"/>
      <c r="O1072" s="99"/>
      <c r="P1072" s="99"/>
      <c r="Q1072" s="32"/>
      <c r="R1072" s="94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60"/>
      <c r="AH1072" s="60"/>
      <c r="AI1072" s="33"/>
      <c r="AJ1072" s="24"/>
      <c r="AK1072" s="24"/>
      <c r="AL1072" s="24"/>
      <c r="AM1072" s="24"/>
      <c r="AN1072" s="24" t="str">
        <f t="shared" si="336"/>
        <v/>
      </c>
      <c r="AO1072" s="24" t="str">
        <f t="shared" si="337"/>
        <v/>
      </c>
      <c r="AP1072" s="24" t="str">
        <f t="shared" si="338"/>
        <v/>
      </c>
      <c r="AQ1072" s="24" t="str">
        <f t="shared" si="339"/>
        <v/>
      </c>
      <c r="AR1072" s="24" t="str">
        <f t="shared" si="340"/>
        <v/>
      </c>
      <c r="AS1072" s="24" t="str">
        <f t="shared" si="341"/>
        <v/>
      </c>
      <c r="AT1072" s="94"/>
      <c r="AU1072" s="94"/>
      <c r="AV1072" s="22"/>
      <c r="AW1072" s="22"/>
      <c r="AX1072" s="22"/>
      <c r="AY1072" s="22"/>
      <c r="AZ1072" s="22"/>
      <c r="BA1072" s="31"/>
      <c r="BB1072" s="22"/>
      <c r="BC1072" s="22"/>
      <c r="BG1072" s="22"/>
      <c r="BH1072" s="124"/>
      <c r="BI1072" s="94"/>
    </row>
    <row r="1073" spans="1:61" s="23" customFormat="1">
      <c r="A1073" s="124"/>
      <c r="B1073" s="60"/>
      <c r="C1073" s="33"/>
      <c r="D1073" s="32"/>
      <c r="E1073" s="33"/>
      <c r="F1073" s="33"/>
      <c r="G1073" s="33"/>
      <c r="H1073" s="33"/>
      <c r="I1073" s="33"/>
      <c r="J1073" s="33"/>
      <c r="K1073" s="33"/>
      <c r="L1073" s="33"/>
      <c r="M1073" s="33"/>
      <c r="N1073" s="99"/>
      <c r="O1073" s="99"/>
      <c r="P1073" s="99"/>
      <c r="Q1073" s="32"/>
      <c r="R1073" s="94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60"/>
      <c r="AH1073" s="60"/>
      <c r="AI1073" s="33"/>
      <c r="AJ1073" s="24"/>
      <c r="AK1073" s="24"/>
      <c r="AL1073" s="24"/>
      <c r="AM1073" s="24"/>
      <c r="AN1073" s="24" t="str">
        <f t="shared" si="336"/>
        <v/>
      </c>
      <c r="AO1073" s="24" t="str">
        <f t="shared" si="337"/>
        <v/>
      </c>
      <c r="AP1073" s="24" t="str">
        <f t="shared" si="338"/>
        <v/>
      </c>
      <c r="AQ1073" s="24" t="str">
        <f t="shared" si="339"/>
        <v/>
      </c>
      <c r="AR1073" s="24" t="str">
        <f t="shared" si="340"/>
        <v/>
      </c>
      <c r="AS1073" s="24" t="str">
        <f t="shared" si="341"/>
        <v/>
      </c>
      <c r="AT1073" s="94"/>
      <c r="AU1073" s="94"/>
      <c r="AV1073" s="22"/>
      <c r="AW1073" s="22"/>
      <c r="AX1073" s="22"/>
      <c r="AY1073" s="22"/>
      <c r="AZ1073" s="22"/>
      <c r="BA1073" s="31"/>
      <c r="BB1073" s="22"/>
      <c r="BC1073" s="22"/>
      <c r="BG1073" s="22"/>
      <c r="BH1073" s="124"/>
      <c r="BI1073" s="94"/>
    </row>
    <row r="1074" spans="1:61" s="23" customFormat="1">
      <c r="A1074" s="124"/>
      <c r="B1074" s="60"/>
      <c r="C1074" s="33"/>
      <c r="D1074" s="32"/>
      <c r="E1074" s="33"/>
      <c r="F1074" s="33"/>
      <c r="G1074" s="33"/>
      <c r="H1074" s="33"/>
      <c r="I1074" s="33"/>
      <c r="J1074" s="33"/>
      <c r="K1074" s="33"/>
      <c r="L1074" s="33"/>
      <c r="M1074" s="33"/>
      <c r="N1074" s="99"/>
      <c r="O1074" s="99"/>
      <c r="P1074" s="99"/>
      <c r="Q1074" s="32"/>
      <c r="R1074" s="94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60"/>
      <c r="AH1074" s="60"/>
      <c r="AI1074" s="33"/>
      <c r="AJ1074" s="24"/>
      <c r="AK1074" s="24"/>
      <c r="AL1074" s="24"/>
      <c r="AM1074" s="24"/>
      <c r="AN1074" s="24" t="str">
        <f t="shared" si="336"/>
        <v/>
      </c>
      <c r="AO1074" s="24" t="str">
        <f t="shared" si="337"/>
        <v/>
      </c>
      <c r="AP1074" s="24" t="str">
        <f t="shared" si="338"/>
        <v/>
      </c>
      <c r="AQ1074" s="24" t="str">
        <f t="shared" si="339"/>
        <v/>
      </c>
      <c r="AR1074" s="24" t="str">
        <f t="shared" si="340"/>
        <v/>
      </c>
      <c r="AS1074" s="24" t="str">
        <f t="shared" si="341"/>
        <v/>
      </c>
      <c r="AT1074" s="94"/>
      <c r="AU1074" s="94"/>
      <c r="AV1074" s="22"/>
      <c r="AW1074" s="22"/>
      <c r="AX1074" s="22"/>
      <c r="AY1074" s="22"/>
      <c r="AZ1074" s="22"/>
      <c r="BA1074" s="31"/>
      <c r="BB1074" s="22"/>
      <c r="BC1074" s="22"/>
      <c r="BG1074" s="22"/>
      <c r="BH1074" s="124"/>
      <c r="BI1074" s="94"/>
    </row>
    <row r="1075" spans="1:61" s="23" customFormat="1">
      <c r="A1075" s="124"/>
      <c r="B1075" s="60"/>
      <c r="C1075" s="33"/>
      <c r="D1075" s="32"/>
      <c r="E1075" s="33"/>
      <c r="F1075" s="33"/>
      <c r="G1075" s="33"/>
      <c r="H1075" s="33"/>
      <c r="I1075" s="33"/>
      <c r="J1075" s="33"/>
      <c r="K1075" s="33"/>
      <c r="L1075" s="33"/>
      <c r="M1075" s="33"/>
      <c r="N1075" s="99"/>
      <c r="O1075" s="99"/>
      <c r="P1075" s="99"/>
      <c r="Q1075" s="32"/>
      <c r="R1075" s="94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60"/>
      <c r="AH1075" s="60"/>
      <c r="AI1075" s="33"/>
      <c r="AJ1075" s="24"/>
      <c r="AK1075" s="24"/>
      <c r="AL1075" s="24"/>
      <c r="AM1075" s="24"/>
      <c r="AN1075" s="24" t="str">
        <f t="shared" si="336"/>
        <v/>
      </c>
      <c r="AO1075" s="24" t="str">
        <f t="shared" si="337"/>
        <v/>
      </c>
      <c r="AP1075" s="24" t="str">
        <f t="shared" si="338"/>
        <v/>
      </c>
      <c r="AQ1075" s="24" t="str">
        <f t="shared" si="339"/>
        <v/>
      </c>
      <c r="AR1075" s="24" t="str">
        <f t="shared" si="340"/>
        <v/>
      </c>
      <c r="AS1075" s="24" t="str">
        <f t="shared" si="341"/>
        <v/>
      </c>
      <c r="AT1075" s="94"/>
      <c r="AU1075" s="94"/>
      <c r="AV1075" s="22"/>
      <c r="AW1075" s="22"/>
      <c r="AX1075" s="22"/>
      <c r="AY1075" s="22"/>
      <c r="AZ1075" s="22"/>
      <c r="BA1075" s="31"/>
      <c r="BB1075" s="22"/>
      <c r="BC1075" s="22"/>
      <c r="BG1075" s="22"/>
      <c r="BH1075" s="124"/>
      <c r="BI1075" s="94"/>
    </row>
    <row r="1076" spans="1:61" s="23" customFormat="1">
      <c r="A1076" s="124"/>
      <c r="B1076" s="60"/>
      <c r="C1076" s="33"/>
      <c r="D1076" s="32"/>
      <c r="E1076" s="33"/>
      <c r="F1076" s="33"/>
      <c r="G1076" s="33"/>
      <c r="H1076" s="33"/>
      <c r="I1076" s="33"/>
      <c r="J1076" s="33"/>
      <c r="K1076" s="33"/>
      <c r="L1076" s="33"/>
      <c r="M1076" s="33"/>
      <c r="N1076" s="99"/>
      <c r="O1076" s="99"/>
      <c r="P1076" s="99"/>
      <c r="Q1076" s="32"/>
      <c r="R1076" s="94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60"/>
      <c r="AH1076" s="60"/>
      <c r="AI1076" s="33"/>
      <c r="AJ1076" s="24"/>
      <c r="AK1076" s="24"/>
      <c r="AL1076" s="24"/>
      <c r="AM1076" s="24"/>
      <c r="AN1076" s="24" t="str">
        <f t="shared" si="336"/>
        <v/>
      </c>
      <c r="AO1076" s="24" t="str">
        <f t="shared" si="337"/>
        <v/>
      </c>
      <c r="AP1076" s="24" t="str">
        <f t="shared" si="338"/>
        <v/>
      </c>
      <c r="AQ1076" s="24" t="str">
        <f t="shared" si="339"/>
        <v/>
      </c>
      <c r="AR1076" s="24" t="str">
        <f t="shared" si="340"/>
        <v/>
      </c>
      <c r="AS1076" s="24" t="str">
        <f t="shared" si="341"/>
        <v/>
      </c>
      <c r="AT1076" s="94"/>
      <c r="AU1076" s="94"/>
      <c r="AV1076" s="22"/>
      <c r="AW1076" s="22"/>
      <c r="AX1076" s="22"/>
      <c r="AY1076" s="22"/>
      <c r="AZ1076" s="22"/>
      <c r="BA1076" s="31"/>
      <c r="BB1076" s="22"/>
      <c r="BC1076" s="22"/>
      <c r="BG1076" s="22"/>
      <c r="BH1076" s="124"/>
      <c r="BI1076" s="94"/>
    </row>
    <row r="1077" spans="1:61" s="23" customFormat="1">
      <c r="A1077" s="124"/>
      <c r="B1077" s="60"/>
      <c r="C1077" s="33"/>
      <c r="D1077" s="32"/>
      <c r="E1077" s="33"/>
      <c r="F1077" s="33"/>
      <c r="G1077" s="33"/>
      <c r="H1077" s="33"/>
      <c r="I1077" s="33"/>
      <c r="J1077" s="33"/>
      <c r="K1077" s="33"/>
      <c r="L1077" s="33"/>
      <c r="M1077" s="33"/>
      <c r="N1077" s="99"/>
      <c r="O1077" s="99"/>
      <c r="P1077" s="99"/>
      <c r="Q1077" s="32"/>
      <c r="R1077" s="94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60"/>
      <c r="AH1077" s="60"/>
      <c r="AI1077" s="33"/>
      <c r="AJ1077" s="24"/>
      <c r="AK1077" s="24"/>
      <c r="AL1077" s="24"/>
      <c r="AM1077" s="24"/>
      <c r="AN1077" s="24" t="str">
        <f t="shared" si="336"/>
        <v/>
      </c>
      <c r="AO1077" s="24" t="str">
        <f t="shared" si="337"/>
        <v/>
      </c>
      <c r="AP1077" s="24" t="str">
        <f t="shared" si="338"/>
        <v/>
      </c>
      <c r="AQ1077" s="24" t="str">
        <f t="shared" si="339"/>
        <v/>
      </c>
      <c r="AR1077" s="24" t="str">
        <f t="shared" si="340"/>
        <v/>
      </c>
      <c r="AS1077" s="24" t="str">
        <f t="shared" si="341"/>
        <v/>
      </c>
      <c r="AT1077" s="94"/>
      <c r="AU1077" s="94"/>
      <c r="AV1077" s="22"/>
      <c r="AW1077" s="22"/>
      <c r="AX1077" s="22"/>
      <c r="AY1077" s="22"/>
      <c r="AZ1077" s="22"/>
      <c r="BA1077" s="31"/>
      <c r="BB1077" s="22"/>
      <c r="BC1077" s="22"/>
      <c r="BG1077" s="22"/>
      <c r="BH1077" s="124"/>
      <c r="BI1077" s="94"/>
    </row>
    <row r="1078" spans="1:61" s="23" customFormat="1">
      <c r="A1078" s="124"/>
      <c r="B1078" s="60"/>
      <c r="C1078" s="33"/>
      <c r="D1078" s="32"/>
      <c r="E1078" s="33"/>
      <c r="F1078" s="33"/>
      <c r="G1078" s="33"/>
      <c r="H1078" s="33"/>
      <c r="I1078" s="33"/>
      <c r="J1078" s="33"/>
      <c r="K1078" s="33"/>
      <c r="L1078" s="33"/>
      <c r="M1078" s="33"/>
      <c r="N1078" s="99"/>
      <c r="O1078" s="99"/>
      <c r="P1078" s="99"/>
      <c r="Q1078" s="32"/>
      <c r="R1078" s="94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60"/>
      <c r="AH1078" s="60"/>
      <c r="AI1078" s="33"/>
      <c r="AJ1078" s="24"/>
      <c r="AK1078" s="24"/>
      <c r="AL1078" s="24"/>
      <c r="AM1078" s="24"/>
      <c r="AN1078" s="24" t="str">
        <f t="shared" si="336"/>
        <v/>
      </c>
      <c r="AO1078" s="24" t="str">
        <f t="shared" si="337"/>
        <v/>
      </c>
      <c r="AP1078" s="24" t="str">
        <f t="shared" si="338"/>
        <v/>
      </c>
      <c r="AQ1078" s="24" t="str">
        <f t="shared" si="339"/>
        <v/>
      </c>
      <c r="AR1078" s="24" t="str">
        <f t="shared" si="340"/>
        <v/>
      </c>
      <c r="AS1078" s="24" t="str">
        <f t="shared" si="341"/>
        <v/>
      </c>
      <c r="AT1078" s="94"/>
      <c r="AU1078" s="94"/>
      <c r="AV1078" s="22"/>
      <c r="AW1078" s="22"/>
      <c r="AX1078" s="22"/>
      <c r="AY1078" s="22"/>
      <c r="AZ1078" s="22"/>
      <c r="BA1078" s="31"/>
      <c r="BB1078" s="22"/>
      <c r="BC1078" s="22"/>
      <c r="BG1078" s="22"/>
      <c r="BH1078" s="124"/>
      <c r="BI1078" s="94"/>
    </row>
    <row r="1079" spans="1:61" s="23" customFormat="1">
      <c r="A1079" s="124"/>
      <c r="B1079" s="60"/>
      <c r="C1079" s="33"/>
      <c r="D1079" s="32"/>
      <c r="E1079" s="33"/>
      <c r="F1079" s="33"/>
      <c r="G1079" s="33"/>
      <c r="H1079" s="33"/>
      <c r="I1079" s="33"/>
      <c r="J1079" s="33"/>
      <c r="K1079" s="33"/>
      <c r="L1079" s="33"/>
      <c r="M1079" s="33"/>
      <c r="N1079" s="99"/>
      <c r="O1079" s="99"/>
      <c r="P1079" s="99"/>
      <c r="Q1079" s="32"/>
      <c r="R1079" s="94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60"/>
      <c r="AH1079" s="60"/>
      <c r="AI1079" s="33"/>
      <c r="AJ1079" s="24"/>
      <c r="AK1079" s="24"/>
      <c r="AL1079" s="24"/>
      <c r="AM1079" s="24"/>
      <c r="AN1079" s="24" t="str">
        <f t="shared" si="336"/>
        <v/>
      </c>
      <c r="AO1079" s="24" t="str">
        <f t="shared" si="337"/>
        <v/>
      </c>
      <c r="AP1079" s="24" t="str">
        <f t="shared" si="338"/>
        <v/>
      </c>
      <c r="AQ1079" s="24" t="str">
        <f t="shared" si="339"/>
        <v/>
      </c>
      <c r="AR1079" s="24" t="str">
        <f t="shared" si="340"/>
        <v/>
      </c>
      <c r="AS1079" s="24" t="str">
        <f t="shared" si="341"/>
        <v/>
      </c>
      <c r="AT1079" s="94"/>
      <c r="AU1079" s="94"/>
      <c r="AV1079" s="22"/>
      <c r="AW1079" s="22"/>
      <c r="AX1079" s="22"/>
      <c r="AY1079" s="22"/>
      <c r="AZ1079" s="22"/>
      <c r="BA1079" s="31"/>
      <c r="BB1079" s="22"/>
      <c r="BC1079" s="22"/>
      <c r="BG1079" s="22"/>
      <c r="BH1079" s="124"/>
      <c r="BI1079" s="94"/>
    </row>
    <row r="1080" spans="1:61" s="23" customFormat="1">
      <c r="A1080" s="124"/>
      <c r="B1080" s="60"/>
      <c r="C1080" s="33"/>
      <c r="D1080" s="32"/>
      <c r="E1080" s="33"/>
      <c r="F1080" s="33"/>
      <c r="G1080" s="33"/>
      <c r="H1080" s="33"/>
      <c r="I1080" s="33"/>
      <c r="J1080" s="33"/>
      <c r="K1080" s="33"/>
      <c r="L1080" s="33"/>
      <c r="M1080" s="33"/>
      <c r="N1080" s="99"/>
      <c r="O1080" s="99"/>
      <c r="P1080" s="99"/>
      <c r="Q1080" s="32"/>
      <c r="R1080" s="94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60"/>
      <c r="AH1080" s="60"/>
      <c r="AI1080" s="33"/>
      <c r="AJ1080" s="24"/>
      <c r="AK1080" s="24"/>
      <c r="AL1080" s="24"/>
      <c r="AM1080" s="24"/>
      <c r="AN1080" s="24" t="str">
        <f t="shared" si="336"/>
        <v/>
      </c>
      <c r="AO1080" s="24" t="str">
        <f t="shared" si="337"/>
        <v/>
      </c>
      <c r="AP1080" s="24" t="str">
        <f t="shared" si="338"/>
        <v/>
      </c>
      <c r="AQ1080" s="24" t="str">
        <f t="shared" si="339"/>
        <v/>
      </c>
      <c r="AR1080" s="24" t="str">
        <f t="shared" si="340"/>
        <v/>
      </c>
      <c r="AS1080" s="24" t="str">
        <f t="shared" si="341"/>
        <v/>
      </c>
      <c r="AT1080" s="94"/>
      <c r="AU1080" s="94"/>
      <c r="AV1080" s="22"/>
      <c r="AW1080" s="22"/>
      <c r="AX1080" s="22"/>
      <c r="AY1080" s="22"/>
      <c r="AZ1080" s="22"/>
      <c r="BA1080" s="31"/>
      <c r="BB1080" s="22"/>
      <c r="BC1080" s="22"/>
      <c r="BG1080" s="22"/>
      <c r="BH1080" s="124"/>
      <c r="BI1080" s="94"/>
    </row>
    <row r="1081" spans="1:61" s="23" customFormat="1">
      <c r="A1081" s="124"/>
      <c r="B1081" s="60"/>
      <c r="C1081" s="33"/>
      <c r="D1081" s="32"/>
      <c r="E1081" s="33"/>
      <c r="F1081" s="33"/>
      <c r="G1081" s="33"/>
      <c r="H1081" s="33"/>
      <c r="I1081" s="33"/>
      <c r="J1081" s="33"/>
      <c r="K1081" s="33"/>
      <c r="L1081" s="33"/>
      <c r="M1081" s="33"/>
      <c r="N1081" s="99"/>
      <c r="O1081" s="99"/>
      <c r="P1081" s="99"/>
      <c r="Q1081" s="32"/>
      <c r="R1081" s="94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60"/>
      <c r="AH1081" s="60"/>
      <c r="AI1081" s="33"/>
      <c r="AJ1081" s="24"/>
      <c r="AK1081" s="24"/>
      <c r="AL1081" s="24"/>
      <c r="AM1081" s="24"/>
      <c r="AN1081" s="24" t="str">
        <f t="shared" si="336"/>
        <v/>
      </c>
      <c r="AO1081" s="24" t="str">
        <f t="shared" si="337"/>
        <v/>
      </c>
      <c r="AP1081" s="24" t="str">
        <f t="shared" si="338"/>
        <v/>
      </c>
      <c r="AQ1081" s="24" t="str">
        <f t="shared" si="339"/>
        <v/>
      </c>
      <c r="AR1081" s="24" t="str">
        <f t="shared" si="340"/>
        <v/>
      </c>
      <c r="AS1081" s="24" t="str">
        <f t="shared" si="341"/>
        <v/>
      </c>
      <c r="AT1081" s="94"/>
      <c r="AU1081" s="94"/>
      <c r="AV1081" s="22"/>
      <c r="AW1081" s="22"/>
      <c r="AX1081" s="22"/>
      <c r="AY1081" s="22"/>
      <c r="AZ1081" s="22"/>
      <c r="BA1081" s="31"/>
      <c r="BB1081" s="22"/>
      <c r="BC1081" s="22"/>
      <c r="BG1081" s="22"/>
      <c r="BH1081" s="124"/>
      <c r="BI1081" s="94"/>
    </row>
    <row r="1082" spans="1:61" s="23" customFormat="1">
      <c r="A1082" s="124"/>
      <c r="B1082" s="60"/>
      <c r="C1082" s="33"/>
      <c r="D1082" s="32"/>
      <c r="E1082" s="33"/>
      <c r="F1082" s="33"/>
      <c r="G1082" s="33"/>
      <c r="H1082" s="33"/>
      <c r="I1082" s="33"/>
      <c r="J1082" s="33"/>
      <c r="K1082" s="33"/>
      <c r="L1082" s="33"/>
      <c r="M1082" s="33"/>
      <c r="N1082" s="99"/>
      <c r="O1082" s="99"/>
      <c r="P1082" s="99"/>
      <c r="Q1082" s="32"/>
      <c r="R1082" s="94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60"/>
      <c r="AH1082" s="60"/>
      <c r="AI1082" s="33"/>
      <c r="AJ1082" s="24"/>
      <c r="AK1082" s="24"/>
      <c r="AL1082" s="24"/>
      <c r="AM1082" s="24"/>
      <c r="AN1082" s="24" t="str">
        <f t="shared" si="336"/>
        <v/>
      </c>
      <c r="AO1082" s="24" t="str">
        <f t="shared" si="337"/>
        <v/>
      </c>
      <c r="AP1082" s="24" t="str">
        <f t="shared" si="338"/>
        <v/>
      </c>
      <c r="AQ1082" s="24" t="str">
        <f t="shared" si="339"/>
        <v/>
      </c>
      <c r="AR1082" s="24" t="str">
        <f t="shared" si="340"/>
        <v/>
      </c>
      <c r="AS1082" s="24" t="str">
        <f t="shared" si="341"/>
        <v/>
      </c>
      <c r="AT1082" s="94"/>
      <c r="AU1082" s="94"/>
      <c r="AV1082" s="22"/>
      <c r="AW1082" s="22"/>
      <c r="AX1082" s="22"/>
      <c r="AY1082" s="22"/>
      <c r="AZ1082" s="22"/>
      <c r="BA1082" s="31"/>
      <c r="BB1082" s="22"/>
      <c r="BC1082" s="22"/>
      <c r="BG1082" s="22"/>
      <c r="BH1082" s="124"/>
      <c r="BI1082" s="94"/>
    </row>
    <row r="1083" spans="1:61" s="23" customFormat="1">
      <c r="A1083" s="124"/>
      <c r="B1083" s="60"/>
      <c r="C1083" s="33"/>
      <c r="D1083" s="32"/>
      <c r="E1083" s="33"/>
      <c r="F1083" s="33"/>
      <c r="G1083" s="33"/>
      <c r="H1083" s="33"/>
      <c r="I1083" s="33"/>
      <c r="J1083" s="33"/>
      <c r="K1083" s="33"/>
      <c r="L1083" s="33"/>
      <c r="M1083" s="33"/>
      <c r="N1083" s="99"/>
      <c r="O1083" s="99"/>
      <c r="P1083" s="99"/>
      <c r="Q1083" s="32"/>
      <c r="R1083" s="94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60"/>
      <c r="AH1083" s="60"/>
      <c r="AI1083" s="33"/>
      <c r="AJ1083" s="24"/>
      <c r="AK1083" s="24"/>
      <c r="AL1083" s="24"/>
      <c r="AM1083" s="24"/>
      <c r="AN1083" s="24" t="str">
        <f t="shared" si="336"/>
        <v/>
      </c>
      <c r="AO1083" s="24" t="str">
        <f t="shared" si="337"/>
        <v/>
      </c>
      <c r="AP1083" s="24" t="str">
        <f t="shared" si="338"/>
        <v/>
      </c>
      <c r="AQ1083" s="24" t="str">
        <f t="shared" si="339"/>
        <v/>
      </c>
      <c r="AR1083" s="24" t="str">
        <f t="shared" si="340"/>
        <v/>
      </c>
      <c r="AS1083" s="24" t="str">
        <f t="shared" si="341"/>
        <v/>
      </c>
      <c r="AT1083" s="94"/>
      <c r="AU1083" s="94"/>
      <c r="AV1083" s="22"/>
      <c r="AW1083" s="22"/>
      <c r="AX1083" s="22"/>
      <c r="AY1083" s="22"/>
      <c r="AZ1083" s="22"/>
      <c r="BA1083" s="31"/>
      <c r="BB1083" s="22"/>
      <c r="BC1083" s="22"/>
      <c r="BG1083" s="22"/>
      <c r="BH1083" s="124"/>
      <c r="BI1083" s="94"/>
    </row>
    <row r="1084" spans="1:61" s="23" customFormat="1">
      <c r="A1084" s="124"/>
      <c r="B1084" s="60"/>
      <c r="C1084" s="33"/>
      <c r="D1084" s="32"/>
      <c r="E1084" s="33"/>
      <c r="F1084" s="33"/>
      <c r="G1084" s="33"/>
      <c r="H1084" s="33"/>
      <c r="I1084" s="33"/>
      <c r="J1084" s="33"/>
      <c r="K1084" s="33"/>
      <c r="L1084" s="33"/>
      <c r="M1084" s="33"/>
      <c r="N1084" s="99"/>
      <c r="O1084" s="99"/>
      <c r="P1084" s="99"/>
      <c r="Q1084" s="32"/>
      <c r="R1084" s="94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60"/>
      <c r="AH1084" s="60"/>
      <c r="AI1084" s="33"/>
      <c r="AJ1084" s="24"/>
      <c r="AK1084" s="24"/>
      <c r="AL1084" s="24"/>
      <c r="AM1084" s="24"/>
      <c r="AN1084" s="24" t="str">
        <f t="shared" si="336"/>
        <v/>
      </c>
      <c r="AO1084" s="24" t="str">
        <f t="shared" si="337"/>
        <v/>
      </c>
      <c r="AP1084" s="24" t="str">
        <f t="shared" si="338"/>
        <v/>
      </c>
      <c r="AQ1084" s="24" t="str">
        <f t="shared" si="339"/>
        <v/>
      </c>
      <c r="AR1084" s="24" t="str">
        <f t="shared" si="340"/>
        <v/>
      </c>
      <c r="AS1084" s="24" t="str">
        <f t="shared" si="341"/>
        <v/>
      </c>
      <c r="AT1084" s="94"/>
      <c r="AU1084" s="94"/>
      <c r="AV1084" s="22"/>
      <c r="AW1084" s="22"/>
      <c r="AX1084" s="22"/>
      <c r="AY1084" s="22"/>
      <c r="AZ1084" s="22"/>
      <c r="BA1084" s="31"/>
      <c r="BB1084" s="22"/>
      <c r="BC1084" s="22"/>
      <c r="BG1084" s="22"/>
      <c r="BH1084" s="124"/>
      <c r="BI1084" s="94"/>
    </row>
    <row r="1085" spans="1:61" s="23" customFormat="1">
      <c r="A1085" s="124"/>
      <c r="B1085" s="60"/>
      <c r="C1085" s="33"/>
      <c r="D1085" s="32"/>
      <c r="E1085" s="33"/>
      <c r="F1085" s="33"/>
      <c r="G1085" s="33"/>
      <c r="H1085" s="33"/>
      <c r="I1085" s="33"/>
      <c r="J1085" s="33"/>
      <c r="K1085" s="33"/>
      <c r="L1085" s="33"/>
      <c r="M1085" s="33"/>
      <c r="N1085" s="99"/>
      <c r="O1085" s="99"/>
      <c r="P1085" s="99"/>
      <c r="Q1085" s="32"/>
      <c r="R1085" s="94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60"/>
      <c r="AH1085" s="60"/>
      <c r="AI1085" s="33"/>
      <c r="AJ1085" s="24"/>
      <c r="AK1085" s="24"/>
      <c r="AL1085" s="24"/>
      <c r="AM1085" s="24"/>
      <c r="AN1085" s="24" t="str">
        <f t="shared" si="336"/>
        <v/>
      </c>
      <c r="AO1085" s="24" t="str">
        <f t="shared" si="337"/>
        <v/>
      </c>
      <c r="AP1085" s="24" t="str">
        <f t="shared" si="338"/>
        <v/>
      </c>
      <c r="AQ1085" s="24" t="str">
        <f t="shared" si="339"/>
        <v/>
      </c>
      <c r="AR1085" s="24" t="str">
        <f t="shared" si="340"/>
        <v/>
      </c>
      <c r="AS1085" s="24" t="str">
        <f t="shared" si="341"/>
        <v/>
      </c>
      <c r="AT1085" s="94"/>
      <c r="AU1085" s="94"/>
      <c r="AV1085" s="22"/>
      <c r="AW1085" s="22"/>
      <c r="AX1085" s="22"/>
      <c r="AY1085" s="22"/>
      <c r="AZ1085" s="22"/>
      <c r="BA1085" s="31"/>
      <c r="BB1085" s="22"/>
      <c r="BC1085" s="22"/>
      <c r="BG1085" s="22"/>
      <c r="BH1085" s="124"/>
      <c r="BI1085" s="94"/>
    </row>
    <row r="1086" spans="1:61" s="23" customFormat="1">
      <c r="A1086" s="124"/>
      <c r="B1086" s="60"/>
      <c r="C1086" s="33"/>
      <c r="D1086" s="32"/>
      <c r="E1086" s="33"/>
      <c r="F1086" s="33"/>
      <c r="G1086" s="33"/>
      <c r="H1086" s="33"/>
      <c r="I1086" s="33"/>
      <c r="J1086" s="33"/>
      <c r="K1086" s="33"/>
      <c r="L1086" s="33"/>
      <c r="M1086" s="33"/>
      <c r="N1086" s="99"/>
      <c r="O1086" s="99"/>
      <c r="P1086" s="99"/>
      <c r="Q1086" s="32"/>
      <c r="R1086" s="94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60"/>
      <c r="AH1086" s="60"/>
      <c r="AI1086" s="33"/>
      <c r="AJ1086" s="24"/>
      <c r="AK1086" s="24"/>
      <c r="AL1086" s="24"/>
      <c r="AM1086" s="24"/>
      <c r="AN1086" s="24" t="str">
        <f t="shared" si="336"/>
        <v/>
      </c>
      <c r="AO1086" s="24" t="str">
        <f t="shared" si="337"/>
        <v/>
      </c>
      <c r="AP1086" s="24" t="str">
        <f t="shared" si="338"/>
        <v/>
      </c>
      <c r="AQ1086" s="24" t="str">
        <f t="shared" si="339"/>
        <v/>
      </c>
      <c r="AR1086" s="24" t="str">
        <f t="shared" si="340"/>
        <v/>
      </c>
      <c r="AS1086" s="24" t="str">
        <f t="shared" si="341"/>
        <v/>
      </c>
      <c r="AT1086" s="94"/>
      <c r="AU1086" s="94"/>
      <c r="AV1086" s="22"/>
      <c r="AW1086" s="22"/>
      <c r="AX1086" s="22"/>
      <c r="AY1086" s="22"/>
      <c r="AZ1086" s="22"/>
      <c r="BA1086" s="31"/>
      <c r="BB1086" s="22"/>
      <c r="BC1086" s="22"/>
      <c r="BG1086" s="22"/>
      <c r="BH1086" s="124"/>
      <c r="BI1086" s="94"/>
    </row>
    <row r="1087" spans="1:61" s="23" customFormat="1">
      <c r="A1087" s="124"/>
      <c r="B1087" s="60"/>
      <c r="C1087" s="33"/>
      <c r="D1087" s="32"/>
      <c r="E1087" s="33"/>
      <c r="F1087" s="33"/>
      <c r="G1087" s="33"/>
      <c r="H1087" s="33"/>
      <c r="I1087" s="33"/>
      <c r="J1087" s="33"/>
      <c r="K1087" s="33"/>
      <c r="L1087" s="33"/>
      <c r="M1087" s="33"/>
      <c r="N1087" s="99"/>
      <c r="O1087" s="99"/>
      <c r="P1087" s="99"/>
      <c r="Q1087" s="32"/>
      <c r="R1087" s="94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60"/>
      <c r="AH1087" s="60"/>
      <c r="AI1087" s="33"/>
      <c r="AJ1087" s="24"/>
      <c r="AK1087" s="24"/>
      <c r="AL1087" s="24"/>
      <c r="AM1087" s="24"/>
      <c r="AN1087" s="24" t="str">
        <f t="shared" si="336"/>
        <v/>
      </c>
      <c r="AO1087" s="24" t="str">
        <f t="shared" si="337"/>
        <v/>
      </c>
      <c r="AP1087" s="24" t="str">
        <f t="shared" si="338"/>
        <v/>
      </c>
      <c r="AQ1087" s="24" t="str">
        <f t="shared" si="339"/>
        <v/>
      </c>
      <c r="AR1087" s="24" t="str">
        <f t="shared" si="340"/>
        <v/>
      </c>
      <c r="AS1087" s="24" t="str">
        <f t="shared" si="341"/>
        <v/>
      </c>
      <c r="AT1087" s="94"/>
      <c r="AU1087" s="94"/>
      <c r="AV1087" s="22"/>
      <c r="AW1087" s="22"/>
      <c r="AX1087" s="22"/>
      <c r="AY1087" s="22"/>
      <c r="AZ1087" s="22"/>
      <c r="BA1087" s="31"/>
      <c r="BB1087" s="22"/>
      <c r="BC1087" s="22"/>
      <c r="BG1087" s="22"/>
      <c r="BH1087" s="124"/>
      <c r="BI1087" s="94"/>
    </row>
    <row r="1088" spans="1:61" s="23" customFormat="1">
      <c r="A1088" s="124"/>
      <c r="B1088" s="60"/>
      <c r="C1088" s="33"/>
      <c r="D1088" s="32"/>
      <c r="E1088" s="33"/>
      <c r="F1088" s="33"/>
      <c r="G1088" s="33"/>
      <c r="H1088" s="33"/>
      <c r="I1088" s="33"/>
      <c r="J1088" s="33"/>
      <c r="K1088" s="33"/>
      <c r="L1088" s="33"/>
      <c r="M1088" s="33"/>
      <c r="N1088" s="99"/>
      <c r="O1088" s="99"/>
      <c r="P1088" s="99"/>
      <c r="Q1088" s="32"/>
      <c r="R1088" s="94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60"/>
      <c r="AH1088" s="60"/>
      <c r="AI1088" s="33"/>
      <c r="AJ1088" s="24"/>
      <c r="AK1088" s="24"/>
      <c r="AL1088" s="24"/>
      <c r="AM1088" s="24"/>
      <c r="AN1088" s="24" t="str">
        <f t="shared" si="336"/>
        <v/>
      </c>
      <c r="AO1088" s="24" t="str">
        <f t="shared" si="337"/>
        <v/>
      </c>
      <c r="AP1088" s="24" t="str">
        <f t="shared" si="338"/>
        <v/>
      </c>
      <c r="AQ1088" s="24" t="str">
        <f t="shared" si="339"/>
        <v/>
      </c>
      <c r="AR1088" s="24" t="str">
        <f t="shared" si="340"/>
        <v/>
      </c>
      <c r="AS1088" s="24" t="str">
        <f t="shared" si="341"/>
        <v/>
      </c>
      <c r="AT1088" s="94"/>
      <c r="AU1088" s="94"/>
      <c r="AV1088" s="22"/>
      <c r="AW1088" s="22"/>
      <c r="AX1088" s="22"/>
      <c r="AY1088" s="22"/>
      <c r="AZ1088" s="22"/>
      <c r="BA1088" s="31"/>
      <c r="BB1088" s="22"/>
      <c r="BC1088" s="22"/>
      <c r="BG1088" s="22"/>
      <c r="BH1088" s="124"/>
      <c r="BI1088" s="94"/>
    </row>
    <row r="1089" spans="1:61" s="23" customFormat="1">
      <c r="A1089" s="124"/>
      <c r="B1089" s="60"/>
      <c r="C1089" s="33"/>
      <c r="D1089" s="32"/>
      <c r="E1089" s="33"/>
      <c r="F1089" s="33"/>
      <c r="G1089" s="33"/>
      <c r="H1089" s="33"/>
      <c r="I1089" s="33"/>
      <c r="J1089" s="33"/>
      <c r="K1089" s="33"/>
      <c r="L1089" s="33"/>
      <c r="M1089" s="33"/>
      <c r="N1089" s="99"/>
      <c r="O1089" s="99"/>
      <c r="P1089" s="99"/>
      <c r="Q1089" s="32"/>
      <c r="R1089" s="94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60"/>
      <c r="AH1089" s="60"/>
      <c r="AI1089" s="33"/>
      <c r="AJ1089" s="24"/>
      <c r="AK1089" s="24"/>
      <c r="AL1089" s="24"/>
      <c r="AM1089" s="24"/>
      <c r="AN1089" s="24" t="str">
        <f t="shared" si="336"/>
        <v/>
      </c>
      <c r="AO1089" s="24" t="str">
        <f t="shared" si="337"/>
        <v/>
      </c>
      <c r="AP1089" s="24" t="str">
        <f t="shared" si="338"/>
        <v/>
      </c>
      <c r="AQ1089" s="24" t="str">
        <f t="shared" si="339"/>
        <v/>
      </c>
      <c r="AR1089" s="24" t="str">
        <f t="shared" si="340"/>
        <v/>
      </c>
      <c r="AS1089" s="24" t="str">
        <f t="shared" si="341"/>
        <v/>
      </c>
      <c r="AT1089" s="94"/>
      <c r="AU1089" s="94"/>
      <c r="AV1089" s="22"/>
      <c r="AW1089" s="22"/>
      <c r="AX1089" s="22"/>
      <c r="AY1089" s="22"/>
      <c r="AZ1089" s="22"/>
      <c r="BA1089" s="31"/>
      <c r="BB1089" s="22"/>
      <c r="BC1089" s="22"/>
      <c r="BG1089" s="22"/>
      <c r="BH1089" s="124"/>
      <c r="BI1089" s="94"/>
    </row>
    <row r="1090" spans="1:61" s="23" customFormat="1">
      <c r="A1090" s="124"/>
      <c r="B1090" s="60"/>
      <c r="C1090" s="33"/>
      <c r="D1090" s="32"/>
      <c r="E1090" s="33"/>
      <c r="F1090" s="33"/>
      <c r="G1090" s="33"/>
      <c r="H1090" s="33"/>
      <c r="I1090" s="33"/>
      <c r="J1090" s="33"/>
      <c r="K1090" s="33"/>
      <c r="L1090" s="33"/>
      <c r="M1090" s="33"/>
      <c r="N1090" s="99"/>
      <c r="O1090" s="99"/>
      <c r="P1090" s="99"/>
      <c r="Q1090" s="32"/>
      <c r="R1090" s="94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60"/>
      <c r="AH1090" s="60"/>
      <c r="AI1090" s="33"/>
      <c r="AJ1090" s="24"/>
      <c r="AK1090" s="24"/>
      <c r="AL1090" s="24"/>
      <c r="AM1090" s="24"/>
      <c r="AN1090" s="24" t="str">
        <f t="shared" si="336"/>
        <v/>
      </c>
      <c r="AO1090" s="24" t="str">
        <f t="shared" si="337"/>
        <v/>
      </c>
      <c r="AP1090" s="24" t="str">
        <f t="shared" si="338"/>
        <v/>
      </c>
      <c r="AQ1090" s="24" t="str">
        <f t="shared" si="339"/>
        <v/>
      </c>
      <c r="AR1090" s="24" t="str">
        <f t="shared" si="340"/>
        <v/>
      </c>
      <c r="AS1090" s="24" t="str">
        <f t="shared" si="341"/>
        <v/>
      </c>
      <c r="AT1090" s="94"/>
      <c r="AU1090" s="94"/>
      <c r="AV1090" s="22"/>
      <c r="AW1090" s="22"/>
      <c r="AX1090" s="22"/>
      <c r="AY1090" s="22"/>
      <c r="AZ1090" s="22"/>
      <c r="BA1090" s="31"/>
      <c r="BB1090" s="22"/>
      <c r="BC1090" s="22"/>
      <c r="BG1090" s="22"/>
      <c r="BH1090" s="124"/>
      <c r="BI1090" s="94"/>
    </row>
    <row r="1091" spans="1:61" s="23" customFormat="1">
      <c r="A1091" s="124"/>
      <c r="B1091" s="60"/>
      <c r="C1091" s="33"/>
      <c r="D1091" s="32"/>
      <c r="E1091" s="33"/>
      <c r="F1091" s="33"/>
      <c r="G1091" s="33"/>
      <c r="H1091" s="33"/>
      <c r="I1091" s="33"/>
      <c r="J1091" s="33"/>
      <c r="K1091" s="33"/>
      <c r="L1091" s="33"/>
      <c r="M1091" s="33"/>
      <c r="N1091" s="99"/>
      <c r="O1091" s="99"/>
      <c r="P1091" s="99"/>
      <c r="Q1091" s="32"/>
      <c r="R1091" s="94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60"/>
      <c r="AH1091" s="60"/>
      <c r="AI1091" s="33"/>
      <c r="AJ1091" s="24"/>
      <c r="AK1091" s="24"/>
      <c r="AL1091" s="24"/>
      <c r="AM1091" s="24"/>
      <c r="AN1091" s="24" t="str">
        <f t="shared" si="336"/>
        <v/>
      </c>
      <c r="AO1091" s="24" t="str">
        <f t="shared" si="337"/>
        <v/>
      </c>
      <c r="AP1091" s="24" t="str">
        <f t="shared" si="338"/>
        <v/>
      </c>
      <c r="AQ1091" s="24" t="str">
        <f t="shared" si="339"/>
        <v/>
      </c>
      <c r="AR1091" s="24" t="str">
        <f t="shared" si="340"/>
        <v/>
      </c>
      <c r="AS1091" s="24" t="str">
        <f t="shared" si="341"/>
        <v/>
      </c>
      <c r="AT1091" s="94"/>
      <c r="AU1091" s="94"/>
      <c r="AV1091" s="22"/>
      <c r="AW1091" s="22"/>
      <c r="AX1091" s="22"/>
      <c r="AY1091" s="22"/>
      <c r="AZ1091" s="22"/>
      <c r="BA1091" s="31"/>
      <c r="BB1091" s="22"/>
      <c r="BC1091" s="22"/>
      <c r="BG1091" s="22"/>
      <c r="BH1091" s="124"/>
      <c r="BI1091" s="94"/>
    </row>
    <row r="1092" spans="1:61" s="23" customFormat="1">
      <c r="A1092" s="124"/>
      <c r="B1092" s="60"/>
      <c r="C1092" s="33"/>
      <c r="D1092" s="32"/>
      <c r="E1092" s="33"/>
      <c r="F1092" s="33"/>
      <c r="G1092" s="33"/>
      <c r="H1092" s="33"/>
      <c r="I1092" s="33"/>
      <c r="J1092" s="33"/>
      <c r="K1092" s="33"/>
      <c r="L1092" s="33"/>
      <c r="M1092" s="33"/>
      <c r="N1092" s="99"/>
      <c r="O1092" s="99"/>
      <c r="P1092" s="99"/>
      <c r="Q1092" s="32"/>
      <c r="R1092" s="94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60"/>
      <c r="AH1092" s="60"/>
      <c r="AI1092" s="33"/>
      <c r="AJ1092" s="24"/>
      <c r="AK1092" s="24"/>
      <c r="AL1092" s="24"/>
      <c r="AM1092" s="24"/>
      <c r="AN1092" s="24" t="str">
        <f t="shared" si="336"/>
        <v/>
      </c>
      <c r="AO1092" s="24" t="str">
        <f t="shared" si="337"/>
        <v/>
      </c>
      <c r="AP1092" s="24" t="str">
        <f t="shared" si="338"/>
        <v/>
      </c>
      <c r="AQ1092" s="24" t="str">
        <f t="shared" si="339"/>
        <v/>
      </c>
      <c r="AR1092" s="24" t="str">
        <f t="shared" si="340"/>
        <v/>
      </c>
      <c r="AS1092" s="24" t="str">
        <f t="shared" si="341"/>
        <v/>
      </c>
      <c r="AT1092" s="94"/>
      <c r="AU1092" s="94"/>
      <c r="AV1092" s="22"/>
      <c r="AW1092" s="22"/>
      <c r="AX1092" s="22"/>
      <c r="AY1092" s="22"/>
      <c r="AZ1092" s="22"/>
      <c r="BA1092" s="31"/>
      <c r="BB1092" s="22"/>
      <c r="BC1092" s="22"/>
      <c r="BG1092" s="22"/>
      <c r="BH1092" s="124"/>
      <c r="BI1092" s="94"/>
    </row>
    <row r="1093" spans="1:61" s="23" customFormat="1">
      <c r="A1093" s="124"/>
      <c r="B1093" s="60"/>
      <c r="C1093" s="33"/>
      <c r="D1093" s="32"/>
      <c r="E1093" s="33"/>
      <c r="F1093" s="33"/>
      <c r="G1093" s="33"/>
      <c r="H1093" s="33"/>
      <c r="I1093" s="33"/>
      <c r="J1093" s="33"/>
      <c r="K1093" s="33"/>
      <c r="L1093" s="33"/>
      <c r="M1093" s="33"/>
      <c r="N1093" s="99"/>
      <c r="O1093" s="99"/>
      <c r="P1093" s="99"/>
      <c r="Q1093" s="32"/>
      <c r="R1093" s="94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60"/>
      <c r="AH1093" s="60"/>
      <c r="AI1093" s="33"/>
      <c r="AJ1093" s="24"/>
      <c r="AK1093" s="24"/>
      <c r="AL1093" s="24"/>
      <c r="AM1093" s="24"/>
      <c r="AN1093" s="24" t="str">
        <f t="shared" si="336"/>
        <v/>
      </c>
      <c r="AO1093" s="24" t="str">
        <f t="shared" si="337"/>
        <v/>
      </c>
      <c r="AP1093" s="24" t="str">
        <f t="shared" si="338"/>
        <v/>
      </c>
      <c r="AQ1093" s="24" t="str">
        <f t="shared" si="339"/>
        <v/>
      </c>
      <c r="AR1093" s="24" t="str">
        <f t="shared" si="340"/>
        <v/>
      </c>
      <c r="AS1093" s="24" t="str">
        <f t="shared" si="341"/>
        <v/>
      </c>
      <c r="AT1093" s="94"/>
      <c r="AU1093" s="94"/>
      <c r="AV1093" s="22"/>
      <c r="AW1093" s="22"/>
      <c r="AX1093" s="22"/>
      <c r="AY1093" s="22"/>
      <c r="AZ1093" s="22"/>
      <c r="BA1093" s="31"/>
      <c r="BB1093" s="22"/>
      <c r="BC1093" s="22"/>
      <c r="BG1093" s="22"/>
      <c r="BH1093" s="124"/>
      <c r="BI1093" s="94"/>
    </row>
    <row r="1094" spans="1:61" s="23" customFormat="1">
      <c r="A1094" s="124"/>
      <c r="B1094" s="60"/>
      <c r="C1094" s="33"/>
      <c r="D1094" s="32"/>
      <c r="E1094" s="33"/>
      <c r="F1094" s="33"/>
      <c r="G1094" s="33"/>
      <c r="H1094" s="33"/>
      <c r="I1094" s="33"/>
      <c r="J1094" s="33"/>
      <c r="K1094" s="33"/>
      <c r="L1094" s="33"/>
      <c r="M1094" s="33"/>
      <c r="N1094" s="99"/>
      <c r="O1094" s="99"/>
      <c r="P1094" s="99"/>
      <c r="Q1094" s="32"/>
      <c r="R1094" s="94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60"/>
      <c r="AH1094" s="60"/>
      <c r="AI1094" s="33"/>
      <c r="AJ1094" s="24"/>
      <c r="AK1094" s="24"/>
      <c r="AL1094" s="24"/>
      <c r="AM1094" s="24"/>
      <c r="AN1094" s="24" t="str">
        <f t="shared" si="336"/>
        <v/>
      </c>
      <c r="AO1094" s="24" t="str">
        <f t="shared" si="337"/>
        <v/>
      </c>
      <c r="AP1094" s="24" t="str">
        <f t="shared" si="338"/>
        <v/>
      </c>
      <c r="AQ1094" s="24" t="str">
        <f t="shared" si="339"/>
        <v/>
      </c>
      <c r="AR1094" s="24" t="str">
        <f t="shared" si="340"/>
        <v/>
      </c>
      <c r="AS1094" s="24" t="str">
        <f t="shared" si="341"/>
        <v/>
      </c>
      <c r="AT1094" s="94"/>
      <c r="AU1094" s="94"/>
      <c r="AV1094" s="22"/>
      <c r="AW1094" s="22"/>
      <c r="AX1094" s="22"/>
      <c r="AY1094" s="22"/>
      <c r="AZ1094" s="22"/>
      <c r="BA1094" s="31"/>
      <c r="BB1094" s="22"/>
      <c r="BC1094" s="22"/>
      <c r="BG1094" s="22"/>
      <c r="BH1094" s="124"/>
      <c r="BI1094" s="94"/>
    </row>
    <row r="1095" spans="1:61" s="23" customFormat="1">
      <c r="A1095" s="124"/>
      <c r="B1095" s="60"/>
      <c r="C1095" s="33"/>
      <c r="D1095" s="32"/>
      <c r="E1095" s="33"/>
      <c r="F1095" s="33"/>
      <c r="G1095" s="33"/>
      <c r="H1095" s="33"/>
      <c r="I1095" s="33"/>
      <c r="J1095" s="33"/>
      <c r="K1095" s="33"/>
      <c r="L1095" s="33"/>
      <c r="M1095" s="33"/>
      <c r="N1095" s="99"/>
      <c r="O1095" s="99"/>
      <c r="P1095" s="99"/>
      <c r="Q1095" s="32"/>
      <c r="R1095" s="94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60"/>
      <c r="AH1095" s="60"/>
      <c r="AI1095" s="33"/>
      <c r="AJ1095" s="24"/>
      <c r="AK1095" s="24"/>
      <c r="AL1095" s="24"/>
      <c r="AM1095" s="24"/>
      <c r="AN1095" s="24" t="str">
        <f t="shared" si="336"/>
        <v/>
      </c>
      <c r="AO1095" s="24" t="str">
        <f t="shared" si="337"/>
        <v/>
      </c>
      <c r="AP1095" s="24" t="str">
        <f t="shared" si="338"/>
        <v/>
      </c>
      <c r="AQ1095" s="24" t="str">
        <f t="shared" si="339"/>
        <v/>
      </c>
      <c r="AR1095" s="24" t="str">
        <f t="shared" si="340"/>
        <v/>
      </c>
      <c r="AS1095" s="24" t="str">
        <f t="shared" si="341"/>
        <v/>
      </c>
      <c r="AT1095" s="94"/>
      <c r="AU1095" s="94"/>
      <c r="AV1095" s="22"/>
      <c r="AW1095" s="22"/>
      <c r="AX1095" s="22"/>
      <c r="AY1095" s="22"/>
      <c r="AZ1095" s="22"/>
      <c r="BA1095" s="31"/>
      <c r="BB1095" s="22"/>
      <c r="BC1095" s="22"/>
      <c r="BG1095" s="22"/>
      <c r="BH1095" s="124"/>
      <c r="BI1095" s="94"/>
    </row>
    <row r="1096" spans="1:61" s="23" customFormat="1">
      <c r="A1096" s="124"/>
      <c r="B1096" s="60"/>
      <c r="C1096" s="33"/>
      <c r="D1096" s="32"/>
      <c r="E1096" s="33"/>
      <c r="F1096" s="33"/>
      <c r="G1096" s="33"/>
      <c r="H1096" s="33"/>
      <c r="I1096" s="33"/>
      <c r="J1096" s="33"/>
      <c r="K1096" s="33"/>
      <c r="L1096" s="33"/>
      <c r="M1096" s="33"/>
      <c r="N1096" s="99"/>
      <c r="O1096" s="99"/>
      <c r="P1096" s="99"/>
      <c r="Q1096" s="32"/>
      <c r="R1096" s="94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60"/>
      <c r="AH1096" s="60"/>
      <c r="AI1096" s="33"/>
      <c r="AJ1096" s="24"/>
      <c r="AK1096" s="24"/>
      <c r="AL1096" s="24"/>
      <c r="AM1096" s="24"/>
      <c r="AN1096" s="24" t="str">
        <f t="shared" si="336"/>
        <v/>
      </c>
      <c r="AO1096" s="24" t="str">
        <f t="shared" si="337"/>
        <v/>
      </c>
      <c r="AP1096" s="24" t="str">
        <f t="shared" si="338"/>
        <v/>
      </c>
      <c r="AQ1096" s="24" t="str">
        <f t="shared" si="339"/>
        <v/>
      </c>
      <c r="AR1096" s="24" t="str">
        <f t="shared" si="340"/>
        <v/>
      </c>
      <c r="AS1096" s="24" t="str">
        <f t="shared" si="341"/>
        <v/>
      </c>
      <c r="AT1096" s="94"/>
      <c r="AU1096" s="94"/>
      <c r="AV1096" s="22"/>
      <c r="AW1096" s="22"/>
      <c r="AX1096" s="22"/>
      <c r="AY1096" s="22"/>
      <c r="AZ1096" s="22"/>
      <c r="BA1096" s="31"/>
      <c r="BB1096" s="22"/>
      <c r="BC1096" s="22"/>
      <c r="BG1096" s="22"/>
      <c r="BH1096" s="124"/>
      <c r="BI1096" s="94"/>
    </row>
    <row r="1097" spans="1:61" s="23" customFormat="1">
      <c r="A1097" s="124"/>
      <c r="B1097" s="60"/>
      <c r="C1097" s="33"/>
      <c r="D1097" s="32"/>
      <c r="E1097" s="33"/>
      <c r="F1097" s="33"/>
      <c r="G1097" s="33"/>
      <c r="H1097" s="33"/>
      <c r="I1097" s="33"/>
      <c r="J1097" s="33"/>
      <c r="K1097" s="33"/>
      <c r="L1097" s="33"/>
      <c r="M1097" s="33"/>
      <c r="N1097" s="99"/>
      <c r="O1097" s="99"/>
      <c r="P1097" s="99"/>
      <c r="Q1097" s="32"/>
      <c r="R1097" s="94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60"/>
      <c r="AH1097" s="60"/>
      <c r="AI1097" s="33"/>
      <c r="AJ1097" s="24"/>
      <c r="AK1097" s="24"/>
      <c r="AL1097" s="24"/>
      <c r="AM1097" s="24"/>
      <c r="AN1097" s="24" t="str">
        <f t="shared" si="336"/>
        <v/>
      </c>
      <c r="AO1097" s="24" t="str">
        <f t="shared" si="337"/>
        <v/>
      </c>
      <c r="AP1097" s="24" t="str">
        <f t="shared" si="338"/>
        <v/>
      </c>
      <c r="AQ1097" s="24" t="str">
        <f t="shared" si="339"/>
        <v/>
      </c>
      <c r="AR1097" s="24" t="str">
        <f t="shared" si="340"/>
        <v/>
      </c>
      <c r="AS1097" s="24" t="str">
        <f t="shared" si="341"/>
        <v/>
      </c>
      <c r="AT1097" s="94"/>
      <c r="AU1097" s="94"/>
      <c r="AV1097" s="22"/>
      <c r="AW1097" s="22"/>
      <c r="AX1097" s="22"/>
      <c r="AY1097" s="22"/>
      <c r="AZ1097" s="22"/>
      <c r="BA1097" s="31"/>
      <c r="BB1097" s="22"/>
      <c r="BC1097" s="22"/>
      <c r="BG1097" s="22"/>
      <c r="BH1097" s="124"/>
      <c r="BI1097" s="94"/>
    </row>
    <row r="1098" spans="1:61" s="23" customFormat="1">
      <c r="A1098" s="124"/>
      <c r="B1098" s="60"/>
      <c r="C1098" s="33"/>
      <c r="D1098" s="32"/>
      <c r="E1098" s="33"/>
      <c r="F1098" s="33"/>
      <c r="G1098" s="33"/>
      <c r="H1098" s="33"/>
      <c r="I1098" s="33"/>
      <c r="J1098" s="33"/>
      <c r="K1098" s="33"/>
      <c r="L1098" s="33"/>
      <c r="M1098" s="33"/>
      <c r="N1098" s="99"/>
      <c r="O1098" s="99"/>
      <c r="P1098" s="99"/>
      <c r="Q1098" s="32"/>
      <c r="R1098" s="94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60"/>
      <c r="AH1098" s="60"/>
      <c r="AI1098" s="33"/>
      <c r="AJ1098" s="24"/>
      <c r="AK1098" s="24"/>
      <c r="AL1098" s="24"/>
      <c r="AM1098" s="24"/>
      <c r="AN1098" s="24" t="str">
        <f t="shared" si="336"/>
        <v/>
      </c>
      <c r="AO1098" s="24" t="str">
        <f t="shared" si="337"/>
        <v/>
      </c>
      <c r="AP1098" s="24" t="str">
        <f t="shared" si="338"/>
        <v/>
      </c>
      <c r="AQ1098" s="24" t="str">
        <f t="shared" si="339"/>
        <v/>
      </c>
      <c r="AR1098" s="24" t="str">
        <f t="shared" si="340"/>
        <v/>
      </c>
      <c r="AS1098" s="24" t="str">
        <f t="shared" si="341"/>
        <v/>
      </c>
      <c r="AT1098" s="94"/>
      <c r="AU1098" s="94"/>
      <c r="AV1098" s="22"/>
      <c r="AW1098" s="22"/>
      <c r="AX1098" s="22"/>
      <c r="AY1098" s="22"/>
      <c r="AZ1098" s="22"/>
      <c r="BA1098" s="31"/>
      <c r="BB1098" s="22"/>
      <c r="BC1098" s="22"/>
      <c r="BG1098" s="22"/>
      <c r="BH1098" s="124"/>
      <c r="BI1098" s="94"/>
    </row>
    <row r="1099" spans="1:61" s="23" customFormat="1">
      <c r="A1099" s="124"/>
      <c r="B1099" s="60"/>
      <c r="C1099" s="33"/>
      <c r="D1099" s="32"/>
      <c r="E1099" s="33"/>
      <c r="F1099" s="33"/>
      <c r="G1099" s="33"/>
      <c r="H1099" s="33"/>
      <c r="I1099" s="33"/>
      <c r="J1099" s="33"/>
      <c r="K1099" s="33"/>
      <c r="L1099" s="33"/>
      <c r="M1099" s="33"/>
      <c r="N1099" s="99"/>
      <c r="O1099" s="99"/>
      <c r="P1099" s="99"/>
      <c r="Q1099" s="32"/>
      <c r="R1099" s="94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60"/>
      <c r="AH1099" s="60"/>
      <c r="AI1099" s="33"/>
      <c r="AJ1099" s="24"/>
      <c r="AK1099" s="24"/>
      <c r="AL1099" s="24"/>
      <c r="AM1099" s="24"/>
      <c r="AN1099" s="24" t="str">
        <f t="shared" si="336"/>
        <v/>
      </c>
      <c r="AO1099" s="24" t="str">
        <f t="shared" si="337"/>
        <v/>
      </c>
      <c r="AP1099" s="24" t="str">
        <f t="shared" si="338"/>
        <v/>
      </c>
      <c r="AQ1099" s="24" t="str">
        <f t="shared" si="339"/>
        <v/>
      </c>
      <c r="AR1099" s="24" t="str">
        <f t="shared" si="340"/>
        <v/>
      </c>
      <c r="AS1099" s="24" t="str">
        <f t="shared" si="341"/>
        <v/>
      </c>
      <c r="AT1099" s="94"/>
      <c r="AU1099" s="94"/>
      <c r="AV1099" s="22"/>
      <c r="AW1099" s="22"/>
      <c r="AX1099" s="22"/>
      <c r="AY1099" s="22"/>
      <c r="AZ1099" s="22"/>
      <c r="BA1099" s="31"/>
      <c r="BB1099" s="22"/>
      <c r="BC1099" s="22"/>
      <c r="BG1099" s="22"/>
      <c r="BH1099" s="124"/>
      <c r="BI1099" s="94"/>
    </row>
    <row r="1100" spans="1:61" s="23" customFormat="1">
      <c r="A1100" s="124"/>
      <c r="B1100" s="60"/>
      <c r="C1100" s="33"/>
      <c r="D1100" s="32"/>
      <c r="E1100" s="33"/>
      <c r="F1100" s="33"/>
      <c r="G1100" s="33"/>
      <c r="H1100" s="33"/>
      <c r="I1100" s="33"/>
      <c r="J1100" s="33"/>
      <c r="K1100" s="33"/>
      <c r="L1100" s="33"/>
      <c r="M1100" s="33"/>
      <c r="N1100" s="99"/>
      <c r="O1100" s="99"/>
      <c r="P1100" s="99"/>
      <c r="Q1100" s="32"/>
      <c r="R1100" s="94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60"/>
      <c r="AH1100" s="60"/>
      <c r="AI1100" s="33"/>
      <c r="AJ1100" s="24"/>
      <c r="AK1100" s="24"/>
      <c r="AL1100" s="24"/>
      <c r="AM1100" s="24"/>
      <c r="AN1100" s="24" t="str">
        <f t="shared" si="336"/>
        <v/>
      </c>
      <c r="AO1100" s="24" t="str">
        <f t="shared" si="337"/>
        <v/>
      </c>
      <c r="AP1100" s="24" t="str">
        <f t="shared" si="338"/>
        <v/>
      </c>
      <c r="AQ1100" s="24" t="str">
        <f t="shared" si="339"/>
        <v/>
      </c>
      <c r="AR1100" s="24" t="str">
        <f t="shared" si="340"/>
        <v/>
      </c>
      <c r="AS1100" s="24" t="str">
        <f t="shared" si="341"/>
        <v/>
      </c>
      <c r="AT1100" s="94"/>
      <c r="AU1100" s="94"/>
      <c r="AV1100" s="22"/>
      <c r="AW1100" s="22"/>
      <c r="AX1100" s="22"/>
      <c r="AY1100" s="22"/>
      <c r="AZ1100" s="22"/>
      <c r="BA1100" s="31"/>
      <c r="BB1100" s="22"/>
      <c r="BC1100" s="22"/>
      <c r="BG1100" s="22"/>
      <c r="BH1100" s="124"/>
      <c r="BI1100" s="94"/>
    </row>
    <row r="1101" spans="1:61" s="23" customFormat="1">
      <c r="B1101" s="60"/>
      <c r="C1101" s="33"/>
      <c r="D1101" s="32"/>
      <c r="E1101" s="33"/>
      <c r="F1101" s="33"/>
      <c r="G1101" s="33"/>
      <c r="H1101" s="33"/>
      <c r="I1101" s="33"/>
      <c r="J1101" s="33"/>
      <c r="K1101" s="33"/>
      <c r="L1101" s="33"/>
      <c r="M1101" s="33"/>
      <c r="N1101" s="99"/>
      <c r="O1101" s="99"/>
      <c r="P1101" s="99"/>
      <c r="Q1101" s="32"/>
      <c r="R1101" s="94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60"/>
      <c r="AH1101" s="60"/>
      <c r="AI1101" s="33"/>
      <c r="AJ1101" s="24"/>
      <c r="AK1101" s="24"/>
      <c r="AL1101" s="24"/>
      <c r="AM1101" s="24"/>
      <c r="AN1101" s="24" t="str">
        <f t="shared" si="336"/>
        <v/>
      </c>
      <c r="AO1101" s="24" t="str">
        <f t="shared" si="337"/>
        <v/>
      </c>
      <c r="AP1101" s="24" t="str">
        <f t="shared" si="338"/>
        <v/>
      </c>
      <c r="AQ1101" s="24" t="str">
        <f t="shared" si="339"/>
        <v/>
      </c>
      <c r="AR1101" s="24" t="str">
        <f t="shared" si="340"/>
        <v/>
      </c>
      <c r="AS1101" s="24" t="str">
        <f t="shared" si="341"/>
        <v/>
      </c>
      <c r="AT1101" s="94"/>
      <c r="AU1101" s="94"/>
      <c r="AV1101" s="22"/>
      <c r="AW1101" s="22"/>
      <c r="AX1101" s="22"/>
      <c r="AY1101" s="22"/>
      <c r="AZ1101" s="22"/>
      <c r="BA1101" s="31"/>
      <c r="BB1101" s="22"/>
      <c r="BC1101" s="22"/>
      <c r="BG1101" s="22"/>
      <c r="BI1101" s="94"/>
    </row>
    <row r="1102" spans="1:61" s="23" customFormat="1">
      <c r="B1102" s="60"/>
      <c r="C1102" s="33"/>
      <c r="D1102" s="32"/>
      <c r="E1102" s="33"/>
      <c r="F1102" s="33"/>
      <c r="G1102" s="33"/>
      <c r="H1102" s="33"/>
      <c r="I1102" s="33"/>
      <c r="J1102" s="33"/>
      <c r="K1102" s="33"/>
      <c r="L1102" s="33"/>
      <c r="M1102" s="33"/>
      <c r="N1102" s="99"/>
      <c r="O1102" s="99"/>
      <c r="P1102" s="99"/>
      <c r="Q1102" s="32"/>
      <c r="R1102" s="94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60"/>
      <c r="AH1102" s="60"/>
      <c r="AI1102" s="33"/>
      <c r="AJ1102" s="24"/>
      <c r="AK1102" s="24"/>
      <c r="AL1102" s="24"/>
      <c r="AM1102" s="24"/>
      <c r="AN1102" s="24" t="str">
        <f t="shared" si="336"/>
        <v/>
      </c>
      <c r="AO1102" s="24" t="str">
        <f t="shared" si="337"/>
        <v/>
      </c>
      <c r="AP1102" s="24" t="str">
        <f t="shared" si="338"/>
        <v/>
      </c>
      <c r="AQ1102" s="24" t="str">
        <f t="shared" si="339"/>
        <v/>
      </c>
      <c r="AR1102" s="24" t="str">
        <f t="shared" si="340"/>
        <v/>
      </c>
      <c r="AS1102" s="24" t="str">
        <f t="shared" si="341"/>
        <v/>
      </c>
      <c r="AT1102" s="94"/>
      <c r="AU1102" s="94"/>
      <c r="AV1102" s="22"/>
      <c r="AW1102" s="22"/>
      <c r="AX1102" s="22"/>
      <c r="AY1102" s="22"/>
      <c r="AZ1102" s="22"/>
      <c r="BA1102" s="31"/>
      <c r="BB1102" s="22"/>
      <c r="BC1102" s="22"/>
      <c r="BG1102" s="22"/>
      <c r="BI1102" s="94"/>
    </row>
    <row r="1103" spans="1:61" s="23" customFormat="1">
      <c r="B1103" s="60"/>
      <c r="C1103" s="33"/>
      <c r="D1103" s="32"/>
      <c r="E1103" s="33"/>
      <c r="F1103" s="33"/>
      <c r="G1103" s="33"/>
      <c r="H1103" s="33"/>
      <c r="I1103" s="33"/>
      <c r="J1103" s="33"/>
      <c r="K1103" s="33"/>
      <c r="L1103" s="33"/>
      <c r="M1103" s="33"/>
      <c r="N1103" s="99"/>
      <c r="O1103" s="99"/>
      <c r="P1103" s="99"/>
      <c r="Q1103" s="32"/>
      <c r="R1103" s="94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60"/>
      <c r="AH1103" s="60"/>
      <c r="AI1103" s="33"/>
      <c r="AJ1103" s="24"/>
      <c r="AK1103" s="24"/>
      <c r="AL1103" s="24"/>
      <c r="AM1103" s="24"/>
      <c r="AN1103" s="24" t="str">
        <f t="shared" si="336"/>
        <v/>
      </c>
      <c r="AO1103" s="24" t="str">
        <f t="shared" si="337"/>
        <v/>
      </c>
      <c r="AP1103" s="24" t="str">
        <f t="shared" si="338"/>
        <v/>
      </c>
      <c r="AQ1103" s="24" t="str">
        <f t="shared" si="339"/>
        <v/>
      </c>
      <c r="AR1103" s="24" t="str">
        <f t="shared" si="340"/>
        <v/>
      </c>
      <c r="AS1103" s="24" t="str">
        <f t="shared" si="341"/>
        <v/>
      </c>
      <c r="AT1103" s="94"/>
      <c r="AU1103" s="94"/>
      <c r="AV1103" s="22"/>
      <c r="AW1103" s="22"/>
      <c r="AX1103" s="22"/>
      <c r="AY1103" s="22"/>
      <c r="AZ1103" s="22"/>
      <c r="BA1103" s="31"/>
      <c r="BB1103" s="22"/>
      <c r="BC1103" s="22"/>
      <c r="BG1103" s="22"/>
      <c r="BI1103" s="94"/>
    </row>
    <row r="1104" spans="1:61" s="23" customFormat="1">
      <c r="B1104" s="60"/>
      <c r="C1104" s="33"/>
      <c r="D1104" s="32"/>
      <c r="E1104" s="33"/>
      <c r="F1104" s="33"/>
      <c r="G1104" s="33"/>
      <c r="H1104" s="33"/>
      <c r="I1104" s="33"/>
      <c r="J1104" s="33"/>
      <c r="K1104" s="33"/>
      <c r="L1104" s="33"/>
      <c r="M1104" s="33"/>
      <c r="N1104" s="99"/>
      <c r="O1104" s="99"/>
      <c r="P1104" s="99"/>
      <c r="Q1104" s="32"/>
      <c r="R1104" s="94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60"/>
      <c r="AH1104" s="60"/>
      <c r="AI1104" s="33"/>
      <c r="AJ1104" s="24"/>
      <c r="AK1104" s="24"/>
      <c r="AL1104" s="24"/>
      <c r="AM1104" s="24"/>
      <c r="AN1104" s="24" t="str">
        <f t="shared" si="336"/>
        <v/>
      </c>
      <c r="AO1104" s="24" t="str">
        <f t="shared" si="337"/>
        <v/>
      </c>
      <c r="AP1104" s="24" t="str">
        <f t="shared" si="338"/>
        <v/>
      </c>
      <c r="AQ1104" s="24" t="str">
        <f t="shared" si="339"/>
        <v/>
      </c>
      <c r="AR1104" s="24" t="str">
        <f t="shared" si="340"/>
        <v/>
      </c>
      <c r="AS1104" s="24" t="str">
        <f t="shared" si="341"/>
        <v/>
      </c>
      <c r="AT1104" s="94"/>
      <c r="AU1104" s="94"/>
      <c r="AV1104" s="22"/>
      <c r="AW1104" s="22"/>
      <c r="AX1104" s="22"/>
      <c r="AY1104" s="22"/>
      <c r="AZ1104" s="22"/>
      <c r="BA1104" s="31"/>
      <c r="BB1104" s="22"/>
      <c r="BC1104" s="22"/>
      <c r="BG1104" s="22"/>
      <c r="BI1104" s="94"/>
    </row>
    <row r="1105" spans="2:61" s="23" customFormat="1">
      <c r="B1105" s="60"/>
      <c r="C1105" s="33"/>
      <c r="D1105" s="32"/>
      <c r="E1105" s="33"/>
      <c r="F1105" s="33"/>
      <c r="G1105" s="33"/>
      <c r="H1105" s="33"/>
      <c r="I1105" s="33"/>
      <c r="J1105" s="33"/>
      <c r="K1105" s="33"/>
      <c r="L1105" s="33"/>
      <c r="M1105" s="33"/>
      <c r="N1105" s="99"/>
      <c r="O1105" s="99"/>
      <c r="P1105" s="99"/>
      <c r="Q1105" s="32"/>
      <c r="R1105" s="94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60"/>
      <c r="AH1105" s="60"/>
      <c r="AI1105" s="33"/>
      <c r="AJ1105" s="24"/>
      <c r="AK1105" s="24"/>
      <c r="AL1105" s="24"/>
      <c r="AM1105" s="24"/>
      <c r="AN1105" s="24" t="str">
        <f t="shared" si="336"/>
        <v/>
      </c>
      <c r="AO1105" s="24" t="str">
        <f t="shared" si="337"/>
        <v/>
      </c>
      <c r="AP1105" s="24" t="str">
        <f t="shared" si="338"/>
        <v/>
      </c>
      <c r="AQ1105" s="24" t="str">
        <f t="shared" si="339"/>
        <v/>
      </c>
      <c r="AR1105" s="24" t="str">
        <f t="shared" si="340"/>
        <v/>
      </c>
      <c r="AS1105" s="24" t="str">
        <f t="shared" si="341"/>
        <v/>
      </c>
      <c r="AT1105" s="94"/>
      <c r="AU1105" s="94"/>
      <c r="AV1105" s="22"/>
      <c r="AW1105" s="22"/>
      <c r="AX1105" s="22"/>
      <c r="AY1105" s="22"/>
      <c r="AZ1105" s="22"/>
      <c r="BA1105" s="31"/>
      <c r="BB1105" s="22"/>
      <c r="BC1105" s="22"/>
      <c r="BG1105" s="22"/>
      <c r="BI1105" s="94"/>
    </row>
    <row r="1106" spans="2:61" s="23" customFormat="1">
      <c r="B1106" s="60"/>
      <c r="C1106" s="33"/>
      <c r="D1106" s="32"/>
      <c r="E1106" s="33"/>
      <c r="F1106" s="33"/>
      <c r="G1106" s="33"/>
      <c r="H1106" s="33"/>
      <c r="I1106" s="33"/>
      <c r="J1106" s="33"/>
      <c r="K1106" s="33"/>
      <c r="L1106" s="33"/>
      <c r="M1106" s="33"/>
      <c r="N1106" s="99"/>
      <c r="O1106" s="99"/>
      <c r="P1106" s="99"/>
      <c r="Q1106" s="32"/>
      <c r="R1106" s="94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60"/>
      <c r="AH1106" s="60"/>
      <c r="AI1106" s="33"/>
      <c r="AJ1106" s="24"/>
      <c r="AK1106" s="24"/>
      <c r="AL1106" s="24"/>
      <c r="AM1106" s="24"/>
      <c r="AN1106" s="24" t="str">
        <f t="shared" si="336"/>
        <v/>
      </c>
      <c r="AO1106" s="24" t="str">
        <f t="shared" si="337"/>
        <v/>
      </c>
      <c r="AP1106" s="24" t="str">
        <f t="shared" si="338"/>
        <v/>
      </c>
      <c r="AQ1106" s="24" t="str">
        <f t="shared" si="339"/>
        <v/>
      </c>
      <c r="AR1106" s="24" t="str">
        <f t="shared" si="340"/>
        <v/>
      </c>
      <c r="AS1106" s="24" t="str">
        <f t="shared" si="341"/>
        <v/>
      </c>
      <c r="AT1106" s="94"/>
      <c r="AU1106" s="94"/>
      <c r="AV1106" s="22"/>
      <c r="AW1106" s="22"/>
      <c r="AX1106" s="22"/>
      <c r="AY1106" s="22"/>
      <c r="AZ1106" s="22"/>
      <c r="BA1106" s="31"/>
      <c r="BB1106" s="22"/>
      <c r="BC1106" s="22"/>
      <c r="BG1106" s="22"/>
      <c r="BI1106" s="94"/>
    </row>
    <row r="1107" spans="2:61" s="23" customFormat="1">
      <c r="B1107" s="60"/>
      <c r="C1107" s="33"/>
      <c r="D1107" s="32"/>
      <c r="E1107" s="33"/>
      <c r="F1107" s="33"/>
      <c r="G1107" s="33"/>
      <c r="H1107" s="33"/>
      <c r="I1107" s="33"/>
      <c r="J1107" s="33"/>
      <c r="K1107" s="33"/>
      <c r="L1107" s="33"/>
      <c r="M1107" s="33"/>
      <c r="N1107" s="99"/>
      <c r="O1107" s="99"/>
      <c r="P1107" s="99"/>
      <c r="Q1107" s="32"/>
      <c r="R1107" s="94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60"/>
      <c r="AH1107" s="60"/>
      <c r="AI1107" s="33"/>
      <c r="AJ1107" s="24"/>
      <c r="AK1107" s="24"/>
      <c r="AL1107" s="24"/>
      <c r="AM1107" s="24"/>
      <c r="AN1107" s="24" t="str">
        <f t="shared" si="336"/>
        <v/>
      </c>
      <c r="AO1107" s="24" t="str">
        <f t="shared" si="337"/>
        <v/>
      </c>
      <c r="AP1107" s="24" t="str">
        <f t="shared" si="338"/>
        <v/>
      </c>
      <c r="AQ1107" s="24" t="str">
        <f t="shared" si="339"/>
        <v/>
      </c>
      <c r="AR1107" s="24" t="str">
        <f t="shared" si="340"/>
        <v/>
      </c>
      <c r="AS1107" s="24" t="str">
        <f t="shared" si="341"/>
        <v/>
      </c>
      <c r="AT1107" s="94"/>
      <c r="AU1107" s="94"/>
      <c r="AV1107" s="22"/>
      <c r="AW1107" s="22"/>
      <c r="AX1107" s="22"/>
      <c r="AY1107" s="22"/>
      <c r="AZ1107" s="22"/>
      <c r="BA1107" s="31"/>
      <c r="BB1107" s="22"/>
      <c r="BC1107" s="22"/>
      <c r="BG1107" s="22"/>
      <c r="BI1107" s="94"/>
    </row>
    <row r="1108" spans="2:61" s="23" customFormat="1">
      <c r="B1108" s="60"/>
      <c r="C1108" s="33"/>
      <c r="D1108" s="32"/>
      <c r="E1108" s="33"/>
      <c r="F1108" s="33"/>
      <c r="G1108" s="33"/>
      <c r="H1108" s="33"/>
      <c r="I1108" s="33"/>
      <c r="J1108" s="33"/>
      <c r="K1108" s="33"/>
      <c r="L1108" s="33"/>
      <c r="M1108" s="33"/>
      <c r="N1108" s="99"/>
      <c r="O1108" s="99"/>
      <c r="P1108" s="99"/>
      <c r="Q1108" s="32"/>
      <c r="R1108" s="94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60"/>
      <c r="AH1108" s="60"/>
      <c r="AI1108" s="33"/>
      <c r="AJ1108" s="24"/>
      <c r="AK1108" s="24"/>
      <c r="AL1108" s="24"/>
      <c r="AM1108" s="24"/>
      <c r="AN1108" s="24" t="str">
        <f t="shared" si="336"/>
        <v/>
      </c>
      <c r="AO1108" s="24" t="str">
        <f t="shared" si="337"/>
        <v/>
      </c>
      <c r="AP1108" s="24" t="str">
        <f t="shared" si="338"/>
        <v/>
      </c>
      <c r="AQ1108" s="24" t="str">
        <f t="shared" si="339"/>
        <v/>
      </c>
      <c r="AR1108" s="24" t="str">
        <f t="shared" si="340"/>
        <v/>
      </c>
      <c r="AS1108" s="24" t="str">
        <f t="shared" si="341"/>
        <v/>
      </c>
      <c r="AT1108" s="94"/>
      <c r="AU1108" s="94"/>
      <c r="AV1108" s="22"/>
      <c r="AW1108" s="22"/>
      <c r="AX1108" s="22"/>
      <c r="AY1108" s="22"/>
      <c r="AZ1108" s="22"/>
      <c r="BA1108" s="31"/>
      <c r="BB1108" s="22"/>
      <c r="BC1108" s="22"/>
      <c r="BG1108" s="22"/>
      <c r="BI1108" s="94"/>
    </row>
    <row r="1109" spans="2:61" s="23" customFormat="1">
      <c r="B1109" s="60"/>
      <c r="C1109" s="33"/>
      <c r="D1109" s="32"/>
      <c r="E1109" s="33"/>
      <c r="F1109" s="33"/>
      <c r="G1109" s="33"/>
      <c r="H1109" s="33"/>
      <c r="I1109" s="33"/>
      <c r="J1109" s="33"/>
      <c r="K1109" s="33"/>
      <c r="L1109" s="33"/>
      <c r="M1109" s="33"/>
      <c r="N1109" s="99"/>
      <c r="O1109" s="99"/>
      <c r="P1109" s="99"/>
      <c r="Q1109" s="32"/>
      <c r="R1109" s="94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60"/>
      <c r="AH1109" s="60"/>
      <c r="AI1109" s="33"/>
      <c r="AJ1109" s="24"/>
      <c r="AK1109" s="24"/>
      <c r="AL1109" s="24"/>
      <c r="AM1109" s="24"/>
      <c r="AN1109" s="24" t="str">
        <f t="shared" si="336"/>
        <v/>
      </c>
      <c r="AO1109" s="24" t="str">
        <f t="shared" si="337"/>
        <v/>
      </c>
      <c r="AP1109" s="24" t="str">
        <f t="shared" si="338"/>
        <v/>
      </c>
      <c r="AQ1109" s="24" t="str">
        <f t="shared" si="339"/>
        <v/>
      </c>
      <c r="AR1109" s="24" t="str">
        <f t="shared" si="340"/>
        <v/>
      </c>
      <c r="AS1109" s="24" t="str">
        <f t="shared" si="341"/>
        <v/>
      </c>
      <c r="AT1109" s="94"/>
      <c r="AU1109" s="94"/>
      <c r="AV1109" s="22"/>
      <c r="AW1109" s="22"/>
      <c r="AX1109" s="22"/>
      <c r="AY1109" s="22"/>
      <c r="AZ1109" s="22"/>
      <c r="BA1109" s="31"/>
      <c r="BB1109" s="22"/>
      <c r="BC1109" s="22"/>
      <c r="BG1109" s="22"/>
      <c r="BI1109" s="94"/>
    </row>
    <row r="1110" spans="2:61" s="23" customFormat="1">
      <c r="B1110" s="60"/>
      <c r="C1110" s="33"/>
      <c r="D1110" s="32"/>
      <c r="E1110" s="33"/>
      <c r="F1110" s="33"/>
      <c r="G1110" s="33"/>
      <c r="H1110" s="33"/>
      <c r="I1110" s="33"/>
      <c r="J1110" s="33"/>
      <c r="K1110" s="33"/>
      <c r="L1110" s="33"/>
      <c r="M1110" s="33"/>
      <c r="N1110" s="99"/>
      <c r="O1110" s="99"/>
      <c r="P1110" s="99"/>
      <c r="Q1110" s="32"/>
      <c r="R1110" s="94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60"/>
      <c r="AH1110" s="60"/>
      <c r="AI1110" s="33"/>
      <c r="AJ1110" s="24"/>
      <c r="AK1110" s="24"/>
      <c r="AL1110" s="24"/>
      <c r="AM1110" s="24"/>
      <c r="AN1110" s="24" t="str">
        <f t="shared" si="336"/>
        <v/>
      </c>
      <c r="AO1110" s="24" t="str">
        <f t="shared" si="337"/>
        <v/>
      </c>
      <c r="AP1110" s="24" t="str">
        <f t="shared" si="338"/>
        <v/>
      </c>
      <c r="AQ1110" s="24" t="str">
        <f t="shared" si="339"/>
        <v/>
      </c>
      <c r="AR1110" s="24" t="str">
        <f t="shared" si="340"/>
        <v/>
      </c>
      <c r="AS1110" s="24" t="str">
        <f t="shared" si="341"/>
        <v/>
      </c>
      <c r="AT1110" s="94"/>
      <c r="AU1110" s="94"/>
      <c r="AV1110" s="22"/>
      <c r="AW1110" s="22"/>
      <c r="AX1110" s="22"/>
      <c r="AY1110" s="22"/>
      <c r="AZ1110" s="22"/>
      <c r="BA1110" s="31"/>
      <c r="BB1110" s="22"/>
      <c r="BC1110" s="22"/>
      <c r="BG1110" s="22"/>
      <c r="BI1110" s="94"/>
    </row>
    <row r="1111" spans="2:61" s="23" customFormat="1">
      <c r="B1111" s="60"/>
      <c r="C1111" s="33"/>
      <c r="D1111" s="32"/>
      <c r="E1111" s="33"/>
      <c r="F1111" s="33"/>
      <c r="G1111" s="33"/>
      <c r="H1111" s="33"/>
      <c r="I1111" s="33"/>
      <c r="J1111" s="33"/>
      <c r="K1111" s="33"/>
      <c r="L1111" s="33"/>
      <c r="M1111" s="33"/>
      <c r="N1111" s="99"/>
      <c r="O1111" s="99"/>
      <c r="P1111" s="99"/>
      <c r="Q1111" s="32"/>
      <c r="R1111" s="94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60"/>
      <c r="AH1111" s="60"/>
      <c r="AI1111" s="33"/>
      <c r="AJ1111" s="24"/>
      <c r="AK1111" s="24"/>
      <c r="AL1111" s="24"/>
      <c r="AM1111" s="24"/>
      <c r="AN1111" s="24" t="str">
        <f t="shared" si="336"/>
        <v/>
      </c>
      <c r="AO1111" s="24" t="str">
        <f t="shared" si="337"/>
        <v/>
      </c>
      <c r="AP1111" s="24" t="str">
        <f t="shared" si="338"/>
        <v/>
      </c>
      <c r="AQ1111" s="24" t="str">
        <f t="shared" si="339"/>
        <v/>
      </c>
      <c r="AR1111" s="24" t="str">
        <f t="shared" si="340"/>
        <v/>
      </c>
      <c r="AS1111" s="24" t="str">
        <f t="shared" si="341"/>
        <v/>
      </c>
      <c r="AT1111" s="94"/>
      <c r="AU1111" s="94"/>
      <c r="AV1111" s="22"/>
      <c r="AW1111" s="22"/>
      <c r="AX1111" s="22"/>
      <c r="AY1111" s="22"/>
      <c r="AZ1111" s="22"/>
      <c r="BA1111" s="31"/>
      <c r="BB1111" s="22"/>
      <c r="BC1111" s="22"/>
      <c r="BG1111" s="22"/>
      <c r="BI1111" s="94"/>
    </row>
    <row r="1112" spans="2:61" s="23" customFormat="1">
      <c r="B1112" s="60"/>
      <c r="C1112" s="33"/>
      <c r="D1112" s="32"/>
      <c r="E1112" s="33"/>
      <c r="F1112" s="33"/>
      <c r="G1112" s="33"/>
      <c r="H1112" s="33"/>
      <c r="I1112" s="33"/>
      <c r="J1112" s="33"/>
      <c r="K1112" s="33"/>
      <c r="L1112" s="33"/>
      <c r="M1112" s="33"/>
      <c r="N1112" s="99"/>
      <c r="O1112" s="99"/>
      <c r="P1112" s="99"/>
      <c r="Q1112" s="32"/>
      <c r="R1112" s="94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60"/>
      <c r="AH1112" s="60"/>
      <c r="AI1112" s="33"/>
      <c r="AJ1112" s="24"/>
      <c r="AK1112" s="24"/>
      <c r="AL1112" s="24"/>
      <c r="AM1112" s="24"/>
      <c r="AN1112" s="24" t="str">
        <f t="shared" si="336"/>
        <v/>
      </c>
      <c r="AO1112" s="24" t="str">
        <f t="shared" si="337"/>
        <v/>
      </c>
      <c r="AP1112" s="24" t="str">
        <f t="shared" si="338"/>
        <v/>
      </c>
      <c r="AQ1112" s="24" t="str">
        <f t="shared" si="339"/>
        <v/>
      </c>
      <c r="AR1112" s="24" t="str">
        <f t="shared" si="340"/>
        <v/>
      </c>
      <c r="AS1112" s="24" t="str">
        <f t="shared" si="341"/>
        <v/>
      </c>
      <c r="AT1112" s="94"/>
      <c r="AU1112" s="94"/>
      <c r="AV1112" s="22"/>
      <c r="AW1112" s="22"/>
      <c r="AX1112" s="22"/>
      <c r="AY1112" s="22"/>
      <c r="AZ1112" s="22"/>
      <c r="BA1112" s="31"/>
      <c r="BB1112" s="22"/>
      <c r="BC1112" s="22"/>
      <c r="BG1112" s="22"/>
      <c r="BI1112" s="94"/>
    </row>
    <row r="1113" spans="2:61" s="23" customFormat="1">
      <c r="B1113" s="60"/>
      <c r="C1113" s="33"/>
      <c r="D1113" s="32"/>
      <c r="E1113" s="33"/>
      <c r="F1113" s="33"/>
      <c r="G1113" s="33"/>
      <c r="H1113" s="33"/>
      <c r="I1113" s="33"/>
      <c r="J1113" s="33"/>
      <c r="K1113" s="33"/>
      <c r="L1113" s="33"/>
      <c r="M1113" s="33"/>
      <c r="N1113" s="99"/>
      <c r="O1113" s="99"/>
      <c r="P1113" s="99"/>
      <c r="Q1113" s="32"/>
      <c r="R1113" s="94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60"/>
      <c r="AH1113" s="60"/>
      <c r="AI1113" s="33"/>
      <c r="AJ1113" s="24"/>
      <c r="AK1113" s="24"/>
      <c r="AL1113" s="24"/>
      <c r="AM1113" s="24"/>
      <c r="AN1113" s="24" t="str">
        <f t="shared" ref="AN1113:AN1176" si="342">IF(S1113&lt;&gt;"",IF(ABS(S1113)&lt;10,"S"&amp;RIGHT(S1113,1)&amp;",","S"&amp;S1113&amp;","),"")</f>
        <v/>
      </c>
      <c r="AO1113" s="24" t="str">
        <f t="shared" ref="AO1113:AO1176" si="343">IF(T1113&lt;&gt;"",IF(ABS(T1113)&lt;10,"S"&amp;RIGHT(T1113,1)&amp;",","S"&amp;T1113&amp;","),"")</f>
        <v/>
      </c>
      <c r="AP1113" s="24" t="str">
        <f t="shared" ref="AP1113:AP1176" si="344">IF(U1113&lt;&gt;"",IF(ABS(U1113)&lt;10,"S"&amp;RIGHT(U1113,1)&amp;",","S"&amp;U1113&amp;","),"")</f>
        <v/>
      </c>
      <c r="AQ1113" s="24" t="str">
        <f t="shared" ref="AQ1113:AQ1176" si="345">IF(V1113&lt;&gt;"",IF(ABS(V1113)&lt;10,"S"&amp;RIGHT(V1113,1)&amp;",","S"&amp;V1113&amp;","),"")</f>
        <v/>
      </c>
      <c r="AR1113" s="24" t="str">
        <f t="shared" ref="AR1113:AR1176" si="346">IF(W1113&lt;&gt;"",IF(ABS(W1113)&lt;10,"S"&amp;RIGHT(W1113,1)&amp;",","S"&amp;W1113&amp;","),"")</f>
        <v/>
      </c>
      <c r="AS1113" s="24" t="str">
        <f t="shared" ref="AS1113:AS1176" si="347">IF(X1113&lt;&gt;"",IF(ABS(X1113)&lt;10,"S"&amp;RIGHT(X1113,1)&amp;",","S"&amp;X1113&amp;","),"")</f>
        <v/>
      </c>
      <c r="AT1113" s="94"/>
      <c r="AU1113" s="94"/>
      <c r="AV1113" s="22"/>
      <c r="AW1113" s="22"/>
      <c r="AX1113" s="22"/>
      <c r="AY1113" s="22"/>
      <c r="AZ1113" s="22"/>
      <c r="BA1113" s="31"/>
      <c r="BB1113" s="22"/>
      <c r="BC1113" s="22"/>
      <c r="BG1113" s="22"/>
      <c r="BI1113" s="94"/>
    </row>
    <row r="1114" spans="2:61" s="23" customFormat="1">
      <c r="B1114" s="60"/>
      <c r="C1114" s="33"/>
      <c r="D1114" s="32"/>
      <c r="E1114" s="33"/>
      <c r="F1114" s="33"/>
      <c r="G1114" s="33"/>
      <c r="H1114" s="33"/>
      <c r="I1114" s="33"/>
      <c r="J1114" s="33"/>
      <c r="K1114" s="33"/>
      <c r="L1114" s="33"/>
      <c r="M1114" s="33"/>
      <c r="N1114" s="99"/>
      <c r="O1114" s="99"/>
      <c r="P1114" s="99"/>
      <c r="Q1114" s="32"/>
      <c r="R1114" s="94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60"/>
      <c r="AH1114" s="60"/>
      <c r="AI1114" s="33"/>
      <c r="AJ1114" s="24"/>
      <c r="AK1114" s="24"/>
      <c r="AL1114" s="24"/>
      <c r="AM1114" s="24"/>
      <c r="AN1114" s="24" t="str">
        <f t="shared" si="342"/>
        <v/>
      </c>
      <c r="AO1114" s="24" t="str">
        <f t="shared" si="343"/>
        <v/>
      </c>
      <c r="AP1114" s="24" t="str">
        <f t="shared" si="344"/>
        <v/>
      </c>
      <c r="AQ1114" s="24" t="str">
        <f t="shared" si="345"/>
        <v/>
      </c>
      <c r="AR1114" s="24" t="str">
        <f t="shared" si="346"/>
        <v/>
      </c>
      <c r="AS1114" s="24" t="str">
        <f t="shared" si="347"/>
        <v/>
      </c>
      <c r="AT1114" s="94"/>
      <c r="AU1114" s="94"/>
      <c r="AV1114" s="22"/>
      <c r="AW1114" s="22"/>
      <c r="AX1114" s="22"/>
      <c r="AY1114" s="22"/>
      <c r="AZ1114" s="22"/>
      <c r="BA1114" s="31"/>
      <c r="BB1114" s="22"/>
      <c r="BC1114" s="22"/>
      <c r="BG1114" s="22"/>
      <c r="BI1114" s="94"/>
    </row>
    <row r="1115" spans="2:61" s="23" customFormat="1">
      <c r="B1115" s="60"/>
      <c r="C1115" s="33"/>
      <c r="D1115" s="32"/>
      <c r="E1115" s="33"/>
      <c r="F1115" s="33"/>
      <c r="G1115" s="33"/>
      <c r="H1115" s="33"/>
      <c r="I1115" s="33"/>
      <c r="J1115" s="33"/>
      <c r="K1115" s="33"/>
      <c r="L1115" s="33"/>
      <c r="M1115" s="33"/>
      <c r="N1115" s="99"/>
      <c r="O1115" s="99"/>
      <c r="P1115" s="99"/>
      <c r="Q1115" s="32"/>
      <c r="R1115" s="94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60"/>
      <c r="AH1115" s="60"/>
      <c r="AI1115" s="33"/>
      <c r="AJ1115" s="24"/>
      <c r="AK1115" s="24"/>
      <c r="AL1115" s="24"/>
      <c r="AM1115" s="24"/>
      <c r="AN1115" s="24" t="str">
        <f t="shared" si="342"/>
        <v/>
      </c>
      <c r="AO1115" s="24" t="str">
        <f t="shared" si="343"/>
        <v/>
      </c>
      <c r="AP1115" s="24" t="str">
        <f t="shared" si="344"/>
        <v/>
      </c>
      <c r="AQ1115" s="24" t="str">
        <f t="shared" si="345"/>
        <v/>
      </c>
      <c r="AR1115" s="24" t="str">
        <f t="shared" si="346"/>
        <v/>
      </c>
      <c r="AS1115" s="24" t="str">
        <f t="shared" si="347"/>
        <v/>
      </c>
      <c r="AT1115" s="94"/>
      <c r="AU1115" s="94"/>
      <c r="AV1115" s="22"/>
      <c r="AW1115" s="22"/>
      <c r="AX1115" s="22"/>
      <c r="AY1115" s="22"/>
      <c r="AZ1115" s="22"/>
      <c r="BA1115" s="31"/>
      <c r="BB1115" s="22"/>
      <c r="BC1115" s="22"/>
      <c r="BG1115" s="22"/>
      <c r="BI1115" s="94"/>
    </row>
    <row r="1116" spans="2:61" s="23" customFormat="1">
      <c r="B1116" s="60"/>
      <c r="C1116" s="33"/>
      <c r="D1116" s="32"/>
      <c r="E1116" s="33"/>
      <c r="F1116" s="33"/>
      <c r="G1116" s="33"/>
      <c r="H1116" s="33"/>
      <c r="I1116" s="33"/>
      <c r="J1116" s="33"/>
      <c r="K1116" s="33"/>
      <c r="L1116" s="33"/>
      <c r="M1116" s="33"/>
      <c r="N1116" s="99"/>
      <c r="O1116" s="99"/>
      <c r="P1116" s="99"/>
      <c r="Q1116" s="32"/>
      <c r="R1116" s="94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60"/>
      <c r="AH1116" s="60"/>
      <c r="AI1116" s="33"/>
      <c r="AJ1116" s="24"/>
      <c r="AK1116" s="24"/>
      <c r="AL1116" s="24"/>
      <c r="AM1116" s="24"/>
      <c r="AN1116" s="24" t="str">
        <f t="shared" si="342"/>
        <v/>
      </c>
      <c r="AO1116" s="24" t="str">
        <f t="shared" si="343"/>
        <v/>
      </c>
      <c r="AP1116" s="24" t="str">
        <f t="shared" si="344"/>
        <v/>
      </c>
      <c r="AQ1116" s="24" t="str">
        <f t="shared" si="345"/>
        <v/>
      </c>
      <c r="AR1116" s="24" t="str">
        <f t="shared" si="346"/>
        <v/>
      </c>
      <c r="AS1116" s="24" t="str">
        <f t="shared" si="347"/>
        <v/>
      </c>
      <c r="AT1116" s="94"/>
      <c r="AU1116" s="94"/>
      <c r="AV1116" s="22"/>
      <c r="AW1116" s="22"/>
      <c r="AX1116" s="22"/>
      <c r="AY1116" s="22"/>
      <c r="AZ1116" s="22"/>
      <c r="BA1116" s="31"/>
      <c r="BB1116" s="22"/>
      <c r="BC1116" s="22"/>
      <c r="BG1116" s="22"/>
      <c r="BI1116" s="94"/>
    </row>
    <row r="1117" spans="2:61" s="23" customFormat="1">
      <c r="B1117" s="60"/>
      <c r="C1117" s="33"/>
      <c r="D1117" s="32"/>
      <c r="E1117" s="33"/>
      <c r="F1117" s="33"/>
      <c r="G1117" s="33"/>
      <c r="H1117" s="33"/>
      <c r="I1117" s="33"/>
      <c r="J1117" s="33"/>
      <c r="K1117" s="33"/>
      <c r="L1117" s="33"/>
      <c r="M1117" s="33"/>
      <c r="N1117" s="99"/>
      <c r="O1117" s="99"/>
      <c r="P1117" s="99"/>
      <c r="Q1117" s="32"/>
      <c r="R1117" s="94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60"/>
      <c r="AH1117" s="60"/>
      <c r="AI1117" s="33"/>
      <c r="AJ1117" s="24"/>
      <c r="AK1117" s="24"/>
      <c r="AL1117" s="24"/>
      <c r="AM1117" s="24"/>
      <c r="AN1117" s="24" t="str">
        <f t="shared" si="342"/>
        <v/>
      </c>
      <c r="AO1117" s="24" t="str">
        <f t="shared" si="343"/>
        <v/>
      </c>
      <c r="AP1117" s="24" t="str">
        <f t="shared" si="344"/>
        <v/>
      </c>
      <c r="AQ1117" s="24" t="str">
        <f t="shared" si="345"/>
        <v/>
      </c>
      <c r="AR1117" s="24" t="str">
        <f t="shared" si="346"/>
        <v/>
      </c>
      <c r="AS1117" s="24" t="str">
        <f t="shared" si="347"/>
        <v/>
      </c>
      <c r="AT1117" s="94"/>
      <c r="AU1117" s="94"/>
      <c r="AV1117" s="22"/>
      <c r="AW1117" s="22"/>
      <c r="AX1117" s="22"/>
      <c r="AY1117" s="22"/>
      <c r="AZ1117" s="22"/>
      <c r="BA1117" s="31"/>
      <c r="BB1117" s="22"/>
      <c r="BC1117" s="22"/>
      <c r="BG1117" s="22"/>
      <c r="BI1117" s="94"/>
    </row>
    <row r="1118" spans="2:61" s="23" customFormat="1">
      <c r="B1118" s="60"/>
      <c r="C1118" s="33"/>
      <c r="D1118" s="32"/>
      <c r="E1118" s="33"/>
      <c r="F1118" s="33"/>
      <c r="G1118" s="33"/>
      <c r="H1118" s="33"/>
      <c r="I1118" s="33"/>
      <c r="J1118" s="33"/>
      <c r="K1118" s="33"/>
      <c r="L1118" s="33"/>
      <c r="M1118" s="33"/>
      <c r="N1118" s="99"/>
      <c r="O1118" s="99"/>
      <c r="P1118" s="99"/>
      <c r="Q1118" s="32"/>
      <c r="R1118" s="94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60"/>
      <c r="AH1118" s="60"/>
      <c r="AI1118" s="33"/>
      <c r="AJ1118" s="24"/>
      <c r="AK1118" s="24"/>
      <c r="AL1118" s="24"/>
      <c r="AM1118" s="24"/>
      <c r="AN1118" s="24" t="str">
        <f t="shared" si="342"/>
        <v/>
      </c>
      <c r="AO1118" s="24" t="str">
        <f t="shared" si="343"/>
        <v/>
      </c>
      <c r="AP1118" s="24" t="str">
        <f t="shared" si="344"/>
        <v/>
      </c>
      <c r="AQ1118" s="24" t="str">
        <f t="shared" si="345"/>
        <v/>
      </c>
      <c r="AR1118" s="24" t="str">
        <f t="shared" si="346"/>
        <v/>
      </c>
      <c r="AS1118" s="24" t="str">
        <f t="shared" si="347"/>
        <v/>
      </c>
      <c r="AT1118" s="94"/>
      <c r="AU1118" s="94"/>
      <c r="AV1118" s="22"/>
      <c r="AW1118" s="22"/>
      <c r="AX1118" s="22"/>
      <c r="AY1118" s="22"/>
      <c r="AZ1118" s="22"/>
      <c r="BA1118" s="31"/>
      <c r="BB1118" s="22"/>
      <c r="BC1118" s="22"/>
      <c r="BG1118" s="22"/>
      <c r="BI1118" s="94"/>
    </row>
    <row r="1119" spans="2:61" s="23" customFormat="1">
      <c r="B1119" s="60"/>
      <c r="C1119" s="33"/>
      <c r="D1119" s="32"/>
      <c r="E1119" s="33"/>
      <c r="F1119" s="33"/>
      <c r="G1119" s="33"/>
      <c r="H1119" s="33"/>
      <c r="I1119" s="33"/>
      <c r="J1119" s="33"/>
      <c r="K1119" s="33"/>
      <c r="L1119" s="33"/>
      <c r="M1119" s="33"/>
      <c r="N1119" s="99"/>
      <c r="O1119" s="99"/>
      <c r="P1119" s="99"/>
      <c r="Q1119" s="32"/>
      <c r="R1119" s="94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60"/>
      <c r="AH1119" s="60"/>
      <c r="AI1119" s="33"/>
      <c r="AJ1119" s="24"/>
      <c r="AK1119" s="24"/>
      <c r="AL1119" s="24"/>
      <c r="AM1119" s="24"/>
      <c r="AN1119" s="24" t="str">
        <f t="shared" si="342"/>
        <v/>
      </c>
      <c r="AO1119" s="24" t="str">
        <f t="shared" si="343"/>
        <v/>
      </c>
      <c r="AP1119" s="24" t="str">
        <f t="shared" si="344"/>
        <v/>
      </c>
      <c r="AQ1119" s="24" t="str">
        <f t="shared" si="345"/>
        <v/>
      </c>
      <c r="AR1119" s="24" t="str">
        <f t="shared" si="346"/>
        <v/>
      </c>
      <c r="AS1119" s="24" t="str">
        <f t="shared" si="347"/>
        <v/>
      </c>
      <c r="AT1119" s="94"/>
      <c r="AU1119" s="94"/>
      <c r="AV1119" s="22"/>
      <c r="AW1119" s="22"/>
      <c r="AX1119" s="22"/>
      <c r="AY1119" s="22"/>
      <c r="AZ1119" s="22"/>
      <c r="BA1119" s="31"/>
      <c r="BB1119" s="22"/>
      <c r="BC1119" s="22"/>
      <c r="BG1119" s="22"/>
      <c r="BI1119" s="94"/>
    </row>
    <row r="1120" spans="2:61" s="23" customFormat="1">
      <c r="B1120" s="60"/>
      <c r="C1120" s="33"/>
      <c r="D1120" s="32"/>
      <c r="E1120" s="33"/>
      <c r="F1120" s="33"/>
      <c r="G1120" s="33"/>
      <c r="H1120" s="33"/>
      <c r="I1120" s="33"/>
      <c r="J1120" s="33"/>
      <c r="K1120" s="33"/>
      <c r="L1120" s="33"/>
      <c r="M1120" s="33"/>
      <c r="N1120" s="99"/>
      <c r="O1120" s="99"/>
      <c r="P1120" s="99"/>
      <c r="Q1120" s="32"/>
      <c r="R1120" s="94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60"/>
      <c r="AH1120" s="60"/>
      <c r="AI1120" s="33"/>
      <c r="AJ1120" s="24"/>
      <c r="AK1120" s="24"/>
      <c r="AL1120" s="24"/>
      <c r="AM1120" s="24"/>
      <c r="AN1120" s="24" t="str">
        <f t="shared" si="342"/>
        <v/>
      </c>
      <c r="AO1120" s="24" t="str">
        <f t="shared" si="343"/>
        <v/>
      </c>
      <c r="AP1120" s="24" t="str">
        <f t="shared" si="344"/>
        <v/>
      </c>
      <c r="AQ1120" s="24" t="str">
        <f t="shared" si="345"/>
        <v/>
      </c>
      <c r="AR1120" s="24" t="str">
        <f t="shared" si="346"/>
        <v/>
      </c>
      <c r="AS1120" s="24" t="str">
        <f t="shared" si="347"/>
        <v/>
      </c>
      <c r="AT1120" s="94"/>
      <c r="AU1120" s="94"/>
      <c r="AV1120" s="22"/>
      <c r="AW1120" s="22"/>
      <c r="AX1120" s="22"/>
      <c r="AY1120" s="22"/>
      <c r="AZ1120" s="22"/>
      <c r="BA1120" s="31"/>
      <c r="BB1120" s="22"/>
      <c r="BC1120" s="22"/>
      <c r="BG1120" s="22"/>
      <c r="BI1120" s="94"/>
    </row>
    <row r="1121" spans="2:61" s="23" customFormat="1">
      <c r="B1121" s="60"/>
      <c r="C1121" s="33"/>
      <c r="D1121" s="32"/>
      <c r="E1121" s="33"/>
      <c r="F1121" s="33"/>
      <c r="G1121" s="33"/>
      <c r="H1121" s="33"/>
      <c r="I1121" s="33"/>
      <c r="J1121" s="33"/>
      <c r="K1121" s="33"/>
      <c r="L1121" s="33"/>
      <c r="M1121" s="33"/>
      <c r="N1121" s="99"/>
      <c r="O1121" s="99"/>
      <c r="P1121" s="99"/>
      <c r="Q1121" s="32"/>
      <c r="R1121" s="94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60"/>
      <c r="AH1121" s="60"/>
      <c r="AI1121" s="33"/>
      <c r="AJ1121" s="24"/>
      <c r="AK1121" s="24"/>
      <c r="AL1121" s="24"/>
      <c r="AM1121" s="24"/>
      <c r="AN1121" s="24" t="str">
        <f t="shared" si="342"/>
        <v/>
      </c>
      <c r="AO1121" s="24" t="str">
        <f t="shared" si="343"/>
        <v/>
      </c>
      <c r="AP1121" s="24" t="str">
        <f t="shared" si="344"/>
        <v/>
      </c>
      <c r="AQ1121" s="24" t="str">
        <f t="shared" si="345"/>
        <v/>
      </c>
      <c r="AR1121" s="24" t="str">
        <f t="shared" si="346"/>
        <v/>
      </c>
      <c r="AS1121" s="24" t="str">
        <f t="shared" si="347"/>
        <v/>
      </c>
      <c r="AT1121" s="94"/>
      <c r="AU1121" s="94"/>
      <c r="AV1121" s="22"/>
      <c r="AW1121" s="22"/>
      <c r="AX1121" s="22"/>
      <c r="AY1121" s="22"/>
      <c r="AZ1121" s="22"/>
      <c r="BA1121" s="31"/>
      <c r="BB1121" s="22"/>
      <c r="BC1121" s="22"/>
      <c r="BG1121" s="22"/>
      <c r="BI1121" s="94"/>
    </row>
    <row r="1122" spans="2:61" s="23" customFormat="1">
      <c r="B1122" s="60"/>
      <c r="C1122" s="33"/>
      <c r="D1122" s="32"/>
      <c r="E1122" s="33"/>
      <c r="F1122" s="33"/>
      <c r="G1122" s="33"/>
      <c r="H1122" s="33"/>
      <c r="I1122" s="33"/>
      <c r="J1122" s="33"/>
      <c r="K1122" s="33"/>
      <c r="L1122" s="33"/>
      <c r="M1122" s="33"/>
      <c r="N1122" s="99"/>
      <c r="O1122" s="99"/>
      <c r="P1122" s="99"/>
      <c r="Q1122" s="32"/>
      <c r="R1122" s="94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60"/>
      <c r="AH1122" s="60"/>
      <c r="AI1122" s="33"/>
      <c r="AJ1122" s="24"/>
      <c r="AK1122" s="24"/>
      <c r="AL1122" s="24"/>
      <c r="AM1122" s="24"/>
      <c r="AN1122" s="24" t="str">
        <f t="shared" si="342"/>
        <v/>
      </c>
      <c r="AO1122" s="24" t="str">
        <f t="shared" si="343"/>
        <v/>
      </c>
      <c r="AP1122" s="24" t="str">
        <f t="shared" si="344"/>
        <v/>
      </c>
      <c r="AQ1122" s="24" t="str">
        <f t="shared" si="345"/>
        <v/>
      </c>
      <c r="AR1122" s="24" t="str">
        <f t="shared" si="346"/>
        <v/>
      </c>
      <c r="AS1122" s="24" t="str">
        <f t="shared" si="347"/>
        <v/>
      </c>
      <c r="AT1122" s="94"/>
      <c r="AU1122" s="94"/>
      <c r="AV1122" s="22"/>
      <c r="AW1122" s="22"/>
      <c r="AX1122" s="22"/>
      <c r="AY1122" s="22"/>
      <c r="AZ1122" s="22"/>
      <c r="BA1122" s="31"/>
      <c r="BB1122" s="22"/>
      <c r="BC1122" s="22"/>
      <c r="BG1122" s="22"/>
      <c r="BI1122" s="94"/>
    </row>
    <row r="1123" spans="2:61" s="23" customFormat="1">
      <c r="B1123" s="60"/>
      <c r="C1123" s="33"/>
      <c r="D1123" s="32"/>
      <c r="E1123" s="33"/>
      <c r="F1123" s="33"/>
      <c r="G1123" s="33"/>
      <c r="H1123" s="33"/>
      <c r="I1123" s="33"/>
      <c r="J1123" s="33"/>
      <c r="K1123" s="33"/>
      <c r="L1123" s="33"/>
      <c r="M1123" s="33"/>
      <c r="N1123" s="99"/>
      <c r="O1123" s="99"/>
      <c r="P1123" s="99"/>
      <c r="Q1123" s="32"/>
      <c r="R1123" s="94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60"/>
      <c r="AH1123" s="60"/>
      <c r="AI1123" s="33"/>
      <c r="AJ1123" s="24"/>
      <c r="AK1123" s="24"/>
      <c r="AL1123" s="24"/>
      <c r="AM1123" s="24"/>
      <c r="AN1123" s="24" t="str">
        <f t="shared" si="342"/>
        <v/>
      </c>
      <c r="AO1123" s="24" t="str">
        <f t="shared" si="343"/>
        <v/>
      </c>
      <c r="AP1123" s="24" t="str">
        <f t="shared" si="344"/>
        <v/>
      </c>
      <c r="AQ1123" s="24" t="str">
        <f t="shared" si="345"/>
        <v/>
      </c>
      <c r="AR1123" s="24" t="str">
        <f t="shared" si="346"/>
        <v/>
      </c>
      <c r="AS1123" s="24" t="str">
        <f t="shared" si="347"/>
        <v/>
      </c>
      <c r="AT1123" s="94"/>
      <c r="AU1123" s="94"/>
      <c r="AV1123" s="22"/>
      <c r="AW1123" s="22"/>
      <c r="AX1123" s="22"/>
      <c r="AY1123" s="22"/>
      <c r="AZ1123" s="22"/>
      <c r="BA1123" s="31"/>
      <c r="BB1123" s="22"/>
      <c r="BC1123" s="22"/>
      <c r="BG1123" s="22"/>
      <c r="BI1123" s="94"/>
    </row>
    <row r="1124" spans="2:61" s="23" customFormat="1">
      <c r="B1124" s="60"/>
      <c r="C1124" s="33"/>
      <c r="D1124" s="32"/>
      <c r="E1124" s="33"/>
      <c r="F1124" s="33"/>
      <c r="G1124" s="33"/>
      <c r="H1124" s="33"/>
      <c r="I1124" s="33"/>
      <c r="J1124" s="33"/>
      <c r="K1124" s="33"/>
      <c r="L1124" s="33"/>
      <c r="M1124" s="33"/>
      <c r="N1124" s="99"/>
      <c r="O1124" s="99"/>
      <c r="P1124" s="99"/>
      <c r="Q1124" s="32"/>
      <c r="R1124" s="94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60"/>
      <c r="AH1124" s="60"/>
      <c r="AI1124" s="33"/>
      <c r="AJ1124" s="24"/>
      <c r="AK1124" s="24"/>
      <c r="AL1124" s="24"/>
      <c r="AM1124" s="24"/>
      <c r="AN1124" s="24" t="str">
        <f t="shared" si="342"/>
        <v/>
      </c>
      <c r="AO1124" s="24" t="str">
        <f t="shared" si="343"/>
        <v/>
      </c>
      <c r="AP1124" s="24" t="str">
        <f t="shared" si="344"/>
        <v/>
      </c>
      <c r="AQ1124" s="24" t="str">
        <f t="shared" si="345"/>
        <v/>
      </c>
      <c r="AR1124" s="24" t="str">
        <f t="shared" si="346"/>
        <v/>
      </c>
      <c r="AS1124" s="24" t="str">
        <f t="shared" si="347"/>
        <v/>
      </c>
      <c r="AT1124" s="94"/>
      <c r="AU1124" s="94"/>
      <c r="AV1124" s="22"/>
      <c r="AW1124" s="22"/>
      <c r="AX1124" s="22"/>
      <c r="AY1124" s="22"/>
      <c r="AZ1124" s="22"/>
      <c r="BA1124" s="31"/>
      <c r="BB1124" s="22"/>
      <c r="BC1124" s="22"/>
      <c r="BG1124" s="22"/>
      <c r="BI1124" s="94"/>
    </row>
    <row r="1125" spans="2:61" s="23" customFormat="1">
      <c r="B1125" s="60"/>
      <c r="C1125" s="33"/>
      <c r="D1125" s="32"/>
      <c r="E1125" s="33"/>
      <c r="F1125" s="33"/>
      <c r="G1125" s="33"/>
      <c r="H1125" s="33"/>
      <c r="I1125" s="33"/>
      <c r="J1125" s="33"/>
      <c r="K1125" s="33"/>
      <c r="L1125" s="33"/>
      <c r="M1125" s="33"/>
      <c r="N1125" s="99"/>
      <c r="O1125" s="99"/>
      <c r="P1125" s="99"/>
      <c r="Q1125" s="32"/>
      <c r="R1125" s="94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60"/>
      <c r="AH1125" s="60"/>
      <c r="AI1125" s="33"/>
      <c r="AJ1125" s="24"/>
      <c r="AK1125" s="24"/>
      <c r="AL1125" s="24"/>
      <c r="AM1125" s="24"/>
      <c r="AN1125" s="24" t="str">
        <f t="shared" si="342"/>
        <v/>
      </c>
      <c r="AO1125" s="24" t="str">
        <f t="shared" si="343"/>
        <v/>
      </c>
      <c r="AP1125" s="24" t="str">
        <f t="shared" si="344"/>
        <v/>
      </c>
      <c r="AQ1125" s="24" t="str">
        <f t="shared" si="345"/>
        <v/>
      </c>
      <c r="AR1125" s="24" t="str">
        <f t="shared" si="346"/>
        <v/>
      </c>
      <c r="AS1125" s="24" t="str">
        <f t="shared" si="347"/>
        <v/>
      </c>
      <c r="AT1125" s="94"/>
      <c r="AU1125" s="94"/>
      <c r="AV1125" s="22"/>
      <c r="AW1125" s="22"/>
      <c r="AX1125" s="22"/>
      <c r="AY1125" s="22"/>
      <c r="AZ1125" s="22"/>
      <c r="BA1125" s="31"/>
      <c r="BB1125" s="22"/>
      <c r="BC1125" s="22"/>
      <c r="BG1125" s="22"/>
      <c r="BI1125" s="94"/>
    </row>
    <row r="1126" spans="2:61" s="23" customFormat="1">
      <c r="B1126" s="60"/>
      <c r="C1126" s="33"/>
      <c r="D1126" s="32"/>
      <c r="E1126" s="33"/>
      <c r="F1126" s="33"/>
      <c r="G1126" s="33"/>
      <c r="H1126" s="33"/>
      <c r="I1126" s="33"/>
      <c r="J1126" s="33"/>
      <c r="K1126" s="33"/>
      <c r="L1126" s="33"/>
      <c r="M1126" s="33"/>
      <c r="N1126" s="99"/>
      <c r="O1126" s="99"/>
      <c r="P1126" s="99"/>
      <c r="Q1126" s="32"/>
      <c r="R1126" s="94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60"/>
      <c r="AH1126" s="60"/>
      <c r="AI1126" s="33"/>
      <c r="AJ1126" s="24"/>
      <c r="AK1126" s="24"/>
      <c r="AL1126" s="24"/>
      <c r="AM1126" s="24"/>
      <c r="AN1126" s="24" t="str">
        <f t="shared" si="342"/>
        <v/>
      </c>
      <c r="AO1126" s="24" t="str">
        <f t="shared" si="343"/>
        <v/>
      </c>
      <c r="AP1126" s="24" t="str">
        <f t="shared" si="344"/>
        <v/>
      </c>
      <c r="AQ1126" s="24" t="str">
        <f t="shared" si="345"/>
        <v/>
      </c>
      <c r="AR1126" s="24" t="str">
        <f t="shared" si="346"/>
        <v/>
      </c>
      <c r="AS1126" s="24" t="str">
        <f t="shared" si="347"/>
        <v/>
      </c>
      <c r="AT1126" s="94"/>
      <c r="AU1126" s="94"/>
      <c r="AV1126" s="22"/>
      <c r="AW1126" s="22"/>
      <c r="AX1126" s="22"/>
      <c r="AY1126" s="22"/>
      <c r="AZ1126" s="22"/>
      <c r="BA1126" s="31"/>
      <c r="BB1126" s="22"/>
      <c r="BC1126" s="22"/>
      <c r="BG1126" s="22"/>
      <c r="BI1126" s="94"/>
    </row>
    <row r="1127" spans="2:61" s="23" customFormat="1">
      <c r="B1127" s="60"/>
      <c r="C1127" s="33"/>
      <c r="D1127" s="32"/>
      <c r="E1127" s="33"/>
      <c r="F1127" s="33"/>
      <c r="G1127" s="33"/>
      <c r="H1127" s="33"/>
      <c r="I1127" s="33"/>
      <c r="J1127" s="33"/>
      <c r="K1127" s="33"/>
      <c r="L1127" s="33"/>
      <c r="M1127" s="33"/>
      <c r="N1127" s="99"/>
      <c r="O1127" s="99"/>
      <c r="P1127" s="99"/>
      <c r="Q1127" s="32"/>
      <c r="R1127" s="94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60"/>
      <c r="AH1127" s="60"/>
      <c r="AI1127" s="33"/>
      <c r="AJ1127" s="24"/>
      <c r="AK1127" s="24"/>
      <c r="AL1127" s="24"/>
      <c r="AM1127" s="24"/>
      <c r="AN1127" s="24" t="str">
        <f t="shared" si="342"/>
        <v/>
      </c>
      <c r="AO1127" s="24" t="str">
        <f t="shared" si="343"/>
        <v/>
      </c>
      <c r="AP1127" s="24" t="str">
        <f t="shared" si="344"/>
        <v/>
      </c>
      <c r="AQ1127" s="24" t="str">
        <f t="shared" si="345"/>
        <v/>
      </c>
      <c r="AR1127" s="24" t="str">
        <f t="shared" si="346"/>
        <v/>
      </c>
      <c r="AS1127" s="24" t="str">
        <f t="shared" si="347"/>
        <v/>
      </c>
      <c r="AT1127" s="94"/>
      <c r="AU1127" s="94"/>
      <c r="AV1127" s="22"/>
      <c r="AW1127" s="22"/>
      <c r="AX1127" s="22"/>
      <c r="AY1127" s="22"/>
      <c r="AZ1127" s="22"/>
      <c r="BA1127" s="31"/>
      <c r="BB1127" s="22"/>
      <c r="BC1127" s="22"/>
      <c r="BG1127" s="22"/>
      <c r="BI1127" s="94"/>
    </row>
    <row r="1128" spans="2:61" s="23" customFormat="1">
      <c r="B1128" s="60"/>
      <c r="C1128" s="33"/>
      <c r="D1128" s="32"/>
      <c r="E1128" s="33"/>
      <c r="F1128" s="33"/>
      <c r="G1128" s="33"/>
      <c r="H1128" s="33"/>
      <c r="I1128" s="33"/>
      <c r="J1128" s="33"/>
      <c r="K1128" s="33"/>
      <c r="L1128" s="33"/>
      <c r="M1128" s="33"/>
      <c r="N1128" s="99"/>
      <c r="O1128" s="99"/>
      <c r="P1128" s="99"/>
      <c r="Q1128" s="32"/>
      <c r="R1128" s="94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60"/>
      <c r="AH1128" s="60"/>
      <c r="AI1128" s="33"/>
      <c r="AJ1128" s="24"/>
      <c r="AK1128" s="24"/>
      <c r="AL1128" s="24"/>
      <c r="AM1128" s="24"/>
      <c r="AN1128" s="24" t="str">
        <f t="shared" si="342"/>
        <v/>
      </c>
      <c r="AO1128" s="24" t="str">
        <f t="shared" si="343"/>
        <v/>
      </c>
      <c r="AP1128" s="24" t="str">
        <f t="shared" si="344"/>
        <v/>
      </c>
      <c r="AQ1128" s="24" t="str">
        <f t="shared" si="345"/>
        <v/>
      </c>
      <c r="AR1128" s="24" t="str">
        <f t="shared" si="346"/>
        <v/>
      </c>
      <c r="AS1128" s="24" t="str">
        <f t="shared" si="347"/>
        <v/>
      </c>
      <c r="AT1128" s="94"/>
      <c r="AU1128" s="94"/>
      <c r="AV1128" s="22"/>
      <c r="AW1128" s="22"/>
      <c r="AX1128" s="22"/>
      <c r="AY1128" s="22"/>
      <c r="AZ1128" s="22"/>
      <c r="BA1128" s="31"/>
      <c r="BB1128" s="22"/>
      <c r="BC1128" s="22"/>
      <c r="BG1128" s="22"/>
      <c r="BI1128" s="94"/>
    </row>
    <row r="1129" spans="2:61" s="23" customFormat="1">
      <c r="B1129" s="60"/>
      <c r="C1129" s="33"/>
      <c r="D1129" s="32"/>
      <c r="E1129" s="33"/>
      <c r="F1129" s="33"/>
      <c r="G1129" s="33"/>
      <c r="H1129" s="33"/>
      <c r="I1129" s="33"/>
      <c r="J1129" s="33"/>
      <c r="K1129" s="33"/>
      <c r="L1129" s="33"/>
      <c r="M1129" s="33"/>
      <c r="N1129" s="99"/>
      <c r="O1129" s="99"/>
      <c r="P1129" s="99"/>
      <c r="Q1129" s="32"/>
      <c r="R1129" s="94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60"/>
      <c r="AH1129" s="60"/>
      <c r="AI1129" s="33"/>
      <c r="AJ1129" s="24"/>
      <c r="AK1129" s="24"/>
      <c r="AL1129" s="24"/>
      <c r="AM1129" s="24"/>
      <c r="AN1129" s="24" t="str">
        <f t="shared" si="342"/>
        <v/>
      </c>
      <c r="AO1129" s="24" t="str">
        <f t="shared" si="343"/>
        <v/>
      </c>
      <c r="AP1129" s="24" t="str">
        <f t="shared" si="344"/>
        <v/>
      </c>
      <c r="AQ1129" s="24" t="str">
        <f t="shared" si="345"/>
        <v/>
      </c>
      <c r="AR1129" s="24" t="str">
        <f t="shared" si="346"/>
        <v/>
      </c>
      <c r="AS1129" s="24" t="str">
        <f t="shared" si="347"/>
        <v/>
      </c>
      <c r="AT1129" s="94"/>
      <c r="AU1129" s="94"/>
      <c r="AV1129" s="22"/>
      <c r="AW1129" s="22"/>
      <c r="AX1129" s="22"/>
      <c r="AY1129" s="22"/>
      <c r="AZ1129" s="22"/>
      <c r="BA1129" s="31"/>
      <c r="BB1129" s="22"/>
      <c r="BC1129" s="22"/>
      <c r="BG1129" s="22"/>
      <c r="BI1129" s="94"/>
    </row>
    <row r="1130" spans="2:61" s="23" customFormat="1">
      <c r="B1130" s="60"/>
      <c r="C1130" s="33"/>
      <c r="D1130" s="32"/>
      <c r="E1130" s="33"/>
      <c r="F1130" s="33"/>
      <c r="G1130" s="33"/>
      <c r="H1130" s="33"/>
      <c r="I1130" s="33"/>
      <c r="J1130" s="33"/>
      <c r="K1130" s="33"/>
      <c r="L1130" s="33"/>
      <c r="M1130" s="33"/>
      <c r="N1130" s="99"/>
      <c r="O1130" s="99"/>
      <c r="P1130" s="99"/>
      <c r="Q1130" s="32"/>
      <c r="R1130" s="94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60"/>
      <c r="AH1130" s="60"/>
      <c r="AI1130" s="33"/>
      <c r="AJ1130" s="24"/>
      <c r="AK1130" s="24"/>
      <c r="AL1130" s="24"/>
      <c r="AM1130" s="24"/>
      <c r="AN1130" s="24" t="str">
        <f t="shared" si="342"/>
        <v/>
      </c>
      <c r="AO1130" s="24" t="str">
        <f t="shared" si="343"/>
        <v/>
      </c>
      <c r="AP1130" s="24" t="str">
        <f t="shared" si="344"/>
        <v/>
      </c>
      <c r="AQ1130" s="24" t="str">
        <f t="shared" si="345"/>
        <v/>
      </c>
      <c r="AR1130" s="24" t="str">
        <f t="shared" si="346"/>
        <v/>
      </c>
      <c r="AS1130" s="24" t="str">
        <f t="shared" si="347"/>
        <v/>
      </c>
      <c r="AT1130" s="94"/>
      <c r="AU1130" s="94"/>
      <c r="AV1130" s="22"/>
      <c r="AW1130" s="22"/>
      <c r="AX1130" s="22"/>
      <c r="AY1130" s="22"/>
      <c r="AZ1130" s="22"/>
      <c r="BA1130" s="31"/>
      <c r="BB1130" s="22"/>
      <c r="BC1130" s="22"/>
      <c r="BG1130" s="22"/>
      <c r="BI1130" s="94"/>
    </row>
    <row r="1131" spans="2:61" s="23" customFormat="1">
      <c r="B1131" s="60"/>
      <c r="C1131" s="33"/>
      <c r="D1131" s="32"/>
      <c r="E1131" s="33"/>
      <c r="F1131" s="33"/>
      <c r="G1131" s="33"/>
      <c r="H1131" s="33"/>
      <c r="I1131" s="33"/>
      <c r="J1131" s="33"/>
      <c r="K1131" s="33"/>
      <c r="L1131" s="33"/>
      <c r="M1131" s="33"/>
      <c r="N1131" s="99"/>
      <c r="O1131" s="99"/>
      <c r="P1131" s="99"/>
      <c r="Q1131" s="32"/>
      <c r="R1131" s="94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60"/>
      <c r="AH1131" s="60"/>
      <c r="AI1131" s="33"/>
      <c r="AJ1131" s="24"/>
      <c r="AK1131" s="24"/>
      <c r="AL1131" s="24"/>
      <c r="AM1131" s="24"/>
      <c r="AN1131" s="24" t="str">
        <f t="shared" si="342"/>
        <v/>
      </c>
      <c r="AO1131" s="24" t="str">
        <f t="shared" si="343"/>
        <v/>
      </c>
      <c r="AP1131" s="24" t="str">
        <f t="shared" si="344"/>
        <v/>
      </c>
      <c r="AQ1131" s="24" t="str">
        <f t="shared" si="345"/>
        <v/>
      </c>
      <c r="AR1131" s="24" t="str">
        <f t="shared" si="346"/>
        <v/>
      </c>
      <c r="AS1131" s="24" t="str">
        <f t="shared" si="347"/>
        <v/>
      </c>
      <c r="AT1131" s="94"/>
      <c r="AU1131" s="94"/>
      <c r="AV1131" s="22"/>
      <c r="AW1131" s="22"/>
      <c r="AX1131" s="22"/>
      <c r="AY1131" s="22"/>
      <c r="AZ1131" s="22"/>
      <c r="BA1131" s="31"/>
      <c r="BB1131" s="22"/>
      <c r="BC1131" s="22"/>
      <c r="BG1131" s="22"/>
      <c r="BI1131" s="94"/>
    </row>
    <row r="1132" spans="2:61" s="23" customFormat="1">
      <c r="B1132" s="60"/>
      <c r="C1132" s="33"/>
      <c r="D1132" s="32"/>
      <c r="E1132" s="33"/>
      <c r="F1132" s="33"/>
      <c r="G1132" s="33"/>
      <c r="H1132" s="33"/>
      <c r="I1132" s="33"/>
      <c r="J1132" s="33"/>
      <c r="K1132" s="33"/>
      <c r="L1132" s="33"/>
      <c r="M1132" s="33"/>
      <c r="N1132" s="99"/>
      <c r="O1132" s="99"/>
      <c r="P1132" s="99"/>
      <c r="Q1132" s="32"/>
      <c r="R1132" s="94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60"/>
      <c r="AH1132" s="60"/>
      <c r="AI1132" s="33"/>
      <c r="AJ1132" s="24"/>
      <c r="AK1132" s="24"/>
      <c r="AL1132" s="24"/>
      <c r="AM1132" s="24"/>
      <c r="AN1132" s="24" t="str">
        <f t="shared" si="342"/>
        <v/>
      </c>
      <c r="AO1132" s="24" t="str">
        <f t="shared" si="343"/>
        <v/>
      </c>
      <c r="AP1132" s="24" t="str">
        <f t="shared" si="344"/>
        <v/>
      </c>
      <c r="AQ1132" s="24" t="str">
        <f t="shared" si="345"/>
        <v/>
      </c>
      <c r="AR1132" s="24" t="str">
        <f t="shared" si="346"/>
        <v/>
      </c>
      <c r="AS1132" s="24" t="str">
        <f t="shared" si="347"/>
        <v/>
      </c>
      <c r="AT1132" s="94"/>
      <c r="AU1132" s="94"/>
      <c r="AV1132" s="22"/>
      <c r="AW1132" s="22"/>
      <c r="AX1132" s="22"/>
      <c r="AY1132" s="22"/>
      <c r="AZ1132" s="22"/>
      <c r="BA1132" s="31"/>
      <c r="BB1132" s="22"/>
      <c r="BC1132" s="22"/>
      <c r="BG1132" s="22"/>
      <c r="BI1132" s="94"/>
    </row>
    <row r="1133" spans="2:61" s="23" customFormat="1">
      <c r="B1133" s="60"/>
      <c r="C1133" s="33"/>
      <c r="D1133" s="32"/>
      <c r="E1133" s="33"/>
      <c r="F1133" s="33"/>
      <c r="G1133" s="33"/>
      <c r="H1133" s="33"/>
      <c r="I1133" s="33"/>
      <c r="J1133" s="33"/>
      <c r="K1133" s="33"/>
      <c r="L1133" s="33"/>
      <c r="M1133" s="33"/>
      <c r="N1133" s="99"/>
      <c r="O1133" s="99"/>
      <c r="P1133" s="99"/>
      <c r="Q1133" s="32"/>
      <c r="R1133" s="94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60"/>
      <c r="AH1133" s="60"/>
      <c r="AI1133" s="33"/>
      <c r="AJ1133" s="24"/>
      <c r="AK1133" s="24"/>
      <c r="AL1133" s="24"/>
      <c r="AM1133" s="24"/>
      <c r="AN1133" s="24" t="str">
        <f t="shared" si="342"/>
        <v/>
      </c>
      <c r="AO1133" s="24" t="str">
        <f t="shared" si="343"/>
        <v/>
      </c>
      <c r="AP1133" s="24" t="str">
        <f t="shared" si="344"/>
        <v/>
      </c>
      <c r="AQ1133" s="24" t="str">
        <f t="shared" si="345"/>
        <v/>
      </c>
      <c r="AR1133" s="24" t="str">
        <f t="shared" si="346"/>
        <v/>
      </c>
      <c r="AS1133" s="24" t="str">
        <f t="shared" si="347"/>
        <v/>
      </c>
      <c r="AT1133" s="94"/>
      <c r="AU1133" s="94"/>
      <c r="AV1133" s="22"/>
      <c r="AW1133" s="22"/>
      <c r="AX1133" s="22"/>
      <c r="AY1133" s="22"/>
      <c r="AZ1133" s="22"/>
      <c r="BA1133" s="31"/>
      <c r="BB1133" s="22"/>
      <c r="BC1133" s="22"/>
      <c r="BG1133" s="22"/>
      <c r="BI1133" s="94"/>
    </row>
    <row r="1134" spans="2:61" s="23" customFormat="1">
      <c r="B1134" s="60"/>
      <c r="C1134" s="33"/>
      <c r="D1134" s="32"/>
      <c r="E1134" s="33"/>
      <c r="F1134" s="33"/>
      <c r="G1134" s="33"/>
      <c r="H1134" s="33"/>
      <c r="I1134" s="33"/>
      <c r="J1134" s="33"/>
      <c r="K1134" s="33"/>
      <c r="L1134" s="33"/>
      <c r="M1134" s="33"/>
      <c r="N1134" s="99"/>
      <c r="O1134" s="99"/>
      <c r="P1134" s="99"/>
      <c r="Q1134" s="32"/>
      <c r="R1134" s="94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60"/>
      <c r="AH1134" s="60"/>
      <c r="AI1134" s="33"/>
      <c r="AJ1134" s="24"/>
      <c r="AK1134" s="24"/>
      <c r="AL1134" s="24"/>
      <c r="AM1134" s="24"/>
      <c r="AN1134" s="24" t="str">
        <f t="shared" si="342"/>
        <v/>
      </c>
      <c r="AO1134" s="24" t="str">
        <f t="shared" si="343"/>
        <v/>
      </c>
      <c r="AP1134" s="24" t="str">
        <f t="shared" si="344"/>
        <v/>
      </c>
      <c r="AQ1134" s="24" t="str">
        <f t="shared" si="345"/>
        <v/>
      </c>
      <c r="AR1134" s="24" t="str">
        <f t="shared" si="346"/>
        <v/>
      </c>
      <c r="AS1134" s="24" t="str">
        <f t="shared" si="347"/>
        <v/>
      </c>
      <c r="AT1134" s="94"/>
      <c r="AU1134" s="94"/>
      <c r="AV1134" s="22"/>
      <c r="AW1134" s="22"/>
      <c r="AX1134" s="22"/>
      <c r="AY1134" s="22"/>
      <c r="AZ1134" s="22"/>
      <c r="BA1134" s="31"/>
      <c r="BB1134" s="22"/>
      <c r="BC1134" s="22"/>
      <c r="BG1134" s="22"/>
      <c r="BI1134" s="94"/>
    </row>
    <row r="1135" spans="2:61" s="23" customFormat="1">
      <c r="B1135" s="60"/>
      <c r="C1135" s="33"/>
      <c r="D1135" s="32"/>
      <c r="E1135" s="33"/>
      <c r="F1135" s="33"/>
      <c r="G1135" s="33"/>
      <c r="H1135" s="33"/>
      <c r="I1135" s="33"/>
      <c r="J1135" s="33"/>
      <c r="K1135" s="33"/>
      <c r="L1135" s="33"/>
      <c r="M1135" s="33"/>
      <c r="N1135" s="99"/>
      <c r="O1135" s="99"/>
      <c r="P1135" s="99"/>
      <c r="Q1135" s="32"/>
      <c r="R1135" s="94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60"/>
      <c r="AH1135" s="60"/>
      <c r="AI1135" s="33"/>
      <c r="AJ1135" s="24"/>
      <c r="AK1135" s="24"/>
      <c r="AL1135" s="24"/>
      <c r="AM1135" s="24"/>
      <c r="AN1135" s="24" t="str">
        <f t="shared" si="342"/>
        <v/>
      </c>
      <c r="AO1135" s="24" t="str">
        <f t="shared" si="343"/>
        <v/>
      </c>
      <c r="AP1135" s="24" t="str">
        <f t="shared" si="344"/>
        <v/>
      </c>
      <c r="AQ1135" s="24" t="str">
        <f t="shared" si="345"/>
        <v/>
      </c>
      <c r="AR1135" s="24" t="str">
        <f t="shared" si="346"/>
        <v/>
      </c>
      <c r="AS1135" s="24" t="str">
        <f t="shared" si="347"/>
        <v/>
      </c>
      <c r="AT1135" s="94"/>
      <c r="AU1135" s="94"/>
      <c r="AV1135" s="22"/>
      <c r="AW1135" s="22"/>
      <c r="AX1135" s="22"/>
      <c r="AY1135" s="22"/>
      <c r="AZ1135" s="22"/>
      <c r="BA1135" s="31"/>
      <c r="BB1135" s="22"/>
      <c r="BC1135" s="22"/>
      <c r="BG1135" s="22"/>
      <c r="BI1135" s="94"/>
    </row>
    <row r="1136" spans="2:61" s="23" customFormat="1">
      <c r="B1136" s="60"/>
      <c r="C1136" s="33"/>
      <c r="D1136" s="32"/>
      <c r="E1136" s="33"/>
      <c r="F1136" s="33"/>
      <c r="G1136" s="33"/>
      <c r="H1136" s="33"/>
      <c r="I1136" s="33"/>
      <c r="J1136" s="33"/>
      <c r="K1136" s="33"/>
      <c r="L1136" s="33"/>
      <c r="M1136" s="33"/>
      <c r="N1136" s="99"/>
      <c r="O1136" s="99"/>
      <c r="P1136" s="99"/>
      <c r="Q1136" s="32"/>
      <c r="R1136" s="94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60"/>
      <c r="AH1136" s="60"/>
      <c r="AI1136" s="33"/>
      <c r="AJ1136" s="24"/>
      <c r="AK1136" s="24"/>
      <c r="AL1136" s="24"/>
      <c r="AM1136" s="24"/>
      <c r="AN1136" s="24" t="str">
        <f t="shared" si="342"/>
        <v/>
      </c>
      <c r="AO1136" s="24" t="str">
        <f t="shared" si="343"/>
        <v/>
      </c>
      <c r="AP1136" s="24" t="str">
        <f t="shared" si="344"/>
        <v/>
      </c>
      <c r="AQ1136" s="24" t="str">
        <f t="shared" si="345"/>
        <v/>
      </c>
      <c r="AR1136" s="24" t="str">
        <f t="shared" si="346"/>
        <v/>
      </c>
      <c r="AS1136" s="24" t="str">
        <f t="shared" si="347"/>
        <v/>
      </c>
      <c r="AT1136" s="94"/>
      <c r="AU1136" s="94"/>
      <c r="AV1136" s="22"/>
      <c r="AW1136" s="22"/>
      <c r="AX1136" s="22"/>
      <c r="AY1136" s="22"/>
      <c r="AZ1136" s="22"/>
      <c r="BA1136" s="31"/>
      <c r="BB1136" s="22"/>
      <c r="BC1136" s="22"/>
      <c r="BG1136" s="22"/>
      <c r="BI1136" s="94"/>
    </row>
    <row r="1137" spans="2:61" s="23" customFormat="1">
      <c r="B1137" s="60"/>
      <c r="C1137" s="33"/>
      <c r="D1137" s="32"/>
      <c r="E1137" s="33"/>
      <c r="F1137" s="33"/>
      <c r="G1137" s="33"/>
      <c r="H1137" s="33"/>
      <c r="I1137" s="33"/>
      <c r="J1137" s="33"/>
      <c r="K1137" s="33"/>
      <c r="L1137" s="33"/>
      <c r="M1137" s="33"/>
      <c r="N1137" s="99"/>
      <c r="O1137" s="99"/>
      <c r="P1137" s="99"/>
      <c r="Q1137" s="32"/>
      <c r="R1137" s="94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60"/>
      <c r="AH1137" s="60"/>
      <c r="AI1137" s="33"/>
      <c r="AJ1137" s="24"/>
      <c r="AK1137" s="24"/>
      <c r="AL1137" s="24"/>
      <c r="AM1137" s="24"/>
      <c r="AN1137" s="24" t="str">
        <f t="shared" si="342"/>
        <v/>
      </c>
      <c r="AO1137" s="24" t="str">
        <f t="shared" si="343"/>
        <v/>
      </c>
      <c r="AP1137" s="24" t="str">
        <f t="shared" si="344"/>
        <v/>
      </c>
      <c r="AQ1137" s="24" t="str">
        <f t="shared" si="345"/>
        <v/>
      </c>
      <c r="AR1137" s="24" t="str">
        <f t="shared" si="346"/>
        <v/>
      </c>
      <c r="AS1137" s="24" t="str">
        <f t="shared" si="347"/>
        <v/>
      </c>
      <c r="AT1137" s="94"/>
      <c r="AU1137" s="94"/>
      <c r="AV1137" s="22"/>
      <c r="AW1137" s="22"/>
      <c r="AX1137" s="22"/>
      <c r="AY1137" s="22"/>
      <c r="AZ1137" s="22"/>
      <c r="BA1137" s="31"/>
      <c r="BB1137" s="22"/>
      <c r="BC1137" s="22"/>
      <c r="BG1137" s="22"/>
      <c r="BI1137" s="94"/>
    </row>
    <row r="1138" spans="2:61" s="23" customFormat="1">
      <c r="B1138" s="60"/>
      <c r="C1138" s="33"/>
      <c r="D1138" s="32"/>
      <c r="E1138" s="33"/>
      <c r="F1138" s="33"/>
      <c r="G1138" s="33"/>
      <c r="H1138" s="33"/>
      <c r="I1138" s="33"/>
      <c r="J1138" s="33"/>
      <c r="K1138" s="33"/>
      <c r="L1138" s="33"/>
      <c r="M1138" s="33"/>
      <c r="N1138" s="99"/>
      <c r="O1138" s="99"/>
      <c r="P1138" s="99"/>
      <c r="Q1138" s="32"/>
      <c r="R1138" s="94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60"/>
      <c r="AH1138" s="60"/>
      <c r="AI1138" s="33"/>
      <c r="AJ1138" s="24"/>
      <c r="AK1138" s="24"/>
      <c r="AL1138" s="24"/>
      <c r="AM1138" s="24"/>
      <c r="AN1138" s="24" t="str">
        <f t="shared" si="342"/>
        <v/>
      </c>
      <c r="AO1138" s="24" t="str">
        <f t="shared" si="343"/>
        <v/>
      </c>
      <c r="AP1138" s="24" t="str">
        <f t="shared" si="344"/>
        <v/>
      </c>
      <c r="AQ1138" s="24" t="str">
        <f t="shared" si="345"/>
        <v/>
      </c>
      <c r="AR1138" s="24" t="str">
        <f t="shared" si="346"/>
        <v/>
      </c>
      <c r="AS1138" s="24" t="str">
        <f t="shared" si="347"/>
        <v/>
      </c>
      <c r="AT1138" s="94"/>
      <c r="AU1138" s="94"/>
      <c r="AV1138" s="22"/>
      <c r="AW1138" s="22"/>
      <c r="AX1138" s="22"/>
      <c r="AY1138" s="22"/>
      <c r="AZ1138" s="22"/>
      <c r="BA1138" s="31"/>
      <c r="BB1138" s="22"/>
      <c r="BC1138" s="22"/>
      <c r="BG1138" s="22"/>
      <c r="BI1138" s="94"/>
    </row>
    <row r="1139" spans="2:61" s="23" customFormat="1">
      <c r="B1139" s="60"/>
      <c r="C1139" s="33"/>
      <c r="D1139" s="32"/>
      <c r="E1139" s="33"/>
      <c r="F1139" s="33"/>
      <c r="G1139" s="33"/>
      <c r="H1139" s="33"/>
      <c r="I1139" s="33"/>
      <c r="J1139" s="33"/>
      <c r="K1139" s="33"/>
      <c r="L1139" s="33"/>
      <c r="M1139" s="33"/>
      <c r="N1139" s="99"/>
      <c r="O1139" s="99"/>
      <c r="P1139" s="99"/>
      <c r="Q1139" s="32"/>
      <c r="R1139" s="94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60"/>
      <c r="AH1139" s="60"/>
      <c r="AI1139" s="33"/>
      <c r="AJ1139" s="24"/>
      <c r="AK1139" s="24"/>
      <c r="AL1139" s="24"/>
      <c r="AM1139" s="24"/>
      <c r="AN1139" s="24" t="str">
        <f t="shared" si="342"/>
        <v/>
      </c>
      <c r="AO1139" s="24" t="str">
        <f t="shared" si="343"/>
        <v/>
      </c>
      <c r="AP1139" s="24" t="str">
        <f t="shared" si="344"/>
        <v/>
      </c>
      <c r="AQ1139" s="24" t="str">
        <f t="shared" si="345"/>
        <v/>
      </c>
      <c r="AR1139" s="24" t="str">
        <f t="shared" si="346"/>
        <v/>
      </c>
      <c r="AS1139" s="24" t="str">
        <f t="shared" si="347"/>
        <v/>
      </c>
      <c r="AT1139" s="94"/>
      <c r="AU1139" s="94"/>
      <c r="AV1139" s="22"/>
      <c r="AW1139" s="22"/>
      <c r="AX1139" s="22"/>
      <c r="AY1139" s="22"/>
      <c r="AZ1139" s="22"/>
      <c r="BA1139" s="30"/>
      <c r="BB1139" s="22"/>
      <c r="BC1139" s="22"/>
      <c r="BG1139" s="22"/>
      <c r="BI1139" s="94"/>
    </row>
    <row r="1140" spans="2:61" s="23" customFormat="1">
      <c r="B1140" s="60"/>
      <c r="C1140" s="33"/>
      <c r="D1140" s="32"/>
      <c r="E1140" s="33"/>
      <c r="F1140" s="33"/>
      <c r="G1140" s="33"/>
      <c r="H1140" s="33"/>
      <c r="I1140" s="33"/>
      <c r="J1140" s="33"/>
      <c r="K1140" s="33"/>
      <c r="L1140" s="33"/>
      <c r="M1140" s="33"/>
      <c r="N1140" s="99"/>
      <c r="O1140" s="99"/>
      <c r="P1140" s="99"/>
      <c r="Q1140" s="32"/>
      <c r="R1140" s="94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60"/>
      <c r="AH1140" s="60"/>
      <c r="AI1140" s="33"/>
      <c r="AJ1140" s="24"/>
      <c r="AK1140" s="24"/>
      <c r="AL1140" s="24"/>
      <c r="AM1140" s="24"/>
      <c r="AN1140" s="24" t="str">
        <f t="shared" si="342"/>
        <v/>
      </c>
      <c r="AO1140" s="24" t="str">
        <f t="shared" si="343"/>
        <v/>
      </c>
      <c r="AP1140" s="24" t="str">
        <f t="shared" si="344"/>
        <v/>
      </c>
      <c r="AQ1140" s="24" t="str">
        <f t="shared" si="345"/>
        <v/>
      </c>
      <c r="AR1140" s="24" t="str">
        <f t="shared" si="346"/>
        <v/>
      </c>
      <c r="AS1140" s="24" t="str">
        <f t="shared" si="347"/>
        <v/>
      </c>
      <c r="AT1140" s="94"/>
      <c r="AU1140" s="94"/>
      <c r="AV1140" s="22"/>
      <c r="AW1140" s="22"/>
      <c r="AX1140" s="22"/>
      <c r="AY1140" s="22"/>
      <c r="AZ1140" s="22"/>
      <c r="BA1140" s="30"/>
      <c r="BB1140" s="22"/>
      <c r="BC1140" s="22"/>
      <c r="BG1140" s="22"/>
      <c r="BI1140" s="94"/>
    </row>
    <row r="1141" spans="2:61" s="23" customFormat="1">
      <c r="B1141" s="60"/>
      <c r="C1141" s="33"/>
      <c r="D1141" s="32"/>
      <c r="E1141" s="33"/>
      <c r="F1141" s="33"/>
      <c r="G1141" s="33"/>
      <c r="H1141" s="33"/>
      <c r="I1141" s="33"/>
      <c r="J1141" s="33"/>
      <c r="K1141" s="33"/>
      <c r="L1141" s="33"/>
      <c r="M1141" s="33"/>
      <c r="N1141" s="99"/>
      <c r="O1141" s="99"/>
      <c r="P1141" s="99"/>
      <c r="Q1141" s="32"/>
      <c r="R1141" s="94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60"/>
      <c r="AH1141" s="60"/>
      <c r="AI1141" s="33"/>
      <c r="AJ1141" s="24"/>
      <c r="AK1141" s="24"/>
      <c r="AL1141" s="24"/>
      <c r="AM1141" s="24"/>
      <c r="AN1141" s="24" t="str">
        <f t="shared" si="342"/>
        <v/>
      </c>
      <c r="AO1141" s="24" t="str">
        <f t="shared" si="343"/>
        <v/>
      </c>
      <c r="AP1141" s="24" t="str">
        <f t="shared" si="344"/>
        <v/>
      </c>
      <c r="AQ1141" s="24" t="str">
        <f t="shared" si="345"/>
        <v/>
      </c>
      <c r="AR1141" s="24" t="str">
        <f t="shared" si="346"/>
        <v/>
      </c>
      <c r="AS1141" s="24" t="str">
        <f t="shared" si="347"/>
        <v/>
      </c>
      <c r="AT1141" s="94"/>
      <c r="AU1141" s="94"/>
      <c r="AV1141" s="22"/>
      <c r="AW1141" s="22"/>
      <c r="AX1141" s="22"/>
      <c r="AY1141" s="22"/>
      <c r="AZ1141" s="22"/>
      <c r="BA1141" s="30"/>
      <c r="BB1141" s="22"/>
      <c r="BC1141" s="22"/>
      <c r="BG1141" s="22"/>
      <c r="BI1141" s="94"/>
    </row>
    <row r="1142" spans="2:61" s="23" customFormat="1">
      <c r="B1142" s="60"/>
      <c r="C1142" s="33"/>
      <c r="D1142" s="32"/>
      <c r="E1142" s="33"/>
      <c r="F1142" s="33"/>
      <c r="G1142" s="33"/>
      <c r="H1142" s="33"/>
      <c r="I1142" s="33"/>
      <c r="J1142" s="33"/>
      <c r="K1142" s="33"/>
      <c r="L1142" s="33"/>
      <c r="M1142" s="33"/>
      <c r="N1142" s="99"/>
      <c r="O1142" s="99"/>
      <c r="P1142" s="99"/>
      <c r="Q1142" s="32"/>
      <c r="R1142" s="94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60"/>
      <c r="AH1142" s="60"/>
      <c r="AI1142" s="33"/>
      <c r="AJ1142" s="24"/>
      <c r="AK1142" s="24"/>
      <c r="AL1142" s="24"/>
      <c r="AM1142" s="24"/>
      <c r="AN1142" s="24" t="str">
        <f t="shared" si="342"/>
        <v/>
      </c>
      <c r="AO1142" s="24" t="str">
        <f t="shared" si="343"/>
        <v/>
      </c>
      <c r="AP1142" s="24" t="str">
        <f t="shared" si="344"/>
        <v/>
      </c>
      <c r="AQ1142" s="24" t="str">
        <f t="shared" si="345"/>
        <v/>
      </c>
      <c r="AR1142" s="24" t="str">
        <f t="shared" si="346"/>
        <v/>
      </c>
      <c r="AS1142" s="24" t="str">
        <f t="shared" si="347"/>
        <v/>
      </c>
      <c r="AT1142" s="94"/>
      <c r="AU1142" s="94"/>
      <c r="AV1142" s="22"/>
      <c r="AW1142" s="22"/>
      <c r="AX1142" s="22"/>
      <c r="AY1142" s="22"/>
      <c r="AZ1142" s="22"/>
      <c r="BA1142" s="30"/>
      <c r="BB1142" s="22"/>
      <c r="BC1142" s="22"/>
      <c r="BG1142" s="22"/>
      <c r="BI1142" s="94"/>
    </row>
    <row r="1143" spans="2:61" s="23" customFormat="1">
      <c r="B1143" s="60"/>
      <c r="C1143" s="33"/>
      <c r="D1143" s="32"/>
      <c r="E1143" s="33"/>
      <c r="F1143" s="33"/>
      <c r="G1143" s="33"/>
      <c r="H1143" s="33"/>
      <c r="I1143" s="33"/>
      <c r="J1143" s="33"/>
      <c r="K1143" s="33"/>
      <c r="L1143" s="33"/>
      <c r="M1143" s="33"/>
      <c r="N1143" s="99"/>
      <c r="O1143" s="99"/>
      <c r="P1143" s="99"/>
      <c r="Q1143" s="32"/>
      <c r="R1143" s="94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60"/>
      <c r="AH1143" s="60"/>
      <c r="AI1143" s="33"/>
      <c r="AJ1143" s="24"/>
      <c r="AK1143" s="24"/>
      <c r="AL1143" s="24"/>
      <c r="AM1143" s="24"/>
      <c r="AN1143" s="24" t="str">
        <f t="shared" si="342"/>
        <v/>
      </c>
      <c r="AO1143" s="24" t="str">
        <f t="shared" si="343"/>
        <v/>
      </c>
      <c r="AP1143" s="24" t="str">
        <f t="shared" si="344"/>
        <v/>
      </c>
      <c r="AQ1143" s="24" t="str">
        <f t="shared" si="345"/>
        <v/>
      </c>
      <c r="AR1143" s="24" t="str">
        <f t="shared" si="346"/>
        <v/>
      </c>
      <c r="AS1143" s="24" t="str">
        <f t="shared" si="347"/>
        <v/>
      </c>
      <c r="AT1143" s="94"/>
      <c r="AU1143" s="94"/>
      <c r="AV1143" s="22"/>
      <c r="AW1143" s="22"/>
      <c r="AX1143" s="22"/>
      <c r="AY1143" s="22"/>
      <c r="AZ1143" s="22"/>
      <c r="BA1143" s="30"/>
      <c r="BB1143" s="22"/>
      <c r="BC1143" s="22"/>
      <c r="BG1143" s="22"/>
      <c r="BI1143" s="94"/>
    </row>
    <row r="1144" spans="2:61" s="23" customFormat="1">
      <c r="B1144" s="60"/>
      <c r="C1144" s="33"/>
      <c r="D1144" s="32"/>
      <c r="E1144" s="33"/>
      <c r="F1144" s="33"/>
      <c r="G1144" s="33"/>
      <c r="H1144" s="33"/>
      <c r="I1144" s="33"/>
      <c r="J1144" s="33"/>
      <c r="K1144" s="33"/>
      <c r="L1144" s="33"/>
      <c r="M1144" s="33"/>
      <c r="N1144" s="99"/>
      <c r="O1144" s="99"/>
      <c r="P1144" s="99"/>
      <c r="Q1144" s="32"/>
      <c r="R1144" s="94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60"/>
      <c r="AH1144" s="60"/>
      <c r="AI1144" s="33"/>
      <c r="AJ1144" s="24"/>
      <c r="AK1144" s="24"/>
      <c r="AL1144" s="24"/>
      <c r="AM1144" s="24"/>
      <c r="AN1144" s="24" t="str">
        <f t="shared" si="342"/>
        <v/>
      </c>
      <c r="AO1144" s="24" t="str">
        <f t="shared" si="343"/>
        <v/>
      </c>
      <c r="AP1144" s="24" t="str">
        <f t="shared" si="344"/>
        <v/>
      </c>
      <c r="AQ1144" s="24" t="str">
        <f t="shared" si="345"/>
        <v/>
      </c>
      <c r="AR1144" s="24" t="str">
        <f t="shared" si="346"/>
        <v/>
      </c>
      <c r="AS1144" s="24" t="str">
        <f t="shared" si="347"/>
        <v/>
      </c>
      <c r="AT1144" s="94"/>
      <c r="AU1144" s="94"/>
      <c r="AV1144" s="22"/>
      <c r="AW1144" s="22"/>
      <c r="AX1144" s="22"/>
      <c r="AY1144" s="22"/>
      <c r="AZ1144" s="22"/>
      <c r="BA1144" s="30"/>
      <c r="BB1144" s="22"/>
      <c r="BC1144" s="22"/>
      <c r="BG1144" s="22"/>
      <c r="BI1144" s="94"/>
    </row>
    <row r="1145" spans="2:61" s="23" customFormat="1">
      <c r="B1145" s="60"/>
      <c r="C1145" s="33"/>
      <c r="D1145" s="32"/>
      <c r="E1145" s="33"/>
      <c r="F1145" s="33"/>
      <c r="G1145" s="33"/>
      <c r="H1145" s="33"/>
      <c r="I1145" s="33"/>
      <c r="J1145" s="33"/>
      <c r="K1145" s="33"/>
      <c r="L1145" s="33"/>
      <c r="M1145" s="33"/>
      <c r="N1145" s="99"/>
      <c r="O1145" s="99"/>
      <c r="P1145" s="99"/>
      <c r="Q1145" s="32"/>
      <c r="R1145" s="94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60"/>
      <c r="AH1145" s="60"/>
      <c r="AI1145" s="33"/>
      <c r="AJ1145" s="24"/>
      <c r="AK1145" s="24"/>
      <c r="AL1145" s="24"/>
      <c r="AM1145" s="24"/>
      <c r="AN1145" s="24" t="str">
        <f t="shared" si="342"/>
        <v/>
      </c>
      <c r="AO1145" s="24" t="str">
        <f t="shared" si="343"/>
        <v/>
      </c>
      <c r="AP1145" s="24" t="str">
        <f t="shared" si="344"/>
        <v/>
      </c>
      <c r="AQ1145" s="24" t="str">
        <f t="shared" si="345"/>
        <v/>
      </c>
      <c r="AR1145" s="24" t="str">
        <f t="shared" si="346"/>
        <v/>
      </c>
      <c r="AS1145" s="24" t="str">
        <f t="shared" si="347"/>
        <v/>
      </c>
      <c r="AT1145" s="94"/>
      <c r="AU1145" s="94"/>
      <c r="AV1145" s="22"/>
      <c r="AW1145" s="22"/>
      <c r="AX1145" s="22"/>
      <c r="AY1145" s="22"/>
      <c r="AZ1145" s="22"/>
      <c r="BA1145" s="30"/>
      <c r="BB1145" s="22"/>
      <c r="BC1145" s="22"/>
      <c r="BG1145" s="22"/>
      <c r="BI1145" s="94"/>
    </row>
    <row r="1146" spans="2:61" s="23" customFormat="1">
      <c r="B1146" s="60"/>
      <c r="C1146" s="33"/>
      <c r="D1146" s="32"/>
      <c r="E1146" s="33"/>
      <c r="F1146" s="33"/>
      <c r="G1146" s="33"/>
      <c r="H1146" s="33"/>
      <c r="I1146" s="33"/>
      <c r="J1146" s="33"/>
      <c r="K1146" s="33"/>
      <c r="L1146" s="33"/>
      <c r="M1146" s="33"/>
      <c r="N1146" s="99"/>
      <c r="O1146" s="99"/>
      <c r="P1146" s="99"/>
      <c r="Q1146" s="32"/>
      <c r="R1146" s="94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60"/>
      <c r="AH1146" s="60"/>
      <c r="AI1146" s="33"/>
      <c r="AJ1146" s="24"/>
      <c r="AK1146" s="24"/>
      <c r="AL1146" s="24"/>
      <c r="AM1146" s="24"/>
      <c r="AN1146" s="24" t="str">
        <f t="shared" si="342"/>
        <v/>
      </c>
      <c r="AO1146" s="24" t="str">
        <f t="shared" si="343"/>
        <v/>
      </c>
      <c r="AP1146" s="24" t="str">
        <f t="shared" si="344"/>
        <v/>
      </c>
      <c r="AQ1146" s="24" t="str">
        <f t="shared" si="345"/>
        <v/>
      </c>
      <c r="AR1146" s="24" t="str">
        <f t="shared" si="346"/>
        <v/>
      </c>
      <c r="AS1146" s="24" t="str">
        <f t="shared" si="347"/>
        <v/>
      </c>
      <c r="AT1146" s="94"/>
      <c r="AU1146" s="94"/>
      <c r="AV1146" s="22"/>
      <c r="AW1146" s="22"/>
      <c r="AX1146" s="22"/>
      <c r="AY1146" s="22"/>
      <c r="AZ1146" s="22"/>
      <c r="BA1146" s="30"/>
      <c r="BB1146" s="22"/>
      <c r="BC1146" s="22"/>
      <c r="BG1146" s="22"/>
      <c r="BI1146" s="94"/>
    </row>
    <row r="1147" spans="2:61" s="23" customFormat="1">
      <c r="B1147" s="60"/>
      <c r="C1147" s="33"/>
      <c r="D1147" s="32"/>
      <c r="E1147" s="33"/>
      <c r="F1147" s="33"/>
      <c r="G1147" s="33"/>
      <c r="H1147" s="33"/>
      <c r="I1147" s="33"/>
      <c r="J1147" s="33"/>
      <c r="K1147" s="33"/>
      <c r="L1147" s="33"/>
      <c r="M1147" s="33"/>
      <c r="N1147" s="99"/>
      <c r="O1147" s="99"/>
      <c r="P1147" s="99"/>
      <c r="Q1147" s="32"/>
      <c r="R1147" s="94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60"/>
      <c r="AH1147" s="60"/>
      <c r="AI1147" s="33"/>
      <c r="AJ1147" s="24"/>
      <c r="AK1147" s="24"/>
      <c r="AL1147" s="24"/>
      <c r="AM1147" s="24"/>
      <c r="AN1147" s="24" t="str">
        <f t="shared" si="342"/>
        <v/>
      </c>
      <c r="AO1147" s="24" t="str">
        <f t="shared" si="343"/>
        <v/>
      </c>
      <c r="AP1147" s="24" t="str">
        <f t="shared" si="344"/>
        <v/>
      </c>
      <c r="AQ1147" s="24" t="str">
        <f t="shared" si="345"/>
        <v/>
      </c>
      <c r="AR1147" s="24" t="str">
        <f t="shared" si="346"/>
        <v/>
      </c>
      <c r="AS1147" s="24" t="str">
        <f t="shared" si="347"/>
        <v/>
      </c>
      <c r="AT1147" s="94"/>
      <c r="AU1147" s="94"/>
      <c r="AV1147" s="22"/>
      <c r="AW1147" s="22"/>
      <c r="AX1147" s="22"/>
      <c r="AY1147" s="22"/>
      <c r="AZ1147" s="22"/>
      <c r="BA1147" s="30"/>
      <c r="BB1147" s="22"/>
      <c r="BC1147" s="22"/>
      <c r="BG1147" s="22"/>
      <c r="BI1147" s="94"/>
    </row>
    <row r="1148" spans="2:61" s="23" customFormat="1">
      <c r="B1148" s="60"/>
      <c r="C1148" s="33"/>
      <c r="D1148" s="32"/>
      <c r="E1148" s="33"/>
      <c r="F1148" s="33"/>
      <c r="G1148" s="33"/>
      <c r="H1148" s="33"/>
      <c r="I1148" s="33"/>
      <c r="J1148" s="33"/>
      <c r="K1148" s="33"/>
      <c r="L1148" s="33"/>
      <c r="M1148" s="33"/>
      <c r="N1148" s="99"/>
      <c r="O1148" s="99"/>
      <c r="P1148" s="99"/>
      <c r="Q1148" s="32"/>
      <c r="R1148" s="94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60"/>
      <c r="AH1148" s="60"/>
      <c r="AI1148" s="33"/>
      <c r="AJ1148" s="24"/>
      <c r="AK1148" s="24"/>
      <c r="AL1148" s="24"/>
      <c r="AM1148" s="24"/>
      <c r="AN1148" s="24" t="str">
        <f t="shared" si="342"/>
        <v/>
      </c>
      <c r="AO1148" s="24" t="str">
        <f t="shared" si="343"/>
        <v/>
      </c>
      <c r="AP1148" s="24" t="str">
        <f t="shared" si="344"/>
        <v/>
      </c>
      <c r="AQ1148" s="24" t="str">
        <f t="shared" si="345"/>
        <v/>
      </c>
      <c r="AR1148" s="24" t="str">
        <f t="shared" si="346"/>
        <v/>
      </c>
      <c r="AS1148" s="24" t="str">
        <f t="shared" si="347"/>
        <v/>
      </c>
      <c r="AT1148" s="94"/>
      <c r="AU1148" s="94"/>
      <c r="AV1148" s="22"/>
      <c r="AW1148" s="22"/>
      <c r="AX1148" s="22"/>
      <c r="AY1148" s="22"/>
      <c r="AZ1148" s="22"/>
      <c r="BA1148" s="30"/>
      <c r="BB1148" s="22"/>
      <c r="BC1148" s="22"/>
      <c r="BG1148" s="22"/>
      <c r="BI1148" s="94"/>
    </row>
    <row r="1149" spans="2:61" s="23" customFormat="1">
      <c r="B1149" s="60"/>
      <c r="C1149" s="33"/>
      <c r="D1149" s="32"/>
      <c r="E1149" s="33"/>
      <c r="F1149" s="33"/>
      <c r="G1149" s="33"/>
      <c r="H1149" s="33"/>
      <c r="I1149" s="33"/>
      <c r="J1149" s="33"/>
      <c r="K1149" s="33"/>
      <c r="L1149" s="33"/>
      <c r="M1149" s="33"/>
      <c r="N1149" s="99"/>
      <c r="O1149" s="99"/>
      <c r="P1149" s="99"/>
      <c r="Q1149" s="32"/>
      <c r="R1149" s="94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60"/>
      <c r="AH1149" s="60"/>
      <c r="AI1149" s="33"/>
      <c r="AJ1149" s="24"/>
      <c r="AK1149" s="24"/>
      <c r="AL1149" s="24"/>
      <c r="AM1149" s="24"/>
      <c r="AN1149" s="24" t="str">
        <f t="shared" si="342"/>
        <v/>
      </c>
      <c r="AO1149" s="24" t="str">
        <f t="shared" si="343"/>
        <v/>
      </c>
      <c r="AP1149" s="24" t="str">
        <f t="shared" si="344"/>
        <v/>
      </c>
      <c r="AQ1149" s="24" t="str">
        <f t="shared" si="345"/>
        <v/>
      </c>
      <c r="AR1149" s="24" t="str">
        <f t="shared" si="346"/>
        <v/>
      </c>
      <c r="AS1149" s="24" t="str">
        <f t="shared" si="347"/>
        <v/>
      </c>
      <c r="AT1149" s="94"/>
      <c r="AU1149" s="94"/>
      <c r="AV1149" s="22"/>
      <c r="AW1149" s="22"/>
      <c r="AX1149" s="22"/>
      <c r="AY1149" s="22"/>
      <c r="AZ1149" s="22"/>
      <c r="BA1149" s="30"/>
      <c r="BB1149" s="22"/>
      <c r="BC1149" s="22"/>
      <c r="BG1149" s="22"/>
      <c r="BI1149" s="94"/>
    </row>
    <row r="1150" spans="2:61" s="23" customFormat="1">
      <c r="B1150" s="60"/>
      <c r="C1150" s="33"/>
      <c r="D1150" s="32"/>
      <c r="E1150" s="33"/>
      <c r="F1150" s="33"/>
      <c r="G1150" s="33"/>
      <c r="H1150" s="33"/>
      <c r="I1150" s="33"/>
      <c r="J1150" s="33"/>
      <c r="K1150" s="33"/>
      <c r="L1150" s="33"/>
      <c r="M1150" s="33"/>
      <c r="N1150" s="99"/>
      <c r="O1150" s="99"/>
      <c r="P1150" s="99"/>
      <c r="Q1150" s="32"/>
      <c r="R1150" s="94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60"/>
      <c r="AH1150" s="60"/>
      <c r="AI1150" s="33"/>
      <c r="AJ1150" s="24"/>
      <c r="AK1150" s="24"/>
      <c r="AL1150" s="24"/>
      <c r="AM1150" s="24"/>
      <c r="AN1150" s="24" t="str">
        <f t="shared" si="342"/>
        <v/>
      </c>
      <c r="AO1150" s="24" t="str">
        <f t="shared" si="343"/>
        <v/>
      </c>
      <c r="AP1150" s="24" t="str">
        <f t="shared" si="344"/>
        <v/>
      </c>
      <c r="AQ1150" s="24" t="str">
        <f t="shared" si="345"/>
        <v/>
      </c>
      <c r="AR1150" s="24" t="str">
        <f t="shared" si="346"/>
        <v/>
      </c>
      <c r="AS1150" s="24" t="str">
        <f t="shared" si="347"/>
        <v/>
      </c>
      <c r="AT1150" s="94"/>
      <c r="AU1150" s="94"/>
      <c r="AV1150" s="22"/>
      <c r="AW1150" s="22"/>
      <c r="AX1150" s="22"/>
      <c r="AY1150" s="22"/>
      <c r="AZ1150" s="22"/>
      <c r="BA1150" s="30"/>
      <c r="BB1150" s="22"/>
      <c r="BC1150" s="22"/>
      <c r="BG1150" s="22"/>
      <c r="BI1150" s="94"/>
    </row>
    <row r="1151" spans="2:61" s="23" customFormat="1">
      <c r="B1151" s="60"/>
      <c r="C1151" s="33"/>
      <c r="D1151" s="32"/>
      <c r="E1151" s="33"/>
      <c r="F1151" s="33"/>
      <c r="G1151" s="33"/>
      <c r="H1151" s="33"/>
      <c r="I1151" s="33"/>
      <c r="J1151" s="33"/>
      <c r="K1151" s="33"/>
      <c r="L1151" s="33"/>
      <c r="M1151" s="33"/>
      <c r="N1151" s="99"/>
      <c r="O1151" s="99"/>
      <c r="P1151" s="99"/>
      <c r="Q1151" s="32"/>
      <c r="R1151" s="94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60"/>
      <c r="AH1151" s="60"/>
      <c r="AI1151" s="33"/>
      <c r="AJ1151" s="24"/>
      <c r="AK1151" s="24"/>
      <c r="AL1151" s="24"/>
      <c r="AM1151" s="24"/>
      <c r="AN1151" s="24" t="str">
        <f t="shared" si="342"/>
        <v/>
      </c>
      <c r="AO1151" s="24" t="str">
        <f t="shared" si="343"/>
        <v/>
      </c>
      <c r="AP1151" s="24" t="str">
        <f t="shared" si="344"/>
        <v/>
      </c>
      <c r="AQ1151" s="24" t="str">
        <f t="shared" si="345"/>
        <v/>
      </c>
      <c r="AR1151" s="24" t="str">
        <f t="shared" si="346"/>
        <v/>
      </c>
      <c r="AS1151" s="24" t="str">
        <f t="shared" si="347"/>
        <v/>
      </c>
      <c r="AT1151" s="94"/>
      <c r="AU1151" s="94"/>
      <c r="AV1151" s="22"/>
      <c r="AW1151" s="22"/>
      <c r="AX1151" s="22"/>
      <c r="AY1151" s="22"/>
      <c r="AZ1151" s="22"/>
      <c r="BA1151" s="30"/>
      <c r="BB1151" s="22"/>
      <c r="BC1151" s="22"/>
      <c r="BG1151" s="22"/>
      <c r="BI1151" s="94"/>
    </row>
    <row r="1152" spans="2:61" s="23" customFormat="1">
      <c r="B1152" s="60"/>
      <c r="C1152" s="33"/>
      <c r="D1152" s="32"/>
      <c r="E1152" s="33"/>
      <c r="F1152" s="33"/>
      <c r="G1152" s="33"/>
      <c r="H1152" s="33"/>
      <c r="I1152" s="33"/>
      <c r="J1152" s="33"/>
      <c r="K1152" s="33"/>
      <c r="L1152" s="33"/>
      <c r="M1152" s="33"/>
      <c r="N1152" s="99"/>
      <c r="O1152" s="99"/>
      <c r="P1152" s="99"/>
      <c r="Q1152" s="32"/>
      <c r="R1152" s="94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60"/>
      <c r="AH1152" s="60"/>
      <c r="AI1152" s="33"/>
      <c r="AJ1152" s="24"/>
      <c r="AK1152" s="24"/>
      <c r="AL1152" s="24"/>
      <c r="AM1152" s="24"/>
      <c r="AN1152" s="24" t="str">
        <f t="shared" si="342"/>
        <v/>
      </c>
      <c r="AO1152" s="24" t="str">
        <f t="shared" si="343"/>
        <v/>
      </c>
      <c r="AP1152" s="24" t="str">
        <f t="shared" si="344"/>
        <v/>
      </c>
      <c r="AQ1152" s="24" t="str">
        <f t="shared" si="345"/>
        <v/>
      </c>
      <c r="AR1152" s="24" t="str">
        <f t="shared" si="346"/>
        <v/>
      </c>
      <c r="AS1152" s="24" t="str">
        <f t="shared" si="347"/>
        <v/>
      </c>
      <c r="AT1152" s="94"/>
      <c r="AU1152" s="94"/>
      <c r="AV1152" s="22"/>
      <c r="AW1152" s="22"/>
      <c r="AX1152" s="22"/>
      <c r="AY1152" s="22"/>
      <c r="AZ1152" s="22"/>
      <c r="BA1152" s="30"/>
      <c r="BB1152" s="22"/>
      <c r="BC1152" s="22"/>
      <c r="BG1152" s="22"/>
      <c r="BI1152" s="94"/>
    </row>
    <row r="1153" spans="2:61" s="23" customFormat="1">
      <c r="B1153" s="60"/>
      <c r="C1153" s="33"/>
      <c r="D1153" s="32"/>
      <c r="E1153" s="33"/>
      <c r="F1153" s="33"/>
      <c r="G1153" s="33"/>
      <c r="H1153" s="33"/>
      <c r="I1153" s="33"/>
      <c r="J1153" s="33"/>
      <c r="K1153" s="33"/>
      <c r="L1153" s="33"/>
      <c r="M1153" s="33"/>
      <c r="N1153" s="99"/>
      <c r="O1153" s="99"/>
      <c r="P1153" s="99"/>
      <c r="Q1153" s="32"/>
      <c r="R1153" s="94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60"/>
      <c r="AH1153" s="60"/>
      <c r="AI1153" s="33"/>
      <c r="AJ1153" s="24"/>
      <c r="AK1153" s="24"/>
      <c r="AL1153" s="24"/>
      <c r="AM1153" s="24"/>
      <c r="AN1153" s="24" t="str">
        <f t="shared" si="342"/>
        <v/>
      </c>
      <c r="AO1153" s="24" t="str">
        <f t="shared" si="343"/>
        <v/>
      </c>
      <c r="AP1153" s="24" t="str">
        <f t="shared" si="344"/>
        <v/>
      </c>
      <c r="AQ1153" s="24" t="str">
        <f t="shared" si="345"/>
        <v/>
      </c>
      <c r="AR1153" s="24" t="str">
        <f t="shared" si="346"/>
        <v/>
      </c>
      <c r="AS1153" s="24" t="str">
        <f t="shared" si="347"/>
        <v/>
      </c>
      <c r="AT1153" s="94"/>
      <c r="AU1153" s="94"/>
      <c r="AV1153" s="22"/>
      <c r="AW1153" s="22"/>
      <c r="AX1153" s="22"/>
      <c r="AY1153" s="22"/>
      <c r="AZ1153" s="22"/>
      <c r="BA1153" s="30"/>
      <c r="BB1153" s="22"/>
      <c r="BC1153" s="22"/>
      <c r="BG1153" s="22"/>
      <c r="BI1153" s="94"/>
    </row>
    <row r="1154" spans="2:61" s="23" customFormat="1">
      <c r="B1154" s="60"/>
      <c r="C1154" s="33"/>
      <c r="D1154" s="32"/>
      <c r="E1154" s="33"/>
      <c r="F1154" s="33"/>
      <c r="G1154" s="33"/>
      <c r="H1154" s="33"/>
      <c r="I1154" s="33"/>
      <c r="J1154" s="33"/>
      <c r="K1154" s="33"/>
      <c r="L1154" s="33"/>
      <c r="M1154" s="33"/>
      <c r="N1154" s="99"/>
      <c r="O1154" s="99"/>
      <c r="P1154" s="99"/>
      <c r="Q1154" s="32"/>
      <c r="R1154" s="94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60"/>
      <c r="AH1154" s="60"/>
      <c r="AI1154" s="33"/>
      <c r="AJ1154" s="24"/>
      <c r="AK1154" s="24"/>
      <c r="AL1154" s="24"/>
      <c r="AM1154" s="24"/>
      <c r="AN1154" s="24" t="str">
        <f t="shared" si="342"/>
        <v/>
      </c>
      <c r="AO1154" s="24" t="str">
        <f t="shared" si="343"/>
        <v/>
      </c>
      <c r="AP1154" s="24" t="str">
        <f t="shared" si="344"/>
        <v/>
      </c>
      <c r="AQ1154" s="24" t="str">
        <f t="shared" si="345"/>
        <v/>
      </c>
      <c r="AR1154" s="24" t="str">
        <f t="shared" si="346"/>
        <v/>
      </c>
      <c r="AS1154" s="24" t="str">
        <f t="shared" si="347"/>
        <v/>
      </c>
      <c r="AT1154" s="94"/>
      <c r="AU1154" s="94"/>
      <c r="AV1154" s="22"/>
      <c r="AW1154" s="22"/>
      <c r="AX1154" s="22"/>
      <c r="AY1154" s="22"/>
      <c r="AZ1154" s="22"/>
      <c r="BA1154" s="30"/>
      <c r="BB1154" s="22"/>
      <c r="BC1154" s="22"/>
      <c r="BG1154" s="22"/>
      <c r="BI1154" s="94"/>
    </row>
    <row r="1155" spans="2:61" s="23" customFormat="1">
      <c r="B1155" s="60"/>
      <c r="C1155" s="33"/>
      <c r="D1155" s="32"/>
      <c r="E1155" s="33"/>
      <c r="F1155" s="33"/>
      <c r="G1155" s="33"/>
      <c r="H1155" s="33"/>
      <c r="I1155" s="33"/>
      <c r="J1155" s="33"/>
      <c r="K1155" s="33"/>
      <c r="L1155" s="33"/>
      <c r="M1155" s="33"/>
      <c r="N1155" s="99"/>
      <c r="O1155" s="99"/>
      <c r="P1155" s="99"/>
      <c r="Q1155" s="32"/>
      <c r="R1155" s="94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60"/>
      <c r="AH1155" s="60"/>
      <c r="AI1155" s="33"/>
      <c r="AJ1155" s="24"/>
      <c r="AK1155" s="24"/>
      <c r="AL1155" s="24"/>
      <c r="AM1155" s="24"/>
      <c r="AN1155" s="24" t="str">
        <f t="shared" si="342"/>
        <v/>
      </c>
      <c r="AO1155" s="24" t="str">
        <f t="shared" si="343"/>
        <v/>
      </c>
      <c r="AP1155" s="24" t="str">
        <f t="shared" si="344"/>
        <v/>
      </c>
      <c r="AQ1155" s="24" t="str">
        <f t="shared" si="345"/>
        <v/>
      </c>
      <c r="AR1155" s="24" t="str">
        <f t="shared" si="346"/>
        <v/>
      </c>
      <c r="AS1155" s="24" t="str">
        <f t="shared" si="347"/>
        <v/>
      </c>
      <c r="AT1155" s="94"/>
      <c r="AU1155" s="94"/>
      <c r="AV1155" s="22"/>
      <c r="AW1155" s="22"/>
      <c r="AX1155" s="22"/>
      <c r="AY1155" s="22"/>
      <c r="AZ1155" s="22"/>
      <c r="BA1155" s="30"/>
      <c r="BB1155" s="22"/>
      <c r="BC1155" s="22"/>
      <c r="BG1155" s="22"/>
      <c r="BI1155" s="94"/>
    </row>
    <row r="1156" spans="2:61" s="23" customFormat="1">
      <c r="B1156" s="60"/>
      <c r="C1156" s="33"/>
      <c r="D1156" s="32"/>
      <c r="E1156" s="33"/>
      <c r="F1156" s="33"/>
      <c r="G1156" s="33"/>
      <c r="H1156" s="33"/>
      <c r="I1156" s="33"/>
      <c r="J1156" s="33"/>
      <c r="K1156" s="33"/>
      <c r="L1156" s="33"/>
      <c r="M1156" s="33"/>
      <c r="N1156" s="99"/>
      <c r="O1156" s="99"/>
      <c r="P1156" s="99"/>
      <c r="Q1156" s="32"/>
      <c r="R1156" s="94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60"/>
      <c r="AH1156" s="60"/>
      <c r="AI1156" s="33"/>
      <c r="AJ1156" s="24"/>
      <c r="AK1156" s="24"/>
      <c r="AL1156" s="24"/>
      <c r="AM1156" s="24"/>
      <c r="AN1156" s="24" t="str">
        <f t="shared" si="342"/>
        <v/>
      </c>
      <c r="AO1156" s="24" t="str">
        <f t="shared" si="343"/>
        <v/>
      </c>
      <c r="AP1156" s="24" t="str">
        <f t="shared" si="344"/>
        <v/>
      </c>
      <c r="AQ1156" s="24" t="str">
        <f t="shared" si="345"/>
        <v/>
      </c>
      <c r="AR1156" s="24" t="str">
        <f t="shared" si="346"/>
        <v/>
      </c>
      <c r="AS1156" s="24" t="str">
        <f t="shared" si="347"/>
        <v/>
      </c>
      <c r="AT1156" s="94"/>
      <c r="AU1156" s="94"/>
      <c r="AV1156" s="22"/>
      <c r="AW1156" s="22"/>
      <c r="AX1156" s="22"/>
      <c r="AY1156" s="22"/>
      <c r="AZ1156" s="22"/>
      <c r="BA1156" s="30"/>
      <c r="BB1156" s="22"/>
      <c r="BC1156" s="22"/>
      <c r="BG1156" s="22"/>
      <c r="BI1156" s="94"/>
    </row>
    <row r="1157" spans="2:61" s="23" customFormat="1">
      <c r="B1157" s="60"/>
      <c r="C1157" s="33"/>
      <c r="D1157" s="32"/>
      <c r="E1157" s="33"/>
      <c r="F1157" s="33"/>
      <c r="G1157" s="33"/>
      <c r="H1157" s="33"/>
      <c r="I1157" s="33"/>
      <c r="J1157" s="33"/>
      <c r="K1157" s="33"/>
      <c r="L1157" s="33"/>
      <c r="M1157" s="33"/>
      <c r="N1157" s="99"/>
      <c r="O1157" s="99"/>
      <c r="P1157" s="99"/>
      <c r="Q1157" s="32"/>
      <c r="R1157" s="94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60"/>
      <c r="AH1157" s="60"/>
      <c r="AI1157" s="33"/>
      <c r="AJ1157" s="24"/>
      <c r="AK1157" s="24"/>
      <c r="AL1157" s="24"/>
      <c r="AM1157" s="24"/>
      <c r="AN1157" s="24" t="str">
        <f t="shared" si="342"/>
        <v/>
      </c>
      <c r="AO1157" s="24" t="str">
        <f t="shared" si="343"/>
        <v/>
      </c>
      <c r="AP1157" s="24" t="str">
        <f t="shared" si="344"/>
        <v/>
      </c>
      <c r="AQ1157" s="24" t="str">
        <f t="shared" si="345"/>
        <v/>
      </c>
      <c r="AR1157" s="24" t="str">
        <f t="shared" si="346"/>
        <v/>
      </c>
      <c r="AS1157" s="24" t="str">
        <f t="shared" si="347"/>
        <v/>
      </c>
      <c r="AT1157" s="94"/>
      <c r="AU1157" s="94"/>
      <c r="AV1157" s="22"/>
      <c r="AW1157" s="22"/>
      <c r="AX1157" s="22"/>
      <c r="AY1157" s="22"/>
      <c r="AZ1157" s="22"/>
      <c r="BA1157" s="30"/>
      <c r="BB1157" s="22"/>
      <c r="BC1157" s="22"/>
      <c r="BG1157" s="22"/>
      <c r="BI1157" s="94"/>
    </row>
    <row r="1158" spans="2:61" s="23" customFormat="1">
      <c r="B1158" s="60"/>
      <c r="C1158" s="33"/>
      <c r="D1158" s="32"/>
      <c r="E1158" s="33"/>
      <c r="F1158" s="33"/>
      <c r="G1158" s="33"/>
      <c r="H1158" s="33"/>
      <c r="I1158" s="33"/>
      <c r="J1158" s="33"/>
      <c r="K1158" s="33"/>
      <c r="L1158" s="33"/>
      <c r="M1158" s="33"/>
      <c r="N1158" s="99"/>
      <c r="O1158" s="99"/>
      <c r="P1158" s="99"/>
      <c r="Q1158" s="32"/>
      <c r="R1158" s="94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60"/>
      <c r="AH1158" s="60"/>
      <c r="AI1158" s="33"/>
      <c r="AJ1158" s="24"/>
      <c r="AK1158" s="24"/>
      <c r="AL1158" s="24"/>
      <c r="AM1158" s="24"/>
      <c r="AN1158" s="24" t="str">
        <f t="shared" si="342"/>
        <v/>
      </c>
      <c r="AO1158" s="24" t="str">
        <f t="shared" si="343"/>
        <v/>
      </c>
      <c r="AP1158" s="24" t="str">
        <f t="shared" si="344"/>
        <v/>
      </c>
      <c r="AQ1158" s="24" t="str">
        <f t="shared" si="345"/>
        <v/>
      </c>
      <c r="AR1158" s="24" t="str">
        <f t="shared" si="346"/>
        <v/>
      </c>
      <c r="AS1158" s="24" t="str">
        <f t="shared" si="347"/>
        <v/>
      </c>
      <c r="AT1158" s="94"/>
      <c r="AU1158" s="94"/>
      <c r="AV1158" s="22"/>
      <c r="AW1158" s="22"/>
      <c r="AX1158" s="22"/>
      <c r="AY1158" s="22"/>
      <c r="AZ1158" s="22"/>
      <c r="BA1158" s="30"/>
      <c r="BB1158" s="22"/>
      <c r="BC1158" s="22"/>
      <c r="BG1158" s="22"/>
      <c r="BI1158" s="94"/>
    </row>
    <row r="1159" spans="2:61" s="23" customFormat="1">
      <c r="B1159" s="60"/>
      <c r="C1159" s="33"/>
      <c r="D1159" s="32"/>
      <c r="E1159" s="33"/>
      <c r="F1159" s="33"/>
      <c r="G1159" s="33"/>
      <c r="H1159" s="33"/>
      <c r="I1159" s="33"/>
      <c r="J1159" s="33"/>
      <c r="K1159" s="33"/>
      <c r="L1159" s="33"/>
      <c r="M1159" s="33"/>
      <c r="N1159" s="99"/>
      <c r="O1159" s="99"/>
      <c r="P1159" s="99"/>
      <c r="Q1159" s="32"/>
      <c r="R1159" s="94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60"/>
      <c r="AH1159" s="60"/>
      <c r="AI1159" s="33"/>
      <c r="AJ1159" s="24"/>
      <c r="AK1159" s="24"/>
      <c r="AL1159" s="24"/>
      <c r="AM1159" s="24"/>
      <c r="AN1159" s="24" t="str">
        <f t="shared" si="342"/>
        <v/>
      </c>
      <c r="AO1159" s="24" t="str">
        <f t="shared" si="343"/>
        <v/>
      </c>
      <c r="AP1159" s="24" t="str">
        <f t="shared" si="344"/>
        <v/>
      </c>
      <c r="AQ1159" s="24" t="str">
        <f t="shared" si="345"/>
        <v/>
      </c>
      <c r="AR1159" s="24" t="str">
        <f t="shared" si="346"/>
        <v/>
      </c>
      <c r="AS1159" s="24" t="str">
        <f t="shared" si="347"/>
        <v/>
      </c>
      <c r="AT1159" s="94"/>
      <c r="AU1159" s="94"/>
      <c r="AV1159" s="22"/>
      <c r="AW1159" s="22"/>
      <c r="AX1159" s="22"/>
      <c r="AY1159" s="22"/>
      <c r="AZ1159" s="22"/>
      <c r="BA1159" s="30"/>
      <c r="BB1159" s="22"/>
      <c r="BC1159" s="22"/>
      <c r="BG1159" s="22"/>
      <c r="BI1159" s="94"/>
    </row>
    <row r="1160" spans="2:61" s="23" customFormat="1">
      <c r="B1160" s="60"/>
      <c r="C1160" s="33"/>
      <c r="D1160" s="32"/>
      <c r="E1160" s="33"/>
      <c r="F1160" s="33"/>
      <c r="G1160" s="33"/>
      <c r="H1160" s="33"/>
      <c r="I1160" s="33"/>
      <c r="J1160" s="33"/>
      <c r="K1160" s="33"/>
      <c r="L1160" s="33"/>
      <c r="M1160" s="33"/>
      <c r="N1160" s="99"/>
      <c r="O1160" s="99"/>
      <c r="P1160" s="99"/>
      <c r="Q1160" s="32"/>
      <c r="R1160" s="94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60"/>
      <c r="AH1160" s="60"/>
      <c r="AI1160" s="33"/>
      <c r="AJ1160" s="24"/>
      <c r="AK1160" s="24"/>
      <c r="AL1160" s="24"/>
      <c r="AM1160" s="24"/>
      <c r="AN1160" s="24" t="str">
        <f t="shared" si="342"/>
        <v/>
      </c>
      <c r="AO1160" s="24" t="str">
        <f t="shared" si="343"/>
        <v/>
      </c>
      <c r="AP1160" s="24" t="str">
        <f t="shared" si="344"/>
        <v/>
      </c>
      <c r="AQ1160" s="24" t="str">
        <f t="shared" si="345"/>
        <v/>
      </c>
      <c r="AR1160" s="24" t="str">
        <f t="shared" si="346"/>
        <v/>
      </c>
      <c r="AS1160" s="24" t="str">
        <f t="shared" si="347"/>
        <v/>
      </c>
      <c r="AT1160" s="94"/>
      <c r="AU1160" s="94"/>
      <c r="AV1160" s="22"/>
      <c r="AW1160" s="22"/>
      <c r="AX1160" s="22"/>
      <c r="AY1160" s="22"/>
      <c r="AZ1160" s="22"/>
      <c r="BA1160" s="30"/>
      <c r="BB1160" s="22"/>
      <c r="BC1160" s="22"/>
      <c r="BG1160" s="22"/>
      <c r="BI1160" s="94"/>
    </row>
    <row r="1161" spans="2:61" s="23" customFormat="1">
      <c r="B1161" s="60"/>
      <c r="C1161" s="33"/>
      <c r="D1161" s="32"/>
      <c r="E1161" s="33"/>
      <c r="F1161" s="33"/>
      <c r="G1161" s="33"/>
      <c r="H1161" s="33"/>
      <c r="I1161" s="33"/>
      <c r="J1161" s="33"/>
      <c r="K1161" s="33"/>
      <c r="L1161" s="33"/>
      <c r="M1161" s="33"/>
      <c r="N1161" s="99"/>
      <c r="O1161" s="99"/>
      <c r="P1161" s="99"/>
      <c r="Q1161" s="32"/>
      <c r="R1161" s="94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60"/>
      <c r="AH1161" s="60"/>
      <c r="AI1161" s="33"/>
      <c r="AJ1161" s="24"/>
      <c r="AK1161" s="24"/>
      <c r="AL1161" s="24"/>
      <c r="AM1161" s="24"/>
      <c r="AN1161" s="24" t="str">
        <f t="shared" si="342"/>
        <v/>
      </c>
      <c r="AO1161" s="24" t="str">
        <f t="shared" si="343"/>
        <v/>
      </c>
      <c r="AP1161" s="24" t="str">
        <f t="shared" si="344"/>
        <v/>
      </c>
      <c r="AQ1161" s="24" t="str">
        <f t="shared" si="345"/>
        <v/>
      </c>
      <c r="AR1161" s="24" t="str">
        <f t="shared" si="346"/>
        <v/>
      </c>
      <c r="AS1161" s="24" t="str">
        <f t="shared" si="347"/>
        <v/>
      </c>
      <c r="AT1161" s="94"/>
      <c r="AU1161" s="94"/>
      <c r="AV1161" s="22"/>
      <c r="AW1161" s="22"/>
      <c r="AX1161" s="22"/>
      <c r="AY1161" s="22"/>
      <c r="AZ1161" s="22"/>
      <c r="BA1161" s="30"/>
      <c r="BB1161" s="22"/>
      <c r="BC1161" s="22"/>
      <c r="BG1161" s="22"/>
      <c r="BI1161" s="94"/>
    </row>
    <row r="1162" spans="2:61" s="23" customFormat="1">
      <c r="B1162" s="60"/>
      <c r="C1162" s="33"/>
      <c r="D1162" s="32"/>
      <c r="E1162" s="33"/>
      <c r="F1162" s="33"/>
      <c r="G1162" s="33"/>
      <c r="H1162" s="33"/>
      <c r="I1162" s="33"/>
      <c r="J1162" s="33"/>
      <c r="K1162" s="33"/>
      <c r="L1162" s="33"/>
      <c r="M1162" s="33"/>
      <c r="N1162" s="99"/>
      <c r="O1162" s="99"/>
      <c r="P1162" s="99"/>
      <c r="Q1162" s="32"/>
      <c r="R1162" s="94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60"/>
      <c r="AH1162" s="60"/>
      <c r="AI1162" s="33"/>
      <c r="AJ1162" s="24"/>
      <c r="AK1162" s="24"/>
      <c r="AL1162" s="24"/>
      <c r="AM1162" s="24"/>
      <c r="AN1162" s="24" t="str">
        <f t="shared" si="342"/>
        <v/>
      </c>
      <c r="AO1162" s="24" t="str">
        <f t="shared" si="343"/>
        <v/>
      </c>
      <c r="AP1162" s="24" t="str">
        <f t="shared" si="344"/>
        <v/>
      </c>
      <c r="AQ1162" s="24" t="str">
        <f t="shared" si="345"/>
        <v/>
      </c>
      <c r="AR1162" s="24" t="str">
        <f t="shared" si="346"/>
        <v/>
      </c>
      <c r="AS1162" s="24" t="str">
        <f t="shared" si="347"/>
        <v/>
      </c>
      <c r="AT1162" s="94"/>
      <c r="AU1162" s="94"/>
      <c r="AV1162" s="22"/>
      <c r="AW1162" s="22"/>
      <c r="AX1162" s="22"/>
      <c r="AY1162" s="22"/>
      <c r="AZ1162" s="22"/>
      <c r="BA1162" s="30"/>
      <c r="BB1162" s="22"/>
      <c r="BC1162" s="22"/>
      <c r="BG1162" s="22"/>
      <c r="BI1162" s="94"/>
    </row>
    <row r="1163" spans="2:61" s="23" customFormat="1">
      <c r="B1163" s="60"/>
      <c r="C1163" s="33"/>
      <c r="D1163" s="32"/>
      <c r="E1163" s="33"/>
      <c r="F1163" s="33"/>
      <c r="G1163" s="33"/>
      <c r="H1163" s="33"/>
      <c r="I1163" s="33"/>
      <c r="J1163" s="33"/>
      <c r="K1163" s="33"/>
      <c r="L1163" s="33"/>
      <c r="M1163" s="33"/>
      <c r="N1163" s="99"/>
      <c r="O1163" s="99"/>
      <c r="P1163" s="99"/>
      <c r="Q1163" s="32"/>
      <c r="R1163" s="94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60"/>
      <c r="AH1163" s="60"/>
      <c r="AI1163" s="33"/>
      <c r="AJ1163" s="24"/>
      <c r="AK1163" s="24"/>
      <c r="AL1163" s="24"/>
      <c r="AM1163" s="24"/>
      <c r="AN1163" s="24" t="str">
        <f t="shared" si="342"/>
        <v/>
      </c>
      <c r="AO1163" s="24" t="str">
        <f t="shared" si="343"/>
        <v/>
      </c>
      <c r="AP1163" s="24" t="str">
        <f t="shared" si="344"/>
        <v/>
      </c>
      <c r="AQ1163" s="24" t="str">
        <f t="shared" si="345"/>
        <v/>
      </c>
      <c r="AR1163" s="24" t="str">
        <f t="shared" si="346"/>
        <v/>
      </c>
      <c r="AS1163" s="24" t="str">
        <f t="shared" si="347"/>
        <v/>
      </c>
      <c r="AT1163" s="94"/>
      <c r="AU1163" s="94"/>
      <c r="AV1163" s="22"/>
      <c r="AW1163" s="22"/>
      <c r="AX1163" s="22"/>
      <c r="AY1163" s="22"/>
      <c r="AZ1163" s="22"/>
      <c r="BA1163" s="30"/>
      <c r="BB1163" s="22"/>
      <c r="BC1163" s="22"/>
      <c r="BG1163" s="22"/>
      <c r="BI1163" s="94"/>
    </row>
    <row r="1164" spans="2:61" s="23" customFormat="1">
      <c r="B1164" s="60"/>
      <c r="C1164" s="33"/>
      <c r="D1164" s="32"/>
      <c r="E1164" s="33"/>
      <c r="F1164" s="33"/>
      <c r="G1164" s="33"/>
      <c r="H1164" s="33"/>
      <c r="I1164" s="33"/>
      <c r="J1164" s="33"/>
      <c r="K1164" s="33"/>
      <c r="L1164" s="33"/>
      <c r="M1164" s="33"/>
      <c r="N1164" s="99"/>
      <c r="O1164" s="99"/>
      <c r="P1164" s="99"/>
      <c r="Q1164" s="32"/>
      <c r="R1164" s="94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60"/>
      <c r="AH1164" s="60"/>
      <c r="AI1164" s="33"/>
      <c r="AJ1164" s="24"/>
      <c r="AK1164" s="24"/>
      <c r="AL1164" s="24"/>
      <c r="AM1164" s="24"/>
      <c r="AN1164" s="24" t="str">
        <f t="shared" si="342"/>
        <v/>
      </c>
      <c r="AO1164" s="24" t="str">
        <f t="shared" si="343"/>
        <v/>
      </c>
      <c r="AP1164" s="24" t="str">
        <f t="shared" si="344"/>
        <v/>
      </c>
      <c r="AQ1164" s="24" t="str">
        <f t="shared" si="345"/>
        <v/>
      </c>
      <c r="AR1164" s="24" t="str">
        <f t="shared" si="346"/>
        <v/>
      </c>
      <c r="AS1164" s="24" t="str">
        <f t="shared" si="347"/>
        <v/>
      </c>
      <c r="AT1164" s="94"/>
      <c r="AU1164" s="94"/>
      <c r="AV1164" s="22"/>
      <c r="AW1164" s="22"/>
      <c r="AX1164" s="22"/>
      <c r="AY1164" s="22"/>
      <c r="AZ1164" s="22"/>
      <c r="BA1164" s="30"/>
      <c r="BB1164" s="22"/>
      <c r="BC1164" s="22"/>
      <c r="BG1164" s="22"/>
      <c r="BI1164" s="94"/>
    </row>
    <row r="1165" spans="2:61" s="23" customFormat="1">
      <c r="B1165" s="60"/>
      <c r="C1165" s="33"/>
      <c r="D1165" s="32"/>
      <c r="E1165" s="33"/>
      <c r="F1165" s="33"/>
      <c r="G1165" s="33"/>
      <c r="H1165" s="33"/>
      <c r="I1165" s="33"/>
      <c r="J1165" s="33"/>
      <c r="K1165" s="33"/>
      <c r="L1165" s="33"/>
      <c r="M1165" s="33"/>
      <c r="N1165" s="99"/>
      <c r="O1165" s="99"/>
      <c r="P1165" s="99"/>
      <c r="Q1165" s="32"/>
      <c r="R1165" s="94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60"/>
      <c r="AH1165" s="60"/>
      <c r="AI1165" s="33"/>
      <c r="AJ1165" s="24"/>
      <c r="AK1165" s="24"/>
      <c r="AL1165" s="24"/>
      <c r="AM1165" s="24"/>
      <c r="AN1165" s="24" t="str">
        <f t="shared" si="342"/>
        <v/>
      </c>
      <c r="AO1165" s="24" t="str">
        <f t="shared" si="343"/>
        <v/>
      </c>
      <c r="AP1165" s="24" t="str">
        <f t="shared" si="344"/>
        <v/>
      </c>
      <c r="AQ1165" s="24" t="str">
        <f t="shared" si="345"/>
        <v/>
      </c>
      <c r="AR1165" s="24" t="str">
        <f t="shared" si="346"/>
        <v/>
      </c>
      <c r="AS1165" s="24" t="str">
        <f t="shared" si="347"/>
        <v/>
      </c>
      <c r="AT1165" s="94"/>
      <c r="AU1165" s="94"/>
      <c r="AV1165" s="22"/>
      <c r="AW1165" s="22"/>
      <c r="AX1165" s="22"/>
      <c r="AY1165" s="22"/>
      <c r="AZ1165" s="22"/>
      <c r="BA1165" s="30"/>
      <c r="BB1165" s="22"/>
      <c r="BC1165" s="22"/>
      <c r="BG1165" s="22"/>
      <c r="BI1165" s="94"/>
    </row>
    <row r="1166" spans="2:61" s="23" customFormat="1">
      <c r="B1166" s="60"/>
      <c r="C1166" s="33"/>
      <c r="D1166" s="32"/>
      <c r="E1166" s="33"/>
      <c r="F1166" s="33"/>
      <c r="G1166" s="33"/>
      <c r="H1166" s="33"/>
      <c r="I1166" s="33"/>
      <c r="J1166" s="33"/>
      <c r="K1166" s="33"/>
      <c r="L1166" s="33"/>
      <c r="M1166" s="33"/>
      <c r="N1166" s="99"/>
      <c r="O1166" s="99"/>
      <c r="P1166" s="99"/>
      <c r="Q1166" s="32"/>
      <c r="R1166" s="94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60"/>
      <c r="AH1166" s="60"/>
      <c r="AI1166" s="33"/>
      <c r="AJ1166" s="24"/>
      <c r="AK1166" s="24"/>
      <c r="AL1166" s="24"/>
      <c r="AM1166" s="24"/>
      <c r="AN1166" s="24" t="str">
        <f t="shared" si="342"/>
        <v/>
      </c>
      <c r="AO1166" s="24" t="str">
        <f t="shared" si="343"/>
        <v/>
      </c>
      <c r="AP1166" s="24" t="str">
        <f t="shared" si="344"/>
        <v/>
      </c>
      <c r="AQ1166" s="24" t="str">
        <f t="shared" si="345"/>
        <v/>
      </c>
      <c r="AR1166" s="24" t="str">
        <f t="shared" si="346"/>
        <v/>
      </c>
      <c r="AS1166" s="24" t="str">
        <f t="shared" si="347"/>
        <v/>
      </c>
      <c r="AT1166" s="94"/>
      <c r="AU1166" s="94"/>
      <c r="AV1166" s="22"/>
      <c r="AW1166" s="22"/>
      <c r="AX1166" s="22"/>
      <c r="AY1166" s="22"/>
      <c r="AZ1166" s="22"/>
      <c r="BA1166" s="30"/>
      <c r="BB1166" s="22"/>
      <c r="BC1166" s="22"/>
      <c r="BG1166" s="22"/>
      <c r="BI1166" s="94"/>
    </row>
    <row r="1167" spans="2:61" s="23" customFormat="1">
      <c r="B1167" s="60"/>
      <c r="C1167" s="33"/>
      <c r="D1167" s="32"/>
      <c r="E1167" s="33"/>
      <c r="F1167" s="33"/>
      <c r="G1167" s="33"/>
      <c r="H1167" s="33"/>
      <c r="I1167" s="33"/>
      <c r="J1167" s="33"/>
      <c r="K1167" s="33"/>
      <c r="L1167" s="33"/>
      <c r="M1167" s="33"/>
      <c r="N1167" s="99"/>
      <c r="O1167" s="99"/>
      <c r="P1167" s="99"/>
      <c r="Q1167" s="32"/>
      <c r="R1167" s="94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60"/>
      <c r="AH1167" s="60"/>
      <c r="AI1167" s="33"/>
      <c r="AJ1167" s="24"/>
      <c r="AK1167" s="24"/>
      <c r="AL1167" s="24"/>
      <c r="AM1167" s="24"/>
      <c r="AN1167" s="24" t="str">
        <f t="shared" si="342"/>
        <v/>
      </c>
      <c r="AO1167" s="24" t="str">
        <f t="shared" si="343"/>
        <v/>
      </c>
      <c r="AP1167" s="24" t="str">
        <f t="shared" si="344"/>
        <v/>
      </c>
      <c r="AQ1167" s="24" t="str">
        <f t="shared" si="345"/>
        <v/>
      </c>
      <c r="AR1167" s="24" t="str">
        <f t="shared" si="346"/>
        <v/>
      </c>
      <c r="AS1167" s="24" t="str">
        <f t="shared" si="347"/>
        <v/>
      </c>
      <c r="AT1167" s="94"/>
      <c r="AU1167" s="94"/>
      <c r="AV1167" s="22"/>
      <c r="AW1167" s="22"/>
      <c r="AX1167" s="22"/>
      <c r="AY1167" s="22"/>
      <c r="AZ1167" s="22"/>
      <c r="BA1167" s="30"/>
      <c r="BB1167" s="22"/>
      <c r="BC1167" s="22"/>
      <c r="BG1167" s="22"/>
      <c r="BI1167" s="94"/>
    </row>
    <row r="1168" spans="2:61" s="23" customFormat="1">
      <c r="B1168" s="60"/>
      <c r="C1168" s="33"/>
      <c r="D1168" s="32"/>
      <c r="E1168" s="33"/>
      <c r="F1168" s="33"/>
      <c r="G1168" s="33"/>
      <c r="H1168" s="33"/>
      <c r="I1168" s="33"/>
      <c r="J1168" s="33"/>
      <c r="K1168" s="33"/>
      <c r="L1168" s="33"/>
      <c r="M1168" s="33"/>
      <c r="N1168" s="99"/>
      <c r="O1168" s="99"/>
      <c r="P1168" s="99"/>
      <c r="Q1168" s="32"/>
      <c r="R1168" s="94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60"/>
      <c r="AH1168" s="60"/>
      <c r="AI1168" s="33"/>
      <c r="AJ1168" s="24"/>
      <c r="AK1168" s="24"/>
      <c r="AL1168" s="24"/>
      <c r="AM1168" s="24"/>
      <c r="AN1168" s="24" t="str">
        <f t="shared" si="342"/>
        <v/>
      </c>
      <c r="AO1168" s="24" t="str">
        <f t="shared" si="343"/>
        <v/>
      </c>
      <c r="AP1168" s="24" t="str">
        <f t="shared" si="344"/>
        <v/>
      </c>
      <c r="AQ1168" s="24" t="str">
        <f t="shared" si="345"/>
        <v/>
      </c>
      <c r="AR1168" s="24" t="str">
        <f t="shared" si="346"/>
        <v/>
      </c>
      <c r="AS1168" s="24" t="str">
        <f t="shared" si="347"/>
        <v/>
      </c>
      <c r="AT1168" s="94"/>
      <c r="AU1168" s="94"/>
      <c r="AV1168" s="22"/>
      <c r="AW1168" s="22"/>
      <c r="AX1168" s="22"/>
      <c r="AY1168" s="22"/>
      <c r="AZ1168" s="22"/>
      <c r="BA1168" s="30"/>
      <c r="BB1168" s="22"/>
      <c r="BC1168" s="22"/>
      <c r="BG1168" s="22"/>
      <c r="BI1168" s="94"/>
    </row>
    <row r="1169" spans="2:61" s="23" customFormat="1">
      <c r="B1169" s="60"/>
      <c r="C1169" s="33"/>
      <c r="D1169" s="32"/>
      <c r="E1169" s="33"/>
      <c r="F1169" s="33"/>
      <c r="G1169" s="33"/>
      <c r="H1169" s="33"/>
      <c r="I1169" s="33"/>
      <c r="J1169" s="33"/>
      <c r="K1169" s="33"/>
      <c r="L1169" s="33"/>
      <c r="M1169" s="33"/>
      <c r="N1169" s="99"/>
      <c r="O1169" s="99"/>
      <c r="P1169" s="99"/>
      <c r="Q1169" s="32"/>
      <c r="R1169" s="94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60"/>
      <c r="AH1169" s="60"/>
      <c r="AI1169" s="33"/>
      <c r="AJ1169" s="24"/>
      <c r="AK1169" s="24"/>
      <c r="AL1169" s="24"/>
      <c r="AM1169" s="24"/>
      <c r="AN1169" s="24" t="str">
        <f t="shared" si="342"/>
        <v/>
      </c>
      <c r="AO1169" s="24" t="str">
        <f t="shared" si="343"/>
        <v/>
      </c>
      <c r="AP1169" s="24" t="str">
        <f t="shared" si="344"/>
        <v/>
      </c>
      <c r="AQ1169" s="24" t="str">
        <f t="shared" si="345"/>
        <v/>
      </c>
      <c r="AR1169" s="24" t="str">
        <f t="shared" si="346"/>
        <v/>
      </c>
      <c r="AS1169" s="24" t="str">
        <f t="shared" si="347"/>
        <v/>
      </c>
      <c r="AT1169" s="94"/>
      <c r="AU1169" s="94"/>
      <c r="AV1169" s="22"/>
      <c r="AW1169" s="22"/>
      <c r="AX1169" s="22"/>
      <c r="AY1169" s="22"/>
      <c r="AZ1169" s="22"/>
      <c r="BA1169" s="30"/>
      <c r="BB1169" s="22"/>
      <c r="BC1169" s="22"/>
      <c r="BG1169" s="22"/>
      <c r="BI1169" s="94"/>
    </row>
    <row r="1170" spans="2:61" s="23" customFormat="1">
      <c r="B1170" s="60"/>
      <c r="C1170" s="33"/>
      <c r="D1170" s="32"/>
      <c r="E1170" s="33"/>
      <c r="F1170" s="33"/>
      <c r="G1170" s="33"/>
      <c r="H1170" s="33"/>
      <c r="I1170" s="33"/>
      <c r="J1170" s="33"/>
      <c r="K1170" s="33"/>
      <c r="L1170" s="33"/>
      <c r="M1170" s="33"/>
      <c r="N1170" s="99"/>
      <c r="O1170" s="99"/>
      <c r="P1170" s="99"/>
      <c r="Q1170" s="32"/>
      <c r="R1170" s="94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60"/>
      <c r="AH1170" s="60"/>
      <c r="AI1170" s="33"/>
      <c r="AJ1170" s="24"/>
      <c r="AK1170" s="24"/>
      <c r="AL1170" s="24"/>
      <c r="AM1170" s="24"/>
      <c r="AN1170" s="24" t="str">
        <f t="shared" si="342"/>
        <v/>
      </c>
      <c r="AO1170" s="24" t="str">
        <f t="shared" si="343"/>
        <v/>
      </c>
      <c r="AP1170" s="24" t="str">
        <f t="shared" si="344"/>
        <v/>
      </c>
      <c r="AQ1170" s="24" t="str">
        <f t="shared" si="345"/>
        <v/>
      </c>
      <c r="AR1170" s="24" t="str">
        <f t="shared" si="346"/>
        <v/>
      </c>
      <c r="AS1170" s="24" t="str">
        <f t="shared" si="347"/>
        <v/>
      </c>
      <c r="AT1170" s="94"/>
      <c r="AU1170" s="94"/>
      <c r="AV1170" s="22"/>
      <c r="AW1170" s="22"/>
      <c r="AX1170" s="22"/>
      <c r="AY1170" s="22"/>
      <c r="AZ1170" s="22"/>
      <c r="BA1170" s="30"/>
      <c r="BB1170" s="22"/>
      <c r="BC1170" s="22"/>
      <c r="BG1170" s="22"/>
      <c r="BI1170" s="94"/>
    </row>
    <row r="1171" spans="2:61" s="23" customFormat="1">
      <c r="B1171" s="60"/>
      <c r="C1171" s="33"/>
      <c r="D1171" s="32"/>
      <c r="E1171" s="33"/>
      <c r="F1171" s="33"/>
      <c r="G1171" s="33"/>
      <c r="H1171" s="33"/>
      <c r="I1171" s="33"/>
      <c r="J1171" s="33"/>
      <c r="K1171" s="33"/>
      <c r="L1171" s="33"/>
      <c r="M1171" s="33"/>
      <c r="N1171" s="99"/>
      <c r="O1171" s="99"/>
      <c r="P1171" s="99"/>
      <c r="Q1171" s="32"/>
      <c r="R1171" s="94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60"/>
      <c r="AH1171" s="60"/>
      <c r="AI1171" s="33"/>
      <c r="AJ1171" s="24"/>
      <c r="AK1171" s="24"/>
      <c r="AL1171" s="24"/>
      <c r="AM1171" s="24"/>
      <c r="AN1171" s="24" t="str">
        <f t="shared" si="342"/>
        <v/>
      </c>
      <c r="AO1171" s="24" t="str">
        <f t="shared" si="343"/>
        <v/>
      </c>
      <c r="AP1171" s="24" t="str">
        <f t="shared" si="344"/>
        <v/>
      </c>
      <c r="AQ1171" s="24" t="str">
        <f t="shared" si="345"/>
        <v/>
      </c>
      <c r="AR1171" s="24" t="str">
        <f t="shared" si="346"/>
        <v/>
      </c>
      <c r="AS1171" s="24" t="str">
        <f t="shared" si="347"/>
        <v/>
      </c>
      <c r="AT1171" s="94"/>
      <c r="AU1171" s="94"/>
      <c r="AV1171" s="22"/>
      <c r="AW1171" s="22"/>
      <c r="AX1171" s="22"/>
      <c r="AY1171" s="22"/>
      <c r="AZ1171" s="22"/>
      <c r="BA1171" s="30"/>
      <c r="BB1171" s="22"/>
      <c r="BC1171" s="22"/>
      <c r="BG1171" s="22"/>
      <c r="BI1171" s="94"/>
    </row>
    <row r="1172" spans="2:61" s="23" customFormat="1">
      <c r="B1172" s="60"/>
      <c r="C1172" s="33"/>
      <c r="D1172" s="32"/>
      <c r="E1172" s="33"/>
      <c r="F1172" s="33"/>
      <c r="G1172" s="33"/>
      <c r="H1172" s="33"/>
      <c r="I1172" s="33"/>
      <c r="J1172" s="33"/>
      <c r="K1172" s="33"/>
      <c r="L1172" s="33"/>
      <c r="M1172" s="33"/>
      <c r="N1172" s="99"/>
      <c r="O1172" s="99"/>
      <c r="P1172" s="99"/>
      <c r="Q1172" s="32"/>
      <c r="R1172" s="94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60"/>
      <c r="AH1172" s="60"/>
      <c r="AI1172" s="33"/>
      <c r="AJ1172" s="24"/>
      <c r="AK1172" s="24"/>
      <c r="AL1172" s="24"/>
      <c r="AM1172" s="24"/>
      <c r="AN1172" s="24" t="str">
        <f t="shared" si="342"/>
        <v/>
      </c>
      <c r="AO1172" s="24" t="str">
        <f t="shared" si="343"/>
        <v/>
      </c>
      <c r="AP1172" s="24" t="str">
        <f t="shared" si="344"/>
        <v/>
      </c>
      <c r="AQ1172" s="24" t="str">
        <f t="shared" si="345"/>
        <v/>
      </c>
      <c r="AR1172" s="24" t="str">
        <f t="shared" si="346"/>
        <v/>
      </c>
      <c r="AS1172" s="24" t="str">
        <f t="shared" si="347"/>
        <v/>
      </c>
      <c r="AT1172" s="94"/>
      <c r="AU1172" s="94"/>
      <c r="AV1172" s="22"/>
      <c r="AW1172" s="22"/>
      <c r="AX1172" s="22"/>
      <c r="AY1172" s="22"/>
      <c r="AZ1172" s="22"/>
      <c r="BA1172" s="30"/>
      <c r="BB1172" s="22"/>
      <c r="BC1172" s="22"/>
      <c r="BG1172" s="22"/>
      <c r="BI1172" s="94"/>
    </row>
    <row r="1173" spans="2:61" s="23" customFormat="1">
      <c r="B1173" s="60"/>
      <c r="C1173" s="33"/>
      <c r="D1173" s="32"/>
      <c r="E1173" s="33"/>
      <c r="F1173" s="33"/>
      <c r="G1173" s="33"/>
      <c r="H1173" s="33"/>
      <c r="I1173" s="33"/>
      <c r="J1173" s="33"/>
      <c r="K1173" s="33"/>
      <c r="L1173" s="33"/>
      <c r="M1173" s="33"/>
      <c r="N1173" s="99"/>
      <c r="O1173" s="99"/>
      <c r="P1173" s="99"/>
      <c r="Q1173" s="32"/>
      <c r="R1173" s="94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60"/>
      <c r="AH1173" s="60"/>
      <c r="AI1173" s="33"/>
      <c r="AJ1173" s="24"/>
      <c r="AK1173" s="24"/>
      <c r="AL1173" s="24"/>
      <c r="AM1173" s="24"/>
      <c r="AN1173" s="24" t="str">
        <f t="shared" si="342"/>
        <v/>
      </c>
      <c r="AO1173" s="24" t="str">
        <f t="shared" si="343"/>
        <v/>
      </c>
      <c r="AP1173" s="24" t="str">
        <f t="shared" si="344"/>
        <v/>
      </c>
      <c r="AQ1173" s="24" t="str">
        <f t="shared" si="345"/>
        <v/>
      </c>
      <c r="AR1173" s="24" t="str">
        <f t="shared" si="346"/>
        <v/>
      </c>
      <c r="AS1173" s="24" t="str">
        <f t="shared" si="347"/>
        <v/>
      </c>
      <c r="AT1173" s="94"/>
      <c r="AU1173" s="94"/>
      <c r="AV1173" s="22"/>
      <c r="AW1173" s="22"/>
      <c r="AX1173" s="22"/>
      <c r="AY1173" s="22"/>
      <c r="AZ1173" s="22"/>
      <c r="BA1173" s="30"/>
      <c r="BB1173" s="22"/>
      <c r="BC1173" s="22"/>
      <c r="BG1173" s="22"/>
      <c r="BI1173" s="94"/>
    </row>
    <row r="1174" spans="2:61" s="23" customFormat="1">
      <c r="B1174" s="60"/>
      <c r="C1174" s="33"/>
      <c r="D1174" s="32"/>
      <c r="E1174" s="33"/>
      <c r="F1174" s="33"/>
      <c r="G1174" s="33"/>
      <c r="H1174" s="33"/>
      <c r="I1174" s="33"/>
      <c r="J1174" s="33"/>
      <c r="K1174" s="33"/>
      <c r="L1174" s="33"/>
      <c r="M1174" s="33"/>
      <c r="N1174" s="99"/>
      <c r="O1174" s="99"/>
      <c r="P1174" s="99"/>
      <c r="Q1174" s="32"/>
      <c r="R1174" s="94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60"/>
      <c r="AH1174" s="60"/>
      <c r="AI1174" s="33"/>
      <c r="AJ1174" s="24"/>
      <c r="AK1174" s="24"/>
      <c r="AL1174" s="24"/>
      <c r="AM1174" s="24"/>
      <c r="AN1174" s="24" t="str">
        <f t="shared" si="342"/>
        <v/>
      </c>
      <c r="AO1174" s="24" t="str">
        <f t="shared" si="343"/>
        <v/>
      </c>
      <c r="AP1174" s="24" t="str">
        <f t="shared" si="344"/>
        <v/>
      </c>
      <c r="AQ1174" s="24" t="str">
        <f t="shared" si="345"/>
        <v/>
      </c>
      <c r="AR1174" s="24" t="str">
        <f t="shared" si="346"/>
        <v/>
      </c>
      <c r="AS1174" s="24" t="str">
        <f t="shared" si="347"/>
        <v/>
      </c>
      <c r="AT1174" s="94"/>
      <c r="AU1174" s="94"/>
      <c r="AV1174" s="22"/>
      <c r="AW1174" s="22"/>
      <c r="AX1174" s="22"/>
      <c r="AY1174" s="22"/>
      <c r="AZ1174" s="22"/>
      <c r="BA1174" s="30"/>
      <c r="BB1174" s="22"/>
      <c r="BC1174" s="22"/>
      <c r="BG1174" s="22"/>
      <c r="BI1174" s="94"/>
    </row>
    <row r="1175" spans="2:61" s="23" customFormat="1">
      <c r="B1175" s="60"/>
      <c r="C1175" s="33"/>
      <c r="D1175" s="32"/>
      <c r="E1175" s="33"/>
      <c r="F1175" s="33"/>
      <c r="G1175" s="33"/>
      <c r="H1175" s="33"/>
      <c r="I1175" s="33"/>
      <c r="J1175" s="33"/>
      <c r="K1175" s="33"/>
      <c r="L1175" s="33"/>
      <c r="M1175" s="33"/>
      <c r="N1175" s="99"/>
      <c r="O1175" s="99"/>
      <c r="P1175" s="99"/>
      <c r="Q1175" s="32"/>
      <c r="R1175" s="94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60"/>
      <c r="AH1175" s="60"/>
      <c r="AI1175" s="33"/>
      <c r="AJ1175" s="24"/>
      <c r="AK1175" s="24"/>
      <c r="AL1175" s="24"/>
      <c r="AM1175" s="24"/>
      <c r="AN1175" s="24" t="str">
        <f t="shared" si="342"/>
        <v/>
      </c>
      <c r="AO1175" s="24" t="str">
        <f t="shared" si="343"/>
        <v/>
      </c>
      <c r="AP1175" s="24" t="str">
        <f t="shared" si="344"/>
        <v/>
      </c>
      <c r="AQ1175" s="24" t="str">
        <f t="shared" si="345"/>
        <v/>
      </c>
      <c r="AR1175" s="24" t="str">
        <f t="shared" si="346"/>
        <v/>
      </c>
      <c r="AS1175" s="24" t="str">
        <f t="shared" si="347"/>
        <v/>
      </c>
      <c r="AT1175" s="94"/>
      <c r="AU1175" s="94"/>
      <c r="AV1175" s="22"/>
      <c r="AW1175" s="22"/>
      <c r="AX1175" s="22"/>
      <c r="AY1175" s="22"/>
      <c r="AZ1175" s="22"/>
      <c r="BA1175" s="30"/>
      <c r="BB1175" s="22"/>
      <c r="BC1175" s="22"/>
      <c r="BG1175" s="22"/>
      <c r="BI1175" s="94"/>
    </row>
    <row r="1176" spans="2:61" s="23" customFormat="1">
      <c r="B1176" s="60"/>
      <c r="C1176" s="33"/>
      <c r="D1176" s="32"/>
      <c r="E1176" s="33"/>
      <c r="F1176" s="33"/>
      <c r="G1176" s="33"/>
      <c r="H1176" s="33"/>
      <c r="I1176" s="33"/>
      <c r="J1176" s="33"/>
      <c r="K1176" s="33"/>
      <c r="L1176" s="33"/>
      <c r="M1176" s="33"/>
      <c r="N1176" s="99"/>
      <c r="O1176" s="99"/>
      <c r="P1176" s="99"/>
      <c r="Q1176" s="32"/>
      <c r="R1176" s="94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60"/>
      <c r="AH1176" s="60"/>
      <c r="AI1176" s="33"/>
      <c r="AJ1176" s="24"/>
      <c r="AK1176" s="24"/>
      <c r="AL1176" s="24"/>
      <c r="AM1176" s="24"/>
      <c r="AN1176" s="24" t="str">
        <f t="shared" si="342"/>
        <v/>
      </c>
      <c r="AO1176" s="24" t="str">
        <f t="shared" si="343"/>
        <v/>
      </c>
      <c r="AP1176" s="24" t="str">
        <f t="shared" si="344"/>
        <v/>
      </c>
      <c r="AQ1176" s="24" t="str">
        <f t="shared" si="345"/>
        <v/>
      </c>
      <c r="AR1176" s="24" t="str">
        <f t="shared" si="346"/>
        <v/>
      </c>
      <c r="AS1176" s="24" t="str">
        <f t="shared" si="347"/>
        <v/>
      </c>
      <c r="AT1176" s="94"/>
      <c r="AU1176" s="94"/>
      <c r="AV1176" s="22"/>
      <c r="AW1176" s="22"/>
      <c r="AX1176" s="22"/>
      <c r="AY1176" s="22"/>
      <c r="AZ1176" s="22"/>
      <c r="BA1176" s="30"/>
      <c r="BB1176" s="22"/>
      <c r="BC1176" s="22"/>
      <c r="BG1176" s="22"/>
      <c r="BI1176" s="94"/>
    </row>
    <row r="1177" spans="2:61" s="23" customFormat="1">
      <c r="B1177" s="60"/>
      <c r="C1177" s="33"/>
      <c r="D1177" s="32"/>
      <c r="E1177" s="33"/>
      <c r="F1177" s="33"/>
      <c r="G1177" s="33"/>
      <c r="H1177" s="33"/>
      <c r="I1177" s="33"/>
      <c r="J1177" s="33"/>
      <c r="K1177" s="33"/>
      <c r="L1177" s="33"/>
      <c r="M1177" s="33"/>
      <c r="N1177" s="99"/>
      <c r="O1177" s="99"/>
      <c r="P1177" s="99"/>
      <c r="Q1177" s="32"/>
      <c r="R1177" s="94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60"/>
      <c r="AH1177" s="60"/>
      <c r="AI1177" s="33"/>
      <c r="AJ1177" s="24"/>
      <c r="AK1177" s="24"/>
      <c r="AL1177" s="24"/>
      <c r="AM1177" s="24"/>
      <c r="AN1177" s="24" t="str">
        <f t="shared" ref="AN1177:AN1240" si="348">IF(S1177&lt;&gt;"",IF(ABS(S1177)&lt;10,"S"&amp;RIGHT(S1177,1)&amp;",","S"&amp;S1177&amp;","),"")</f>
        <v/>
      </c>
      <c r="AO1177" s="24" t="str">
        <f t="shared" ref="AO1177:AO1240" si="349">IF(T1177&lt;&gt;"",IF(ABS(T1177)&lt;10,"S"&amp;RIGHT(T1177,1)&amp;",","S"&amp;T1177&amp;","),"")</f>
        <v/>
      </c>
      <c r="AP1177" s="24" t="str">
        <f t="shared" ref="AP1177:AP1240" si="350">IF(U1177&lt;&gt;"",IF(ABS(U1177)&lt;10,"S"&amp;RIGHT(U1177,1)&amp;",","S"&amp;U1177&amp;","),"")</f>
        <v/>
      </c>
      <c r="AQ1177" s="24" t="str">
        <f t="shared" ref="AQ1177:AQ1240" si="351">IF(V1177&lt;&gt;"",IF(ABS(V1177)&lt;10,"S"&amp;RIGHT(V1177,1)&amp;",","S"&amp;V1177&amp;","),"")</f>
        <v/>
      </c>
      <c r="AR1177" s="24" t="str">
        <f t="shared" ref="AR1177:AR1240" si="352">IF(W1177&lt;&gt;"",IF(ABS(W1177)&lt;10,"S"&amp;RIGHT(W1177,1)&amp;",","S"&amp;W1177&amp;","),"")</f>
        <v/>
      </c>
      <c r="AS1177" s="24" t="str">
        <f t="shared" ref="AS1177:AS1240" si="353">IF(X1177&lt;&gt;"",IF(ABS(X1177)&lt;10,"S"&amp;RIGHT(X1177,1)&amp;",","S"&amp;X1177&amp;","),"")</f>
        <v/>
      </c>
      <c r="AT1177" s="94"/>
      <c r="AU1177" s="94"/>
      <c r="AV1177" s="22"/>
      <c r="AW1177" s="22"/>
      <c r="AX1177" s="22"/>
      <c r="AY1177" s="22"/>
      <c r="AZ1177" s="22"/>
      <c r="BA1177" s="30"/>
      <c r="BB1177" s="22"/>
      <c r="BC1177" s="22"/>
      <c r="BG1177" s="22"/>
      <c r="BI1177" s="94"/>
    </row>
    <row r="1178" spans="2:61" s="23" customFormat="1">
      <c r="B1178" s="60"/>
      <c r="C1178" s="33"/>
      <c r="D1178" s="32"/>
      <c r="E1178" s="33"/>
      <c r="F1178" s="33"/>
      <c r="G1178" s="33"/>
      <c r="H1178" s="33"/>
      <c r="I1178" s="33"/>
      <c r="J1178" s="33"/>
      <c r="K1178" s="33"/>
      <c r="L1178" s="33"/>
      <c r="M1178" s="33"/>
      <c r="N1178" s="99"/>
      <c r="O1178" s="99"/>
      <c r="P1178" s="99"/>
      <c r="Q1178" s="32"/>
      <c r="R1178" s="94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60"/>
      <c r="AH1178" s="60"/>
      <c r="AI1178" s="33"/>
      <c r="AJ1178" s="24"/>
      <c r="AK1178" s="24"/>
      <c r="AL1178" s="24"/>
      <c r="AM1178" s="24"/>
      <c r="AN1178" s="24" t="str">
        <f t="shared" si="348"/>
        <v/>
      </c>
      <c r="AO1178" s="24" t="str">
        <f t="shared" si="349"/>
        <v/>
      </c>
      <c r="AP1178" s="24" t="str">
        <f t="shared" si="350"/>
        <v/>
      </c>
      <c r="AQ1178" s="24" t="str">
        <f t="shared" si="351"/>
        <v/>
      </c>
      <c r="AR1178" s="24" t="str">
        <f t="shared" si="352"/>
        <v/>
      </c>
      <c r="AS1178" s="24" t="str">
        <f t="shared" si="353"/>
        <v/>
      </c>
      <c r="AT1178" s="94"/>
      <c r="AU1178" s="94"/>
      <c r="AV1178" s="22"/>
      <c r="AW1178" s="22"/>
      <c r="AX1178" s="22"/>
      <c r="AY1178" s="22"/>
      <c r="AZ1178" s="22"/>
      <c r="BA1178" s="30"/>
      <c r="BB1178" s="22"/>
      <c r="BC1178" s="22"/>
      <c r="BG1178" s="22"/>
      <c r="BI1178" s="94"/>
    </row>
    <row r="1179" spans="2:61" s="23" customFormat="1">
      <c r="B1179" s="60"/>
      <c r="C1179" s="33"/>
      <c r="D1179" s="32"/>
      <c r="E1179" s="33"/>
      <c r="F1179" s="33"/>
      <c r="G1179" s="33"/>
      <c r="H1179" s="33"/>
      <c r="I1179" s="33"/>
      <c r="J1179" s="33"/>
      <c r="K1179" s="33"/>
      <c r="L1179" s="33"/>
      <c r="M1179" s="33"/>
      <c r="N1179" s="99"/>
      <c r="O1179" s="99"/>
      <c r="P1179" s="99"/>
      <c r="Q1179" s="32"/>
      <c r="R1179" s="94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60"/>
      <c r="AH1179" s="60"/>
      <c r="AI1179" s="33"/>
      <c r="AJ1179" s="24"/>
      <c r="AK1179" s="24"/>
      <c r="AL1179" s="24"/>
      <c r="AM1179" s="24"/>
      <c r="AN1179" s="24" t="str">
        <f t="shared" si="348"/>
        <v/>
      </c>
      <c r="AO1179" s="24" t="str">
        <f t="shared" si="349"/>
        <v/>
      </c>
      <c r="AP1179" s="24" t="str">
        <f t="shared" si="350"/>
        <v/>
      </c>
      <c r="AQ1179" s="24" t="str">
        <f t="shared" si="351"/>
        <v/>
      </c>
      <c r="AR1179" s="24" t="str">
        <f t="shared" si="352"/>
        <v/>
      </c>
      <c r="AS1179" s="24" t="str">
        <f t="shared" si="353"/>
        <v/>
      </c>
      <c r="AT1179" s="94"/>
      <c r="AU1179" s="94"/>
      <c r="AV1179" s="22"/>
      <c r="AW1179" s="22"/>
      <c r="AX1179" s="22"/>
      <c r="AY1179" s="22"/>
      <c r="AZ1179" s="22"/>
      <c r="BA1179" s="30"/>
      <c r="BB1179" s="22"/>
      <c r="BC1179" s="22"/>
      <c r="BG1179" s="22"/>
      <c r="BI1179" s="94"/>
    </row>
    <row r="1180" spans="2:61" s="23" customFormat="1">
      <c r="B1180" s="60"/>
      <c r="C1180" s="33"/>
      <c r="D1180" s="32"/>
      <c r="E1180" s="33"/>
      <c r="F1180" s="33"/>
      <c r="G1180" s="33"/>
      <c r="H1180" s="33"/>
      <c r="I1180" s="33"/>
      <c r="J1180" s="33"/>
      <c r="K1180" s="33"/>
      <c r="L1180" s="33"/>
      <c r="M1180" s="33"/>
      <c r="N1180" s="99"/>
      <c r="O1180" s="99"/>
      <c r="P1180" s="99"/>
      <c r="Q1180" s="32"/>
      <c r="R1180" s="94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60"/>
      <c r="AH1180" s="60"/>
      <c r="AI1180" s="33"/>
      <c r="AJ1180" s="24"/>
      <c r="AK1180" s="24"/>
      <c r="AL1180" s="24"/>
      <c r="AM1180" s="24"/>
      <c r="AN1180" s="24" t="str">
        <f t="shared" si="348"/>
        <v/>
      </c>
      <c r="AO1180" s="24" t="str">
        <f t="shared" si="349"/>
        <v/>
      </c>
      <c r="AP1180" s="24" t="str">
        <f t="shared" si="350"/>
        <v/>
      </c>
      <c r="AQ1180" s="24" t="str">
        <f t="shared" si="351"/>
        <v/>
      </c>
      <c r="AR1180" s="24" t="str">
        <f t="shared" si="352"/>
        <v/>
      </c>
      <c r="AS1180" s="24" t="str">
        <f t="shared" si="353"/>
        <v/>
      </c>
      <c r="AT1180" s="94"/>
      <c r="AU1180" s="94"/>
      <c r="AV1180" s="22"/>
      <c r="AW1180" s="22"/>
      <c r="AX1180" s="22"/>
      <c r="AY1180" s="22"/>
      <c r="AZ1180" s="22"/>
      <c r="BA1180" s="30"/>
      <c r="BB1180" s="22"/>
      <c r="BC1180" s="22"/>
      <c r="BG1180" s="22"/>
      <c r="BI1180" s="94"/>
    </row>
    <row r="1181" spans="2:61" s="23" customFormat="1">
      <c r="B1181" s="60"/>
      <c r="C1181" s="33"/>
      <c r="D1181" s="32"/>
      <c r="E1181" s="33"/>
      <c r="F1181" s="33"/>
      <c r="G1181" s="33"/>
      <c r="H1181" s="33"/>
      <c r="I1181" s="33"/>
      <c r="J1181" s="33"/>
      <c r="K1181" s="33"/>
      <c r="L1181" s="33"/>
      <c r="M1181" s="33"/>
      <c r="N1181" s="99"/>
      <c r="O1181" s="99"/>
      <c r="P1181" s="99"/>
      <c r="Q1181" s="32"/>
      <c r="R1181" s="94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60"/>
      <c r="AH1181" s="60"/>
      <c r="AI1181" s="33"/>
      <c r="AJ1181" s="24"/>
      <c r="AK1181" s="24"/>
      <c r="AL1181" s="24"/>
      <c r="AM1181" s="24"/>
      <c r="AN1181" s="24" t="str">
        <f t="shared" si="348"/>
        <v/>
      </c>
      <c r="AO1181" s="24" t="str">
        <f t="shared" si="349"/>
        <v/>
      </c>
      <c r="AP1181" s="24" t="str">
        <f t="shared" si="350"/>
        <v/>
      </c>
      <c r="AQ1181" s="24" t="str">
        <f t="shared" si="351"/>
        <v/>
      </c>
      <c r="AR1181" s="24" t="str">
        <f t="shared" si="352"/>
        <v/>
      </c>
      <c r="AS1181" s="24" t="str">
        <f t="shared" si="353"/>
        <v/>
      </c>
      <c r="AT1181" s="94"/>
      <c r="AU1181" s="94"/>
      <c r="AV1181" s="22"/>
      <c r="AW1181" s="22"/>
      <c r="AX1181" s="22"/>
      <c r="AY1181" s="22"/>
      <c r="AZ1181" s="22"/>
      <c r="BA1181" s="30"/>
      <c r="BB1181" s="22"/>
      <c r="BC1181" s="22"/>
      <c r="BG1181" s="22"/>
      <c r="BI1181" s="94"/>
    </row>
    <row r="1182" spans="2:61" s="23" customFormat="1">
      <c r="B1182" s="60"/>
      <c r="C1182" s="33"/>
      <c r="D1182" s="32"/>
      <c r="E1182" s="33"/>
      <c r="F1182" s="33"/>
      <c r="G1182" s="33"/>
      <c r="H1182" s="33"/>
      <c r="I1182" s="33"/>
      <c r="J1182" s="33"/>
      <c r="K1182" s="33"/>
      <c r="L1182" s="33"/>
      <c r="M1182" s="33"/>
      <c r="N1182" s="99"/>
      <c r="O1182" s="99"/>
      <c r="P1182" s="99"/>
      <c r="Q1182" s="32"/>
      <c r="R1182" s="94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60"/>
      <c r="AH1182" s="60"/>
      <c r="AI1182" s="33"/>
      <c r="AJ1182" s="24"/>
      <c r="AK1182" s="24"/>
      <c r="AL1182" s="24"/>
      <c r="AM1182" s="24"/>
      <c r="AN1182" s="24" t="str">
        <f t="shared" si="348"/>
        <v/>
      </c>
      <c r="AO1182" s="24" t="str">
        <f t="shared" si="349"/>
        <v/>
      </c>
      <c r="AP1182" s="24" t="str">
        <f t="shared" si="350"/>
        <v/>
      </c>
      <c r="AQ1182" s="24" t="str">
        <f t="shared" si="351"/>
        <v/>
      </c>
      <c r="AR1182" s="24" t="str">
        <f t="shared" si="352"/>
        <v/>
      </c>
      <c r="AS1182" s="24" t="str">
        <f t="shared" si="353"/>
        <v/>
      </c>
      <c r="AT1182" s="94"/>
      <c r="AU1182" s="94"/>
      <c r="AV1182" s="22"/>
      <c r="AW1182" s="22"/>
      <c r="AX1182" s="22"/>
      <c r="AY1182" s="22"/>
      <c r="AZ1182" s="22"/>
      <c r="BA1182" s="30"/>
      <c r="BB1182" s="22"/>
      <c r="BC1182" s="22"/>
      <c r="BG1182" s="22"/>
      <c r="BI1182" s="94"/>
    </row>
    <row r="1183" spans="2:61" s="23" customFormat="1">
      <c r="B1183" s="60"/>
      <c r="C1183" s="33"/>
      <c r="D1183" s="32"/>
      <c r="E1183" s="33"/>
      <c r="F1183" s="33"/>
      <c r="G1183" s="33"/>
      <c r="H1183" s="33"/>
      <c r="I1183" s="33"/>
      <c r="J1183" s="33"/>
      <c r="K1183" s="33"/>
      <c r="L1183" s="33"/>
      <c r="M1183" s="33"/>
      <c r="N1183" s="99"/>
      <c r="O1183" s="99"/>
      <c r="P1183" s="99"/>
      <c r="Q1183" s="32"/>
      <c r="R1183" s="94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60"/>
      <c r="AH1183" s="60"/>
      <c r="AI1183" s="33"/>
      <c r="AJ1183" s="24"/>
      <c r="AK1183" s="24"/>
      <c r="AL1183" s="24"/>
      <c r="AM1183" s="24"/>
      <c r="AN1183" s="24" t="str">
        <f t="shared" si="348"/>
        <v/>
      </c>
      <c r="AO1183" s="24" t="str">
        <f t="shared" si="349"/>
        <v/>
      </c>
      <c r="AP1183" s="24" t="str">
        <f t="shared" si="350"/>
        <v/>
      </c>
      <c r="AQ1183" s="24" t="str">
        <f t="shared" si="351"/>
        <v/>
      </c>
      <c r="AR1183" s="24" t="str">
        <f t="shared" si="352"/>
        <v/>
      </c>
      <c r="AS1183" s="24" t="str">
        <f t="shared" si="353"/>
        <v/>
      </c>
      <c r="AT1183" s="94"/>
      <c r="AU1183" s="94"/>
      <c r="AV1183" s="22"/>
      <c r="AW1183" s="22"/>
      <c r="AX1183" s="22"/>
      <c r="AY1183" s="22"/>
      <c r="AZ1183" s="22"/>
      <c r="BA1183" s="30"/>
      <c r="BB1183" s="22"/>
      <c r="BC1183" s="22"/>
      <c r="BG1183" s="22"/>
      <c r="BI1183" s="94"/>
    </row>
    <row r="1184" spans="2:61" s="23" customFormat="1">
      <c r="B1184" s="60"/>
      <c r="C1184" s="33"/>
      <c r="D1184" s="32"/>
      <c r="E1184" s="33"/>
      <c r="F1184" s="33"/>
      <c r="G1184" s="33"/>
      <c r="H1184" s="33"/>
      <c r="I1184" s="33"/>
      <c r="J1184" s="33"/>
      <c r="K1184" s="33"/>
      <c r="L1184" s="33"/>
      <c r="M1184" s="33"/>
      <c r="N1184" s="99"/>
      <c r="O1184" s="99"/>
      <c r="P1184" s="99"/>
      <c r="Q1184" s="32"/>
      <c r="R1184" s="94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60"/>
      <c r="AH1184" s="60"/>
      <c r="AI1184" s="33"/>
      <c r="AJ1184" s="24"/>
      <c r="AK1184" s="24"/>
      <c r="AL1184" s="24"/>
      <c r="AM1184" s="24"/>
      <c r="AN1184" s="24" t="str">
        <f t="shared" si="348"/>
        <v/>
      </c>
      <c r="AO1184" s="24" t="str">
        <f t="shared" si="349"/>
        <v/>
      </c>
      <c r="AP1184" s="24" t="str">
        <f t="shared" si="350"/>
        <v/>
      </c>
      <c r="AQ1184" s="24" t="str">
        <f t="shared" si="351"/>
        <v/>
      </c>
      <c r="AR1184" s="24" t="str">
        <f t="shared" si="352"/>
        <v/>
      </c>
      <c r="AS1184" s="24" t="str">
        <f t="shared" si="353"/>
        <v/>
      </c>
      <c r="AT1184" s="94"/>
      <c r="AU1184" s="94"/>
      <c r="AV1184" s="22"/>
      <c r="AW1184" s="22"/>
      <c r="AX1184" s="22"/>
      <c r="AY1184" s="22"/>
      <c r="AZ1184" s="22"/>
      <c r="BA1184" s="30"/>
      <c r="BB1184" s="22"/>
      <c r="BC1184" s="22"/>
      <c r="BG1184" s="22"/>
      <c r="BI1184" s="94"/>
    </row>
    <row r="1185" spans="2:61" s="23" customFormat="1">
      <c r="B1185" s="60"/>
      <c r="C1185" s="33"/>
      <c r="D1185" s="32"/>
      <c r="E1185" s="33"/>
      <c r="F1185" s="33"/>
      <c r="G1185" s="33"/>
      <c r="H1185" s="33"/>
      <c r="I1185" s="33"/>
      <c r="J1185" s="33"/>
      <c r="K1185" s="33"/>
      <c r="L1185" s="33"/>
      <c r="M1185" s="33"/>
      <c r="N1185" s="99"/>
      <c r="O1185" s="99"/>
      <c r="P1185" s="99"/>
      <c r="Q1185" s="32"/>
      <c r="R1185" s="94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60"/>
      <c r="AH1185" s="60"/>
      <c r="AI1185" s="33"/>
      <c r="AJ1185" s="24"/>
      <c r="AK1185" s="24"/>
      <c r="AL1185" s="24"/>
      <c r="AM1185" s="24"/>
      <c r="AN1185" s="24" t="str">
        <f t="shared" si="348"/>
        <v/>
      </c>
      <c r="AO1185" s="24" t="str">
        <f t="shared" si="349"/>
        <v/>
      </c>
      <c r="AP1185" s="24" t="str">
        <f t="shared" si="350"/>
        <v/>
      </c>
      <c r="AQ1185" s="24" t="str">
        <f t="shared" si="351"/>
        <v/>
      </c>
      <c r="AR1185" s="24" t="str">
        <f t="shared" si="352"/>
        <v/>
      </c>
      <c r="AS1185" s="24" t="str">
        <f t="shared" si="353"/>
        <v/>
      </c>
      <c r="AT1185" s="94"/>
      <c r="AU1185" s="94"/>
      <c r="AV1185" s="22"/>
      <c r="AW1185" s="22"/>
      <c r="AX1185" s="22"/>
      <c r="AY1185" s="22"/>
      <c r="AZ1185" s="22"/>
      <c r="BA1185" s="30"/>
      <c r="BB1185" s="22"/>
      <c r="BC1185" s="22"/>
      <c r="BG1185" s="22"/>
      <c r="BI1185" s="94"/>
    </row>
    <row r="1186" spans="2:61" s="23" customFormat="1">
      <c r="B1186" s="60"/>
      <c r="C1186" s="33"/>
      <c r="D1186" s="32"/>
      <c r="E1186" s="33"/>
      <c r="F1186" s="33"/>
      <c r="G1186" s="33"/>
      <c r="H1186" s="33"/>
      <c r="I1186" s="33"/>
      <c r="J1186" s="33"/>
      <c r="K1186" s="33"/>
      <c r="L1186" s="33"/>
      <c r="M1186" s="33"/>
      <c r="N1186" s="99"/>
      <c r="O1186" s="99"/>
      <c r="P1186" s="99"/>
      <c r="Q1186" s="32"/>
      <c r="R1186" s="94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60"/>
      <c r="AH1186" s="60"/>
      <c r="AI1186" s="33"/>
      <c r="AJ1186" s="24"/>
      <c r="AK1186" s="24"/>
      <c r="AL1186" s="24"/>
      <c r="AM1186" s="24"/>
      <c r="AN1186" s="24" t="str">
        <f t="shared" si="348"/>
        <v/>
      </c>
      <c r="AO1186" s="24" t="str">
        <f t="shared" si="349"/>
        <v/>
      </c>
      <c r="AP1186" s="24" t="str">
        <f t="shared" si="350"/>
        <v/>
      </c>
      <c r="AQ1186" s="24" t="str">
        <f t="shared" si="351"/>
        <v/>
      </c>
      <c r="AR1186" s="24" t="str">
        <f t="shared" si="352"/>
        <v/>
      </c>
      <c r="AS1186" s="24" t="str">
        <f t="shared" si="353"/>
        <v/>
      </c>
      <c r="AT1186" s="94"/>
      <c r="AU1186" s="94"/>
      <c r="AV1186" s="22"/>
      <c r="AW1186" s="22"/>
      <c r="AX1186" s="22"/>
      <c r="AY1186" s="22"/>
      <c r="AZ1186" s="22"/>
      <c r="BA1186" s="30"/>
      <c r="BB1186" s="22"/>
      <c r="BC1186" s="22"/>
      <c r="BG1186" s="22"/>
      <c r="BI1186" s="94"/>
    </row>
    <row r="1187" spans="2:61" s="23" customFormat="1">
      <c r="B1187" s="60"/>
      <c r="C1187" s="33"/>
      <c r="D1187" s="32"/>
      <c r="E1187" s="33"/>
      <c r="F1187" s="33"/>
      <c r="G1187" s="33"/>
      <c r="H1187" s="33"/>
      <c r="I1187" s="33"/>
      <c r="J1187" s="33"/>
      <c r="K1187" s="33"/>
      <c r="L1187" s="33"/>
      <c r="M1187" s="33"/>
      <c r="N1187" s="99"/>
      <c r="O1187" s="99"/>
      <c r="P1187" s="99"/>
      <c r="Q1187" s="32"/>
      <c r="R1187" s="94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60"/>
      <c r="AH1187" s="60"/>
      <c r="AI1187" s="33"/>
      <c r="AJ1187" s="24"/>
      <c r="AK1187" s="24"/>
      <c r="AL1187" s="24"/>
      <c r="AM1187" s="24"/>
      <c r="AN1187" s="24" t="str">
        <f t="shared" si="348"/>
        <v/>
      </c>
      <c r="AO1187" s="24" t="str">
        <f t="shared" si="349"/>
        <v/>
      </c>
      <c r="AP1187" s="24" t="str">
        <f t="shared" si="350"/>
        <v/>
      </c>
      <c r="AQ1187" s="24" t="str">
        <f t="shared" si="351"/>
        <v/>
      </c>
      <c r="AR1187" s="24" t="str">
        <f t="shared" si="352"/>
        <v/>
      </c>
      <c r="AS1187" s="24" t="str">
        <f t="shared" si="353"/>
        <v/>
      </c>
      <c r="AT1187" s="94"/>
      <c r="AU1187" s="94"/>
      <c r="AV1187" s="22"/>
      <c r="AW1187" s="22"/>
      <c r="AX1187" s="22"/>
      <c r="AY1187" s="22"/>
      <c r="AZ1187" s="22"/>
      <c r="BA1187" s="30"/>
      <c r="BB1187" s="22"/>
      <c r="BC1187" s="22"/>
      <c r="BG1187" s="22"/>
      <c r="BI1187" s="94"/>
    </row>
    <row r="1188" spans="2:61" s="23" customFormat="1">
      <c r="B1188" s="60"/>
      <c r="C1188" s="33"/>
      <c r="D1188" s="32"/>
      <c r="E1188" s="33"/>
      <c r="F1188" s="33"/>
      <c r="G1188" s="33"/>
      <c r="H1188" s="33"/>
      <c r="I1188" s="33"/>
      <c r="J1188" s="33"/>
      <c r="K1188" s="33"/>
      <c r="L1188" s="33"/>
      <c r="M1188" s="33"/>
      <c r="N1188" s="99"/>
      <c r="O1188" s="99"/>
      <c r="P1188" s="99"/>
      <c r="Q1188" s="32"/>
      <c r="R1188" s="94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60"/>
      <c r="AH1188" s="60"/>
      <c r="AI1188" s="33"/>
      <c r="AJ1188" s="24"/>
      <c r="AK1188" s="24"/>
      <c r="AL1188" s="24"/>
      <c r="AM1188" s="24"/>
      <c r="AN1188" s="24" t="str">
        <f t="shared" si="348"/>
        <v/>
      </c>
      <c r="AO1188" s="24" t="str">
        <f t="shared" si="349"/>
        <v/>
      </c>
      <c r="AP1188" s="24" t="str">
        <f t="shared" si="350"/>
        <v/>
      </c>
      <c r="AQ1188" s="24" t="str">
        <f t="shared" si="351"/>
        <v/>
      </c>
      <c r="AR1188" s="24" t="str">
        <f t="shared" si="352"/>
        <v/>
      </c>
      <c r="AS1188" s="24" t="str">
        <f t="shared" si="353"/>
        <v/>
      </c>
      <c r="AT1188" s="94"/>
      <c r="AU1188" s="94"/>
      <c r="AV1188" s="22"/>
      <c r="AW1188" s="22"/>
      <c r="AX1188" s="22"/>
      <c r="AY1188" s="22"/>
      <c r="AZ1188" s="22"/>
      <c r="BA1188" s="30"/>
      <c r="BB1188" s="22"/>
      <c r="BC1188" s="22"/>
      <c r="BG1188" s="22"/>
      <c r="BI1188" s="94"/>
    </row>
    <row r="1189" spans="2:61" s="23" customFormat="1">
      <c r="B1189" s="60"/>
      <c r="C1189" s="33"/>
      <c r="D1189" s="32"/>
      <c r="E1189" s="33"/>
      <c r="F1189" s="33"/>
      <c r="G1189" s="33"/>
      <c r="H1189" s="33"/>
      <c r="I1189" s="33"/>
      <c r="J1189" s="33"/>
      <c r="K1189" s="33"/>
      <c r="L1189" s="33"/>
      <c r="M1189" s="33"/>
      <c r="N1189" s="99"/>
      <c r="O1189" s="99"/>
      <c r="P1189" s="99"/>
      <c r="Q1189" s="32"/>
      <c r="R1189" s="94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60"/>
      <c r="AH1189" s="60"/>
      <c r="AI1189" s="33"/>
      <c r="AJ1189" s="24"/>
      <c r="AK1189" s="24"/>
      <c r="AL1189" s="24"/>
      <c r="AM1189" s="24"/>
      <c r="AN1189" s="24" t="str">
        <f t="shared" si="348"/>
        <v/>
      </c>
      <c r="AO1189" s="24" t="str">
        <f t="shared" si="349"/>
        <v/>
      </c>
      <c r="AP1189" s="24" t="str">
        <f t="shared" si="350"/>
        <v/>
      </c>
      <c r="AQ1189" s="24" t="str">
        <f t="shared" si="351"/>
        <v/>
      </c>
      <c r="AR1189" s="24" t="str">
        <f t="shared" si="352"/>
        <v/>
      </c>
      <c r="AS1189" s="24" t="str">
        <f t="shared" si="353"/>
        <v/>
      </c>
      <c r="AT1189" s="94"/>
      <c r="AU1189" s="94"/>
      <c r="AV1189" s="22"/>
      <c r="AW1189" s="22"/>
      <c r="AX1189" s="22"/>
      <c r="AY1189" s="22"/>
      <c r="AZ1189" s="22"/>
      <c r="BA1189" s="30"/>
      <c r="BB1189" s="22"/>
      <c r="BC1189" s="22"/>
      <c r="BG1189" s="22"/>
      <c r="BI1189" s="94"/>
    </row>
    <row r="1190" spans="2:61" s="23" customFormat="1">
      <c r="B1190" s="60"/>
      <c r="C1190" s="33"/>
      <c r="D1190" s="32"/>
      <c r="E1190" s="33"/>
      <c r="F1190" s="33"/>
      <c r="G1190" s="33"/>
      <c r="H1190" s="33"/>
      <c r="I1190" s="33"/>
      <c r="J1190" s="33"/>
      <c r="K1190" s="33"/>
      <c r="L1190" s="33"/>
      <c r="M1190" s="33"/>
      <c r="N1190" s="99"/>
      <c r="O1190" s="99"/>
      <c r="P1190" s="99"/>
      <c r="Q1190" s="32"/>
      <c r="R1190" s="94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60"/>
      <c r="AH1190" s="60"/>
      <c r="AI1190" s="33"/>
      <c r="AJ1190" s="24"/>
      <c r="AK1190" s="24"/>
      <c r="AL1190" s="24"/>
      <c r="AM1190" s="24"/>
      <c r="AN1190" s="24" t="str">
        <f t="shared" si="348"/>
        <v/>
      </c>
      <c r="AO1190" s="24" t="str">
        <f t="shared" si="349"/>
        <v/>
      </c>
      <c r="AP1190" s="24" t="str">
        <f t="shared" si="350"/>
        <v/>
      </c>
      <c r="AQ1190" s="24" t="str">
        <f t="shared" si="351"/>
        <v/>
      </c>
      <c r="AR1190" s="24" t="str">
        <f t="shared" si="352"/>
        <v/>
      </c>
      <c r="AS1190" s="24" t="str">
        <f t="shared" si="353"/>
        <v/>
      </c>
      <c r="AT1190" s="94"/>
      <c r="AU1190" s="94"/>
      <c r="AV1190" s="22"/>
      <c r="AW1190" s="22"/>
      <c r="AX1190" s="22"/>
      <c r="AY1190" s="22"/>
      <c r="AZ1190" s="22"/>
      <c r="BA1190" s="30"/>
      <c r="BB1190" s="22"/>
      <c r="BC1190" s="22"/>
      <c r="BG1190" s="22"/>
      <c r="BI1190" s="94"/>
    </row>
    <row r="1191" spans="2:61" s="23" customFormat="1">
      <c r="B1191" s="60"/>
      <c r="C1191" s="33"/>
      <c r="D1191" s="32"/>
      <c r="E1191" s="33"/>
      <c r="F1191" s="33"/>
      <c r="G1191" s="33"/>
      <c r="H1191" s="33"/>
      <c r="I1191" s="33"/>
      <c r="J1191" s="33"/>
      <c r="K1191" s="33"/>
      <c r="L1191" s="33"/>
      <c r="M1191" s="33"/>
      <c r="N1191" s="99"/>
      <c r="O1191" s="99"/>
      <c r="P1191" s="99"/>
      <c r="Q1191" s="32"/>
      <c r="R1191" s="94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60"/>
      <c r="AH1191" s="60"/>
      <c r="AI1191" s="33"/>
      <c r="AJ1191" s="24"/>
      <c r="AK1191" s="24"/>
      <c r="AL1191" s="24"/>
      <c r="AM1191" s="24"/>
      <c r="AN1191" s="24" t="str">
        <f t="shared" si="348"/>
        <v/>
      </c>
      <c r="AO1191" s="24" t="str">
        <f t="shared" si="349"/>
        <v/>
      </c>
      <c r="AP1191" s="24" t="str">
        <f t="shared" si="350"/>
        <v/>
      </c>
      <c r="AQ1191" s="24" t="str">
        <f t="shared" si="351"/>
        <v/>
      </c>
      <c r="AR1191" s="24" t="str">
        <f t="shared" si="352"/>
        <v/>
      </c>
      <c r="AS1191" s="24" t="str">
        <f t="shared" si="353"/>
        <v/>
      </c>
      <c r="AT1191" s="94"/>
      <c r="AU1191" s="94"/>
      <c r="AV1191" s="22"/>
      <c r="AW1191" s="22"/>
      <c r="AX1191" s="22"/>
      <c r="AY1191" s="22"/>
      <c r="AZ1191" s="22"/>
      <c r="BA1191" s="30"/>
      <c r="BB1191" s="22"/>
      <c r="BC1191" s="22"/>
      <c r="BG1191" s="22"/>
      <c r="BI1191" s="94"/>
    </row>
    <row r="1192" spans="2:61" s="23" customFormat="1">
      <c r="B1192" s="60"/>
      <c r="C1192" s="33"/>
      <c r="D1192" s="32"/>
      <c r="E1192" s="33"/>
      <c r="F1192" s="33"/>
      <c r="G1192" s="33"/>
      <c r="H1192" s="33"/>
      <c r="I1192" s="33"/>
      <c r="J1192" s="33"/>
      <c r="K1192" s="33"/>
      <c r="L1192" s="33"/>
      <c r="M1192" s="33"/>
      <c r="N1192" s="99"/>
      <c r="O1192" s="99"/>
      <c r="P1192" s="99"/>
      <c r="Q1192" s="32"/>
      <c r="R1192" s="94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60"/>
      <c r="AH1192" s="60"/>
      <c r="AI1192" s="33"/>
      <c r="AJ1192" s="24"/>
      <c r="AK1192" s="24"/>
      <c r="AL1192" s="24"/>
      <c r="AM1192" s="24"/>
      <c r="AN1192" s="24" t="str">
        <f t="shared" si="348"/>
        <v/>
      </c>
      <c r="AO1192" s="24" t="str">
        <f t="shared" si="349"/>
        <v/>
      </c>
      <c r="AP1192" s="24" t="str">
        <f t="shared" si="350"/>
        <v/>
      </c>
      <c r="AQ1192" s="24" t="str">
        <f t="shared" si="351"/>
        <v/>
      </c>
      <c r="AR1192" s="24" t="str">
        <f t="shared" si="352"/>
        <v/>
      </c>
      <c r="AS1192" s="24" t="str">
        <f t="shared" si="353"/>
        <v/>
      </c>
      <c r="AT1192" s="94"/>
      <c r="AU1192" s="94"/>
      <c r="AV1192" s="22"/>
      <c r="AW1192" s="22"/>
      <c r="AX1192" s="22"/>
      <c r="AY1192" s="22"/>
      <c r="AZ1192" s="22"/>
      <c r="BA1192" s="30"/>
      <c r="BB1192" s="22"/>
      <c r="BC1192" s="22"/>
      <c r="BG1192" s="22"/>
      <c r="BI1192" s="94"/>
    </row>
    <row r="1193" spans="2:61" s="23" customFormat="1">
      <c r="B1193" s="60"/>
      <c r="C1193" s="33"/>
      <c r="D1193" s="32"/>
      <c r="E1193" s="33"/>
      <c r="F1193" s="33"/>
      <c r="G1193" s="33"/>
      <c r="H1193" s="33"/>
      <c r="I1193" s="33"/>
      <c r="J1193" s="33"/>
      <c r="K1193" s="33"/>
      <c r="L1193" s="33"/>
      <c r="M1193" s="33"/>
      <c r="N1193" s="99"/>
      <c r="O1193" s="99"/>
      <c r="P1193" s="99"/>
      <c r="Q1193" s="32"/>
      <c r="R1193" s="94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60"/>
      <c r="AH1193" s="60"/>
      <c r="AI1193" s="33"/>
      <c r="AJ1193" s="24"/>
      <c r="AK1193" s="24"/>
      <c r="AL1193" s="24"/>
      <c r="AM1193" s="24"/>
      <c r="AN1193" s="24" t="str">
        <f t="shared" si="348"/>
        <v/>
      </c>
      <c r="AO1193" s="24" t="str">
        <f t="shared" si="349"/>
        <v/>
      </c>
      <c r="AP1193" s="24" t="str">
        <f t="shared" si="350"/>
        <v/>
      </c>
      <c r="AQ1193" s="24" t="str">
        <f t="shared" si="351"/>
        <v/>
      </c>
      <c r="AR1193" s="24" t="str">
        <f t="shared" si="352"/>
        <v/>
      </c>
      <c r="AS1193" s="24" t="str">
        <f t="shared" si="353"/>
        <v/>
      </c>
      <c r="AT1193" s="94"/>
      <c r="AU1193" s="94"/>
      <c r="AV1193" s="22"/>
      <c r="AW1193" s="22"/>
      <c r="AX1193" s="22"/>
      <c r="AY1193" s="22"/>
      <c r="AZ1193" s="22"/>
      <c r="BA1193" s="30"/>
      <c r="BB1193" s="22"/>
      <c r="BC1193" s="22"/>
      <c r="BG1193" s="22"/>
      <c r="BI1193" s="94"/>
    </row>
    <row r="1194" spans="2:61" s="23" customFormat="1">
      <c r="B1194" s="60"/>
      <c r="C1194" s="33"/>
      <c r="D1194" s="32"/>
      <c r="E1194" s="33"/>
      <c r="F1194" s="33"/>
      <c r="G1194" s="33"/>
      <c r="H1194" s="33"/>
      <c r="I1194" s="33"/>
      <c r="J1194" s="33"/>
      <c r="K1194" s="33"/>
      <c r="L1194" s="33"/>
      <c r="M1194" s="33"/>
      <c r="N1194" s="99"/>
      <c r="O1194" s="99"/>
      <c r="P1194" s="99"/>
      <c r="Q1194" s="32"/>
      <c r="R1194" s="94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60"/>
      <c r="AH1194" s="60"/>
      <c r="AI1194" s="33"/>
      <c r="AJ1194" s="24"/>
      <c r="AK1194" s="24"/>
      <c r="AL1194" s="24"/>
      <c r="AM1194" s="24"/>
      <c r="AN1194" s="24" t="str">
        <f t="shared" si="348"/>
        <v/>
      </c>
      <c r="AO1194" s="24" t="str">
        <f t="shared" si="349"/>
        <v/>
      </c>
      <c r="AP1194" s="24" t="str">
        <f t="shared" si="350"/>
        <v/>
      </c>
      <c r="AQ1194" s="24" t="str">
        <f t="shared" si="351"/>
        <v/>
      </c>
      <c r="AR1194" s="24" t="str">
        <f t="shared" si="352"/>
        <v/>
      </c>
      <c r="AS1194" s="24" t="str">
        <f t="shared" si="353"/>
        <v/>
      </c>
      <c r="AT1194" s="94"/>
      <c r="AU1194" s="94"/>
      <c r="AV1194" s="22"/>
      <c r="AW1194" s="22"/>
      <c r="AX1194" s="22"/>
      <c r="AY1194" s="22"/>
      <c r="AZ1194" s="22"/>
      <c r="BA1194" s="30"/>
      <c r="BB1194" s="22"/>
      <c r="BC1194" s="22"/>
      <c r="BG1194" s="22"/>
      <c r="BI1194" s="94"/>
    </row>
    <row r="1195" spans="2:61" s="23" customFormat="1">
      <c r="B1195" s="60"/>
      <c r="C1195" s="33"/>
      <c r="D1195" s="32"/>
      <c r="E1195" s="33"/>
      <c r="F1195" s="33"/>
      <c r="G1195" s="33"/>
      <c r="H1195" s="33"/>
      <c r="I1195" s="33"/>
      <c r="J1195" s="33"/>
      <c r="K1195" s="33"/>
      <c r="L1195" s="33"/>
      <c r="M1195" s="33"/>
      <c r="N1195" s="99"/>
      <c r="O1195" s="99"/>
      <c r="P1195" s="99"/>
      <c r="Q1195" s="32"/>
      <c r="R1195" s="94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60"/>
      <c r="AH1195" s="60"/>
      <c r="AI1195" s="33"/>
      <c r="AJ1195" s="24"/>
      <c r="AK1195" s="24"/>
      <c r="AL1195" s="24"/>
      <c r="AM1195" s="24"/>
      <c r="AN1195" s="24" t="str">
        <f t="shared" si="348"/>
        <v/>
      </c>
      <c r="AO1195" s="24" t="str">
        <f t="shared" si="349"/>
        <v/>
      </c>
      <c r="AP1195" s="24" t="str">
        <f t="shared" si="350"/>
        <v/>
      </c>
      <c r="AQ1195" s="24" t="str">
        <f t="shared" si="351"/>
        <v/>
      </c>
      <c r="AR1195" s="24" t="str">
        <f t="shared" si="352"/>
        <v/>
      </c>
      <c r="AS1195" s="24" t="str">
        <f t="shared" si="353"/>
        <v/>
      </c>
      <c r="AT1195" s="94"/>
      <c r="AU1195" s="94"/>
      <c r="AV1195" s="22"/>
      <c r="AW1195" s="22"/>
      <c r="AX1195" s="22"/>
      <c r="AY1195" s="22"/>
      <c r="AZ1195" s="22"/>
      <c r="BA1195" s="30"/>
      <c r="BB1195" s="22"/>
      <c r="BC1195" s="22"/>
      <c r="BG1195" s="22"/>
      <c r="BI1195" s="94"/>
    </row>
    <row r="1196" spans="2:61" s="23" customFormat="1">
      <c r="B1196" s="60"/>
      <c r="C1196" s="33"/>
      <c r="D1196" s="32"/>
      <c r="E1196" s="33"/>
      <c r="F1196" s="33"/>
      <c r="G1196" s="33"/>
      <c r="H1196" s="33"/>
      <c r="I1196" s="33"/>
      <c r="J1196" s="33"/>
      <c r="K1196" s="33"/>
      <c r="L1196" s="33"/>
      <c r="M1196" s="33"/>
      <c r="N1196" s="99"/>
      <c r="O1196" s="99"/>
      <c r="P1196" s="99"/>
      <c r="Q1196" s="32"/>
      <c r="R1196" s="94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60"/>
      <c r="AH1196" s="60"/>
      <c r="AI1196" s="33"/>
      <c r="AJ1196" s="24"/>
      <c r="AK1196" s="24"/>
      <c r="AL1196" s="24"/>
      <c r="AM1196" s="24"/>
      <c r="AN1196" s="24" t="str">
        <f t="shared" si="348"/>
        <v/>
      </c>
      <c r="AO1196" s="24" t="str">
        <f t="shared" si="349"/>
        <v/>
      </c>
      <c r="AP1196" s="24" t="str">
        <f t="shared" si="350"/>
        <v/>
      </c>
      <c r="AQ1196" s="24" t="str">
        <f t="shared" si="351"/>
        <v/>
      </c>
      <c r="AR1196" s="24" t="str">
        <f t="shared" si="352"/>
        <v/>
      </c>
      <c r="AS1196" s="24" t="str">
        <f t="shared" si="353"/>
        <v/>
      </c>
      <c r="AT1196" s="94"/>
      <c r="AU1196" s="94"/>
      <c r="AV1196" s="22"/>
      <c r="AW1196" s="22"/>
      <c r="AX1196" s="22"/>
      <c r="AY1196" s="22"/>
      <c r="AZ1196" s="22"/>
      <c r="BA1196" s="30"/>
      <c r="BB1196" s="22"/>
      <c r="BC1196" s="22"/>
      <c r="BG1196" s="22"/>
      <c r="BI1196" s="94"/>
    </row>
    <row r="1197" spans="2:61" s="23" customFormat="1">
      <c r="B1197" s="60"/>
      <c r="C1197" s="33"/>
      <c r="D1197" s="32"/>
      <c r="E1197" s="33"/>
      <c r="F1197" s="33"/>
      <c r="G1197" s="33"/>
      <c r="H1197" s="33"/>
      <c r="I1197" s="33"/>
      <c r="J1197" s="33"/>
      <c r="K1197" s="33"/>
      <c r="L1197" s="33"/>
      <c r="M1197" s="33"/>
      <c r="N1197" s="99"/>
      <c r="O1197" s="99"/>
      <c r="P1197" s="99"/>
      <c r="Q1197" s="32"/>
      <c r="R1197" s="94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60"/>
      <c r="AH1197" s="60"/>
      <c r="AI1197" s="33"/>
      <c r="AJ1197" s="24"/>
      <c r="AK1197" s="24"/>
      <c r="AL1197" s="24"/>
      <c r="AM1197" s="24"/>
      <c r="AN1197" s="24" t="str">
        <f t="shared" si="348"/>
        <v/>
      </c>
      <c r="AO1197" s="24" t="str">
        <f t="shared" si="349"/>
        <v/>
      </c>
      <c r="AP1197" s="24" t="str">
        <f t="shared" si="350"/>
        <v/>
      </c>
      <c r="AQ1197" s="24" t="str">
        <f t="shared" si="351"/>
        <v/>
      </c>
      <c r="AR1197" s="24" t="str">
        <f t="shared" si="352"/>
        <v/>
      </c>
      <c r="AS1197" s="24" t="str">
        <f t="shared" si="353"/>
        <v/>
      </c>
      <c r="AT1197" s="94"/>
      <c r="AU1197" s="94"/>
      <c r="AV1197" s="22"/>
      <c r="AW1197" s="22"/>
      <c r="AX1197" s="22"/>
      <c r="AY1197" s="22"/>
      <c r="AZ1197" s="22"/>
      <c r="BA1197" s="30"/>
      <c r="BB1197" s="22"/>
      <c r="BC1197" s="22"/>
      <c r="BG1197" s="22"/>
      <c r="BI1197" s="94"/>
    </row>
    <row r="1198" spans="2:61" s="23" customFormat="1">
      <c r="B1198" s="60"/>
      <c r="C1198" s="33"/>
      <c r="D1198" s="32"/>
      <c r="E1198" s="33"/>
      <c r="F1198" s="33"/>
      <c r="G1198" s="33"/>
      <c r="H1198" s="33"/>
      <c r="I1198" s="33"/>
      <c r="J1198" s="33"/>
      <c r="K1198" s="33"/>
      <c r="L1198" s="33"/>
      <c r="M1198" s="33"/>
      <c r="N1198" s="99"/>
      <c r="O1198" s="99"/>
      <c r="P1198" s="99"/>
      <c r="Q1198" s="32"/>
      <c r="R1198" s="94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60"/>
      <c r="AH1198" s="60"/>
      <c r="AI1198" s="33"/>
      <c r="AJ1198" s="24"/>
      <c r="AK1198" s="24"/>
      <c r="AL1198" s="24"/>
      <c r="AM1198" s="24"/>
      <c r="AN1198" s="24" t="str">
        <f t="shared" si="348"/>
        <v/>
      </c>
      <c r="AO1198" s="24" t="str">
        <f t="shared" si="349"/>
        <v/>
      </c>
      <c r="AP1198" s="24" t="str">
        <f t="shared" si="350"/>
        <v/>
      </c>
      <c r="AQ1198" s="24" t="str">
        <f t="shared" si="351"/>
        <v/>
      </c>
      <c r="AR1198" s="24" t="str">
        <f t="shared" si="352"/>
        <v/>
      </c>
      <c r="AS1198" s="24" t="str">
        <f t="shared" si="353"/>
        <v/>
      </c>
      <c r="AT1198" s="94"/>
      <c r="AU1198" s="94"/>
      <c r="AV1198" s="22"/>
      <c r="AW1198" s="22"/>
      <c r="AX1198" s="22"/>
      <c r="AY1198" s="22"/>
      <c r="AZ1198" s="22"/>
      <c r="BA1198" s="30"/>
      <c r="BB1198" s="22"/>
      <c r="BC1198" s="22"/>
      <c r="BG1198" s="22"/>
      <c r="BI1198" s="94"/>
    </row>
    <row r="1199" spans="2:61" s="23" customFormat="1">
      <c r="B1199" s="60"/>
      <c r="C1199" s="33"/>
      <c r="D1199" s="32"/>
      <c r="E1199" s="33"/>
      <c r="F1199" s="33"/>
      <c r="G1199" s="33"/>
      <c r="H1199" s="33"/>
      <c r="I1199" s="33"/>
      <c r="J1199" s="33"/>
      <c r="K1199" s="33"/>
      <c r="L1199" s="33"/>
      <c r="M1199" s="33"/>
      <c r="N1199" s="99"/>
      <c r="O1199" s="99"/>
      <c r="P1199" s="99"/>
      <c r="Q1199" s="32"/>
      <c r="R1199" s="94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60"/>
      <c r="AH1199" s="60"/>
      <c r="AI1199" s="33"/>
      <c r="AJ1199" s="24"/>
      <c r="AK1199" s="24"/>
      <c r="AL1199" s="24"/>
      <c r="AM1199" s="24"/>
      <c r="AN1199" s="24" t="str">
        <f t="shared" si="348"/>
        <v/>
      </c>
      <c r="AO1199" s="24" t="str">
        <f t="shared" si="349"/>
        <v/>
      </c>
      <c r="AP1199" s="24" t="str">
        <f t="shared" si="350"/>
        <v/>
      </c>
      <c r="AQ1199" s="24" t="str">
        <f t="shared" si="351"/>
        <v/>
      </c>
      <c r="AR1199" s="24" t="str">
        <f t="shared" si="352"/>
        <v/>
      </c>
      <c r="AS1199" s="24" t="str">
        <f t="shared" si="353"/>
        <v/>
      </c>
      <c r="AT1199" s="94"/>
      <c r="AU1199" s="94"/>
      <c r="AV1199" s="22"/>
      <c r="AW1199" s="22"/>
      <c r="AX1199" s="22"/>
      <c r="AY1199" s="22"/>
      <c r="AZ1199" s="22"/>
      <c r="BA1199" s="30"/>
      <c r="BB1199" s="22"/>
      <c r="BC1199" s="22"/>
      <c r="BG1199" s="22"/>
      <c r="BI1199" s="94"/>
    </row>
    <row r="1200" spans="2:61" s="23" customFormat="1">
      <c r="B1200" s="60"/>
      <c r="C1200" s="33"/>
      <c r="D1200" s="32"/>
      <c r="E1200" s="33"/>
      <c r="F1200" s="33"/>
      <c r="G1200" s="33"/>
      <c r="H1200" s="33"/>
      <c r="I1200" s="33"/>
      <c r="J1200" s="33"/>
      <c r="K1200" s="33"/>
      <c r="L1200" s="33"/>
      <c r="M1200" s="33"/>
      <c r="N1200" s="99"/>
      <c r="O1200" s="99"/>
      <c r="P1200" s="99"/>
      <c r="Q1200" s="32"/>
      <c r="R1200" s="94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60"/>
      <c r="AH1200" s="60"/>
      <c r="AI1200" s="33"/>
      <c r="AJ1200" s="24"/>
      <c r="AK1200" s="24"/>
      <c r="AL1200" s="24"/>
      <c r="AM1200" s="24"/>
      <c r="AN1200" s="24" t="str">
        <f t="shared" si="348"/>
        <v/>
      </c>
      <c r="AO1200" s="24" t="str">
        <f t="shared" si="349"/>
        <v/>
      </c>
      <c r="AP1200" s="24" t="str">
        <f t="shared" si="350"/>
        <v/>
      </c>
      <c r="AQ1200" s="24" t="str">
        <f t="shared" si="351"/>
        <v/>
      </c>
      <c r="AR1200" s="24" t="str">
        <f t="shared" si="352"/>
        <v/>
      </c>
      <c r="AS1200" s="24" t="str">
        <f t="shared" si="353"/>
        <v/>
      </c>
      <c r="AT1200" s="94"/>
      <c r="AU1200" s="94"/>
      <c r="AV1200" s="22"/>
      <c r="AW1200" s="22"/>
      <c r="AX1200" s="22"/>
      <c r="AY1200" s="22"/>
      <c r="AZ1200" s="22"/>
      <c r="BA1200" s="30"/>
      <c r="BB1200" s="22"/>
      <c r="BC1200" s="22"/>
      <c r="BG1200" s="22"/>
      <c r="BI1200" s="94"/>
    </row>
    <row r="1201" spans="2:61" s="23" customFormat="1">
      <c r="B1201" s="60"/>
      <c r="C1201" s="33"/>
      <c r="D1201" s="32"/>
      <c r="E1201" s="33"/>
      <c r="F1201" s="33"/>
      <c r="G1201" s="33"/>
      <c r="H1201" s="33"/>
      <c r="I1201" s="33"/>
      <c r="J1201" s="33"/>
      <c r="K1201" s="33"/>
      <c r="L1201" s="33"/>
      <c r="M1201" s="33"/>
      <c r="N1201" s="99"/>
      <c r="O1201" s="99"/>
      <c r="P1201" s="99"/>
      <c r="Q1201" s="32"/>
      <c r="R1201" s="94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60"/>
      <c r="AH1201" s="60"/>
      <c r="AI1201" s="33"/>
      <c r="AJ1201" s="24"/>
      <c r="AK1201" s="24"/>
      <c r="AL1201" s="24"/>
      <c r="AM1201" s="24"/>
      <c r="AN1201" s="24" t="str">
        <f t="shared" si="348"/>
        <v/>
      </c>
      <c r="AO1201" s="24" t="str">
        <f t="shared" si="349"/>
        <v/>
      </c>
      <c r="AP1201" s="24" t="str">
        <f t="shared" si="350"/>
        <v/>
      </c>
      <c r="AQ1201" s="24" t="str">
        <f t="shared" si="351"/>
        <v/>
      </c>
      <c r="AR1201" s="24" t="str">
        <f t="shared" si="352"/>
        <v/>
      </c>
      <c r="AS1201" s="24" t="str">
        <f t="shared" si="353"/>
        <v/>
      </c>
      <c r="AT1201" s="94"/>
      <c r="AU1201" s="94"/>
      <c r="AV1201" s="22"/>
      <c r="AW1201" s="22"/>
      <c r="AX1201" s="22"/>
      <c r="AY1201" s="22"/>
      <c r="AZ1201" s="22"/>
      <c r="BA1201" s="30"/>
      <c r="BB1201" s="22"/>
      <c r="BC1201" s="22"/>
      <c r="BG1201" s="22"/>
      <c r="BI1201" s="94"/>
    </row>
    <row r="1202" spans="2:61" s="23" customFormat="1">
      <c r="B1202" s="60"/>
      <c r="C1202" s="33"/>
      <c r="D1202" s="32"/>
      <c r="E1202" s="33"/>
      <c r="F1202" s="33"/>
      <c r="G1202" s="33"/>
      <c r="H1202" s="33"/>
      <c r="I1202" s="33"/>
      <c r="J1202" s="33"/>
      <c r="K1202" s="33"/>
      <c r="L1202" s="33"/>
      <c r="M1202" s="33"/>
      <c r="N1202" s="99"/>
      <c r="O1202" s="99"/>
      <c r="P1202" s="99"/>
      <c r="Q1202" s="32"/>
      <c r="R1202" s="94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60"/>
      <c r="AH1202" s="60"/>
      <c r="AI1202" s="33"/>
      <c r="AJ1202" s="24"/>
      <c r="AK1202" s="24"/>
      <c r="AL1202" s="24"/>
      <c r="AM1202" s="24"/>
      <c r="AN1202" s="24" t="str">
        <f t="shared" si="348"/>
        <v/>
      </c>
      <c r="AO1202" s="24" t="str">
        <f t="shared" si="349"/>
        <v/>
      </c>
      <c r="AP1202" s="24" t="str">
        <f t="shared" si="350"/>
        <v/>
      </c>
      <c r="AQ1202" s="24" t="str">
        <f t="shared" si="351"/>
        <v/>
      </c>
      <c r="AR1202" s="24" t="str">
        <f t="shared" si="352"/>
        <v/>
      </c>
      <c r="AS1202" s="24" t="str">
        <f t="shared" si="353"/>
        <v/>
      </c>
      <c r="AT1202" s="94"/>
      <c r="AU1202" s="94"/>
      <c r="AV1202" s="22"/>
      <c r="AW1202" s="22"/>
      <c r="AX1202" s="22"/>
      <c r="AY1202" s="22"/>
      <c r="AZ1202" s="22"/>
      <c r="BA1202" s="30"/>
      <c r="BB1202" s="22"/>
      <c r="BC1202" s="22"/>
      <c r="BG1202" s="22"/>
      <c r="BI1202" s="94"/>
    </row>
    <row r="1203" spans="2:61" s="23" customFormat="1">
      <c r="B1203" s="60"/>
      <c r="C1203" s="33"/>
      <c r="D1203" s="32"/>
      <c r="E1203" s="33"/>
      <c r="F1203" s="33"/>
      <c r="G1203" s="33"/>
      <c r="H1203" s="33"/>
      <c r="I1203" s="33"/>
      <c r="J1203" s="33"/>
      <c r="K1203" s="33"/>
      <c r="L1203" s="33"/>
      <c r="M1203" s="33"/>
      <c r="N1203" s="99"/>
      <c r="O1203" s="99"/>
      <c r="P1203" s="99"/>
      <c r="Q1203" s="32"/>
      <c r="R1203" s="94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60"/>
      <c r="AH1203" s="60"/>
      <c r="AI1203" s="33"/>
      <c r="AJ1203" s="24"/>
      <c r="AK1203" s="24"/>
      <c r="AL1203" s="24"/>
      <c r="AM1203" s="24"/>
      <c r="AN1203" s="24" t="str">
        <f t="shared" si="348"/>
        <v/>
      </c>
      <c r="AO1203" s="24" t="str">
        <f t="shared" si="349"/>
        <v/>
      </c>
      <c r="AP1203" s="24" t="str">
        <f t="shared" si="350"/>
        <v/>
      </c>
      <c r="AQ1203" s="24" t="str">
        <f t="shared" si="351"/>
        <v/>
      </c>
      <c r="AR1203" s="24" t="str">
        <f t="shared" si="352"/>
        <v/>
      </c>
      <c r="AS1203" s="24" t="str">
        <f t="shared" si="353"/>
        <v/>
      </c>
      <c r="AT1203" s="94"/>
      <c r="AU1203" s="94"/>
      <c r="AV1203" s="22"/>
      <c r="AW1203" s="22"/>
      <c r="AX1203" s="22"/>
      <c r="AY1203" s="22"/>
      <c r="AZ1203" s="22"/>
      <c r="BA1203" s="30"/>
      <c r="BB1203" s="22"/>
      <c r="BC1203" s="22"/>
      <c r="BG1203" s="22"/>
      <c r="BI1203" s="94"/>
    </row>
    <row r="1204" spans="2:61" s="23" customFormat="1">
      <c r="B1204" s="60"/>
      <c r="C1204" s="33"/>
      <c r="D1204" s="32"/>
      <c r="E1204" s="33"/>
      <c r="F1204" s="33"/>
      <c r="G1204" s="33"/>
      <c r="H1204" s="33"/>
      <c r="I1204" s="33"/>
      <c r="J1204" s="33"/>
      <c r="K1204" s="33"/>
      <c r="L1204" s="33"/>
      <c r="M1204" s="33"/>
      <c r="N1204" s="99"/>
      <c r="O1204" s="99"/>
      <c r="P1204" s="99"/>
      <c r="Q1204" s="32"/>
      <c r="R1204" s="94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60"/>
      <c r="AH1204" s="60"/>
      <c r="AI1204" s="33"/>
      <c r="AJ1204" s="24"/>
      <c r="AK1204" s="24"/>
      <c r="AL1204" s="24"/>
      <c r="AM1204" s="24"/>
      <c r="AN1204" s="24" t="str">
        <f t="shared" si="348"/>
        <v/>
      </c>
      <c r="AO1204" s="24" t="str">
        <f t="shared" si="349"/>
        <v/>
      </c>
      <c r="AP1204" s="24" t="str">
        <f t="shared" si="350"/>
        <v/>
      </c>
      <c r="AQ1204" s="24" t="str">
        <f t="shared" si="351"/>
        <v/>
      </c>
      <c r="AR1204" s="24" t="str">
        <f t="shared" si="352"/>
        <v/>
      </c>
      <c r="AS1204" s="24" t="str">
        <f t="shared" si="353"/>
        <v/>
      </c>
      <c r="AT1204" s="94"/>
      <c r="AU1204" s="94"/>
      <c r="AV1204" s="22"/>
      <c r="AW1204" s="22"/>
      <c r="AX1204" s="22"/>
      <c r="AY1204" s="22"/>
      <c r="AZ1204" s="22"/>
      <c r="BA1204" s="30"/>
      <c r="BB1204" s="22"/>
      <c r="BC1204" s="22"/>
      <c r="BG1204" s="22"/>
      <c r="BI1204" s="94"/>
    </row>
    <row r="1205" spans="2:61" s="23" customFormat="1">
      <c r="B1205" s="60"/>
      <c r="C1205" s="33"/>
      <c r="D1205" s="32"/>
      <c r="E1205" s="33"/>
      <c r="F1205" s="33"/>
      <c r="G1205" s="33"/>
      <c r="H1205" s="33"/>
      <c r="I1205" s="33"/>
      <c r="J1205" s="33"/>
      <c r="K1205" s="33"/>
      <c r="L1205" s="33"/>
      <c r="M1205" s="33"/>
      <c r="N1205" s="99"/>
      <c r="O1205" s="99"/>
      <c r="P1205" s="99"/>
      <c r="Q1205" s="32"/>
      <c r="R1205" s="94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60"/>
      <c r="AH1205" s="60"/>
      <c r="AI1205" s="33"/>
      <c r="AJ1205" s="24"/>
      <c r="AK1205" s="24"/>
      <c r="AL1205" s="24"/>
      <c r="AM1205" s="24"/>
      <c r="AN1205" s="24" t="str">
        <f t="shared" si="348"/>
        <v/>
      </c>
      <c r="AO1205" s="24" t="str">
        <f t="shared" si="349"/>
        <v/>
      </c>
      <c r="AP1205" s="24" t="str">
        <f t="shared" si="350"/>
        <v/>
      </c>
      <c r="AQ1205" s="24" t="str">
        <f t="shared" si="351"/>
        <v/>
      </c>
      <c r="AR1205" s="24" t="str">
        <f t="shared" si="352"/>
        <v/>
      </c>
      <c r="AS1205" s="24" t="str">
        <f t="shared" si="353"/>
        <v/>
      </c>
      <c r="AT1205" s="94"/>
      <c r="AU1205" s="94"/>
      <c r="AV1205" s="22"/>
      <c r="AW1205" s="22"/>
      <c r="AX1205" s="22"/>
      <c r="AY1205" s="22"/>
      <c r="AZ1205" s="22"/>
      <c r="BA1205" s="30"/>
      <c r="BB1205" s="22"/>
      <c r="BC1205" s="22"/>
      <c r="BG1205" s="22"/>
      <c r="BI1205" s="94"/>
    </row>
    <row r="1206" spans="2:61" s="23" customFormat="1">
      <c r="B1206" s="60"/>
      <c r="C1206" s="33"/>
      <c r="D1206" s="32"/>
      <c r="E1206" s="33"/>
      <c r="F1206" s="33"/>
      <c r="G1206" s="33"/>
      <c r="H1206" s="33"/>
      <c r="I1206" s="33"/>
      <c r="J1206" s="33"/>
      <c r="K1206" s="33"/>
      <c r="L1206" s="33"/>
      <c r="M1206" s="33"/>
      <c r="N1206" s="99"/>
      <c r="O1206" s="99"/>
      <c r="P1206" s="99"/>
      <c r="Q1206" s="32"/>
      <c r="R1206" s="94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60"/>
      <c r="AH1206" s="60"/>
      <c r="AI1206" s="33"/>
      <c r="AJ1206" s="24"/>
      <c r="AK1206" s="24"/>
      <c r="AL1206" s="24"/>
      <c r="AM1206" s="24"/>
      <c r="AN1206" s="24" t="str">
        <f t="shared" si="348"/>
        <v/>
      </c>
      <c r="AO1206" s="24" t="str">
        <f t="shared" si="349"/>
        <v/>
      </c>
      <c r="AP1206" s="24" t="str">
        <f t="shared" si="350"/>
        <v/>
      </c>
      <c r="AQ1206" s="24" t="str">
        <f t="shared" si="351"/>
        <v/>
      </c>
      <c r="AR1206" s="24" t="str">
        <f t="shared" si="352"/>
        <v/>
      </c>
      <c r="AS1206" s="24" t="str">
        <f t="shared" si="353"/>
        <v/>
      </c>
      <c r="AT1206" s="94"/>
      <c r="AU1206" s="94"/>
      <c r="AV1206" s="22"/>
      <c r="AW1206" s="22"/>
      <c r="AX1206" s="22"/>
      <c r="AY1206" s="22"/>
      <c r="AZ1206" s="22"/>
      <c r="BA1206" s="30"/>
      <c r="BB1206" s="22"/>
      <c r="BC1206" s="22"/>
      <c r="BG1206" s="22"/>
      <c r="BI1206" s="94"/>
    </row>
    <row r="1207" spans="2:61" s="23" customFormat="1">
      <c r="B1207" s="60"/>
      <c r="C1207" s="33"/>
      <c r="D1207" s="32"/>
      <c r="E1207" s="33"/>
      <c r="F1207" s="33"/>
      <c r="G1207" s="33"/>
      <c r="H1207" s="33"/>
      <c r="I1207" s="33"/>
      <c r="J1207" s="33"/>
      <c r="K1207" s="33"/>
      <c r="L1207" s="33"/>
      <c r="M1207" s="33"/>
      <c r="N1207" s="99"/>
      <c r="O1207" s="99"/>
      <c r="P1207" s="99"/>
      <c r="Q1207" s="32"/>
      <c r="R1207" s="94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60"/>
      <c r="AH1207" s="60"/>
      <c r="AI1207" s="33"/>
      <c r="AJ1207" s="24"/>
      <c r="AK1207" s="24"/>
      <c r="AL1207" s="24"/>
      <c r="AM1207" s="24"/>
      <c r="AN1207" s="24" t="str">
        <f t="shared" si="348"/>
        <v/>
      </c>
      <c r="AO1207" s="24" t="str">
        <f t="shared" si="349"/>
        <v/>
      </c>
      <c r="AP1207" s="24" t="str">
        <f t="shared" si="350"/>
        <v/>
      </c>
      <c r="AQ1207" s="24" t="str">
        <f t="shared" si="351"/>
        <v/>
      </c>
      <c r="AR1207" s="24" t="str">
        <f t="shared" si="352"/>
        <v/>
      </c>
      <c r="AS1207" s="24" t="str">
        <f t="shared" si="353"/>
        <v/>
      </c>
      <c r="AT1207" s="94"/>
      <c r="AU1207" s="94"/>
      <c r="AV1207" s="22"/>
      <c r="AW1207" s="22"/>
      <c r="AX1207" s="22"/>
      <c r="AY1207" s="22"/>
      <c r="AZ1207" s="22"/>
      <c r="BA1207" s="30"/>
      <c r="BB1207" s="22"/>
      <c r="BC1207" s="22"/>
      <c r="BG1207" s="22"/>
      <c r="BI1207" s="94"/>
    </row>
    <row r="1208" spans="2:61" s="23" customFormat="1">
      <c r="B1208" s="60"/>
      <c r="C1208" s="33"/>
      <c r="D1208" s="32"/>
      <c r="E1208" s="33"/>
      <c r="F1208" s="33"/>
      <c r="G1208" s="33"/>
      <c r="H1208" s="33"/>
      <c r="I1208" s="33"/>
      <c r="J1208" s="33"/>
      <c r="K1208" s="33"/>
      <c r="L1208" s="33"/>
      <c r="M1208" s="33"/>
      <c r="N1208" s="99"/>
      <c r="O1208" s="99"/>
      <c r="P1208" s="99"/>
      <c r="Q1208" s="32"/>
      <c r="R1208" s="94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60"/>
      <c r="AH1208" s="60"/>
      <c r="AI1208" s="33"/>
      <c r="AJ1208" s="24"/>
      <c r="AK1208" s="24"/>
      <c r="AL1208" s="24"/>
      <c r="AM1208" s="24"/>
      <c r="AN1208" s="24" t="str">
        <f t="shared" si="348"/>
        <v/>
      </c>
      <c r="AO1208" s="24" t="str">
        <f t="shared" si="349"/>
        <v/>
      </c>
      <c r="AP1208" s="24" t="str">
        <f t="shared" si="350"/>
        <v/>
      </c>
      <c r="AQ1208" s="24" t="str">
        <f t="shared" si="351"/>
        <v/>
      </c>
      <c r="AR1208" s="24" t="str">
        <f t="shared" si="352"/>
        <v/>
      </c>
      <c r="AS1208" s="24" t="str">
        <f t="shared" si="353"/>
        <v/>
      </c>
      <c r="AT1208" s="94"/>
      <c r="AU1208" s="94"/>
      <c r="AV1208" s="22"/>
      <c r="AW1208" s="22"/>
      <c r="AX1208" s="22"/>
      <c r="AY1208" s="22"/>
      <c r="AZ1208" s="22"/>
      <c r="BA1208" s="30"/>
      <c r="BB1208" s="22"/>
      <c r="BC1208" s="22"/>
      <c r="BG1208" s="22"/>
      <c r="BI1208" s="94"/>
    </row>
    <row r="1209" spans="2:61" s="23" customFormat="1">
      <c r="B1209" s="60"/>
      <c r="C1209" s="33"/>
      <c r="D1209" s="32"/>
      <c r="E1209" s="33"/>
      <c r="F1209" s="33"/>
      <c r="G1209" s="33"/>
      <c r="H1209" s="33"/>
      <c r="I1209" s="33"/>
      <c r="J1209" s="33"/>
      <c r="K1209" s="33"/>
      <c r="L1209" s="33"/>
      <c r="M1209" s="33"/>
      <c r="N1209" s="99"/>
      <c r="O1209" s="99"/>
      <c r="P1209" s="99"/>
      <c r="Q1209" s="32"/>
      <c r="R1209" s="94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60"/>
      <c r="AH1209" s="60"/>
      <c r="AI1209" s="33"/>
      <c r="AJ1209" s="24"/>
      <c r="AK1209" s="24"/>
      <c r="AL1209" s="24"/>
      <c r="AM1209" s="24"/>
      <c r="AN1209" s="24" t="str">
        <f t="shared" si="348"/>
        <v/>
      </c>
      <c r="AO1209" s="24" t="str">
        <f t="shared" si="349"/>
        <v/>
      </c>
      <c r="AP1209" s="24" t="str">
        <f t="shared" si="350"/>
        <v/>
      </c>
      <c r="AQ1209" s="24" t="str">
        <f t="shared" si="351"/>
        <v/>
      </c>
      <c r="AR1209" s="24" t="str">
        <f t="shared" si="352"/>
        <v/>
      </c>
      <c r="AS1209" s="24" t="str">
        <f t="shared" si="353"/>
        <v/>
      </c>
      <c r="AT1209" s="94"/>
      <c r="AU1209" s="94"/>
      <c r="AV1209" s="22"/>
      <c r="AW1209" s="22"/>
      <c r="AX1209" s="22"/>
      <c r="AY1209" s="22"/>
      <c r="AZ1209" s="22"/>
      <c r="BA1209" s="30"/>
      <c r="BB1209" s="22"/>
      <c r="BC1209" s="22"/>
      <c r="BG1209" s="22"/>
      <c r="BI1209" s="94"/>
    </row>
    <row r="1210" spans="2:61" s="23" customFormat="1">
      <c r="B1210" s="60"/>
      <c r="C1210" s="33"/>
      <c r="D1210" s="32"/>
      <c r="E1210" s="33"/>
      <c r="F1210" s="33"/>
      <c r="G1210" s="33"/>
      <c r="H1210" s="33"/>
      <c r="I1210" s="33"/>
      <c r="J1210" s="33"/>
      <c r="K1210" s="33"/>
      <c r="L1210" s="33"/>
      <c r="M1210" s="33"/>
      <c r="N1210" s="99"/>
      <c r="O1210" s="99"/>
      <c r="P1210" s="99"/>
      <c r="Q1210" s="32"/>
      <c r="R1210" s="94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60"/>
      <c r="AH1210" s="60"/>
      <c r="AI1210" s="33"/>
      <c r="AJ1210" s="24"/>
      <c r="AK1210" s="24"/>
      <c r="AL1210" s="24"/>
      <c r="AM1210" s="24"/>
      <c r="AN1210" s="24" t="str">
        <f t="shared" si="348"/>
        <v/>
      </c>
      <c r="AO1210" s="24" t="str">
        <f t="shared" si="349"/>
        <v/>
      </c>
      <c r="AP1210" s="24" t="str">
        <f t="shared" si="350"/>
        <v/>
      </c>
      <c r="AQ1210" s="24" t="str">
        <f t="shared" si="351"/>
        <v/>
      </c>
      <c r="AR1210" s="24" t="str">
        <f t="shared" si="352"/>
        <v/>
      </c>
      <c r="AS1210" s="24" t="str">
        <f t="shared" si="353"/>
        <v/>
      </c>
      <c r="AT1210" s="94"/>
      <c r="AU1210" s="94"/>
      <c r="AV1210" s="22"/>
      <c r="AW1210" s="22"/>
      <c r="AX1210" s="22"/>
      <c r="AY1210" s="22"/>
      <c r="AZ1210" s="22"/>
      <c r="BA1210" s="30"/>
      <c r="BB1210" s="22"/>
      <c r="BC1210" s="22"/>
      <c r="BG1210" s="22"/>
      <c r="BI1210" s="94"/>
    </row>
    <row r="1211" spans="2:61" s="23" customFormat="1">
      <c r="B1211" s="60"/>
      <c r="C1211" s="33"/>
      <c r="D1211" s="32"/>
      <c r="E1211" s="33"/>
      <c r="F1211" s="33"/>
      <c r="G1211" s="33"/>
      <c r="H1211" s="33"/>
      <c r="I1211" s="33"/>
      <c r="J1211" s="33"/>
      <c r="K1211" s="33"/>
      <c r="L1211" s="33"/>
      <c r="M1211" s="33"/>
      <c r="N1211" s="99"/>
      <c r="O1211" s="99"/>
      <c r="P1211" s="99"/>
      <c r="Q1211" s="32"/>
      <c r="R1211" s="94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60"/>
      <c r="AH1211" s="60"/>
      <c r="AI1211" s="33"/>
      <c r="AJ1211" s="24"/>
      <c r="AK1211" s="24"/>
      <c r="AL1211" s="24"/>
      <c r="AM1211" s="24"/>
      <c r="AN1211" s="24" t="str">
        <f t="shared" si="348"/>
        <v/>
      </c>
      <c r="AO1211" s="24" t="str">
        <f t="shared" si="349"/>
        <v/>
      </c>
      <c r="AP1211" s="24" t="str">
        <f t="shared" si="350"/>
        <v/>
      </c>
      <c r="AQ1211" s="24" t="str">
        <f t="shared" si="351"/>
        <v/>
      </c>
      <c r="AR1211" s="24" t="str">
        <f t="shared" si="352"/>
        <v/>
      </c>
      <c r="AS1211" s="24" t="str">
        <f t="shared" si="353"/>
        <v/>
      </c>
      <c r="AT1211" s="94"/>
      <c r="AU1211" s="94"/>
      <c r="AV1211" s="22"/>
      <c r="AW1211" s="22"/>
      <c r="AX1211" s="22"/>
      <c r="AY1211" s="22"/>
      <c r="AZ1211" s="22"/>
      <c r="BA1211" s="30"/>
      <c r="BB1211" s="22"/>
      <c r="BC1211" s="22"/>
      <c r="BG1211" s="22"/>
      <c r="BI1211" s="94"/>
    </row>
    <row r="1212" spans="2:61" s="23" customFormat="1">
      <c r="B1212" s="60"/>
      <c r="C1212" s="33"/>
      <c r="D1212" s="32"/>
      <c r="E1212" s="33"/>
      <c r="F1212" s="33"/>
      <c r="G1212" s="33"/>
      <c r="H1212" s="33"/>
      <c r="I1212" s="33"/>
      <c r="J1212" s="33"/>
      <c r="K1212" s="33"/>
      <c r="L1212" s="33"/>
      <c r="M1212" s="33"/>
      <c r="N1212" s="99"/>
      <c r="O1212" s="99"/>
      <c r="P1212" s="99"/>
      <c r="Q1212" s="32"/>
      <c r="R1212" s="94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60"/>
      <c r="AH1212" s="60"/>
      <c r="AI1212" s="33"/>
      <c r="AJ1212" s="24"/>
      <c r="AK1212" s="24"/>
      <c r="AL1212" s="24"/>
      <c r="AM1212" s="24"/>
      <c r="AN1212" s="24" t="str">
        <f t="shared" si="348"/>
        <v/>
      </c>
      <c r="AO1212" s="24" t="str">
        <f t="shared" si="349"/>
        <v/>
      </c>
      <c r="AP1212" s="24" t="str">
        <f t="shared" si="350"/>
        <v/>
      </c>
      <c r="AQ1212" s="24" t="str">
        <f t="shared" si="351"/>
        <v/>
      </c>
      <c r="AR1212" s="24" t="str">
        <f t="shared" si="352"/>
        <v/>
      </c>
      <c r="AS1212" s="24" t="str">
        <f t="shared" si="353"/>
        <v/>
      </c>
      <c r="AT1212" s="94"/>
      <c r="AU1212" s="94"/>
      <c r="AV1212" s="22"/>
      <c r="AW1212" s="22"/>
      <c r="AX1212" s="22"/>
      <c r="AY1212" s="22"/>
      <c r="AZ1212" s="22"/>
      <c r="BA1212" s="30"/>
      <c r="BB1212" s="22"/>
      <c r="BC1212" s="22"/>
      <c r="BG1212" s="22"/>
      <c r="BI1212" s="94"/>
    </row>
    <row r="1213" spans="2:61" s="23" customFormat="1">
      <c r="B1213" s="60"/>
      <c r="C1213" s="33"/>
      <c r="D1213" s="32"/>
      <c r="E1213" s="33"/>
      <c r="F1213" s="33"/>
      <c r="G1213" s="33"/>
      <c r="H1213" s="33"/>
      <c r="I1213" s="33"/>
      <c r="J1213" s="33"/>
      <c r="K1213" s="33"/>
      <c r="L1213" s="33"/>
      <c r="M1213" s="33"/>
      <c r="N1213" s="99"/>
      <c r="O1213" s="99"/>
      <c r="P1213" s="99"/>
      <c r="Q1213" s="32"/>
      <c r="R1213" s="94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60"/>
      <c r="AH1213" s="60"/>
      <c r="AI1213" s="33"/>
      <c r="AJ1213" s="24"/>
      <c r="AK1213" s="24"/>
      <c r="AL1213" s="24"/>
      <c r="AM1213" s="24"/>
      <c r="AN1213" s="24" t="str">
        <f t="shared" si="348"/>
        <v/>
      </c>
      <c r="AO1213" s="24" t="str">
        <f t="shared" si="349"/>
        <v/>
      </c>
      <c r="AP1213" s="24" t="str">
        <f t="shared" si="350"/>
        <v/>
      </c>
      <c r="AQ1213" s="24" t="str">
        <f t="shared" si="351"/>
        <v/>
      </c>
      <c r="AR1213" s="24" t="str">
        <f t="shared" si="352"/>
        <v/>
      </c>
      <c r="AS1213" s="24" t="str">
        <f t="shared" si="353"/>
        <v/>
      </c>
      <c r="AT1213" s="94"/>
      <c r="AU1213" s="94"/>
      <c r="AV1213" s="22"/>
      <c r="AW1213" s="22"/>
      <c r="AX1213" s="22"/>
      <c r="AY1213" s="22"/>
      <c r="AZ1213" s="22"/>
      <c r="BA1213" s="30"/>
      <c r="BB1213" s="22"/>
      <c r="BC1213" s="22"/>
      <c r="BG1213" s="22"/>
      <c r="BI1213" s="94"/>
    </row>
    <row r="1214" spans="2:61" s="23" customFormat="1">
      <c r="B1214" s="60"/>
      <c r="C1214" s="33"/>
      <c r="D1214" s="32"/>
      <c r="E1214" s="33"/>
      <c r="F1214" s="33"/>
      <c r="G1214" s="33"/>
      <c r="H1214" s="33"/>
      <c r="I1214" s="33"/>
      <c r="J1214" s="33"/>
      <c r="K1214" s="33"/>
      <c r="L1214" s="33"/>
      <c r="M1214" s="33"/>
      <c r="N1214" s="99"/>
      <c r="O1214" s="99"/>
      <c r="P1214" s="99"/>
      <c r="Q1214" s="32"/>
      <c r="R1214" s="94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60"/>
      <c r="AH1214" s="60"/>
      <c r="AI1214" s="33"/>
      <c r="AJ1214" s="24"/>
      <c r="AK1214" s="24"/>
      <c r="AL1214" s="24"/>
      <c r="AM1214" s="24"/>
      <c r="AN1214" s="24" t="str">
        <f t="shared" si="348"/>
        <v/>
      </c>
      <c r="AO1214" s="24" t="str">
        <f t="shared" si="349"/>
        <v/>
      </c>
      <c r="AP1214" s="24" t="str">
        <f t="shared" si="350"/>
        <v/>
      </c>
      <c r="AQ1214" s="24" t="str">
        <f t="shared" si="351"/>
        <v/>
      </c>
      <c r="AR1214" s="24" t="str">
        <f t="shared" si="352"/>
        <v/>
      </c>
      <c r="AS1214" s="24" t="str">
        <f t="shared" si="353"/>
        <v/>
      </c>
      <c r="AT1214" s="94"/>
      <c r="AU1214" s="94"/>
      <c r="AV1214" s="22"/>
      <c r="AW1214" s="22"/>
      <c r="AX1214" s="22"/>
      <c r="AY1214" s="22"/>
      <c r="AZ1214" s="22"/>
      <c r="BA1214" s="30"/>
      <c r="BB1214" s="22"/>
      <c r="BC1214" s="22"/>
      <c r="BG1214" s="22"/>
      <c r="BI1214" s="94"/>
    </row>
    <row r="1215" spans="2:61" s="23" customFormat="1">
      <c r="B1215" s="60"/>
      <c r="C1215" s="33"/>
      <c r="D1215" s="32"/>
      <c r="E1215" s="33"/>
      <c r="F1215" s="33"/>
      <c r="G1215" s="33"/>
      <c r="H1215" s="33"/>
      <c r="I1215" s="33"/>
      <c r="J1215" s="33"/>
      <c r="K1215" s="33"/>
      <c r="L1215" s="33"/>
      <c r="M1215" s="33"/>
      <c r="N1215" s="99"/>
      <c r="O1215" s="99"/>
      <c r="P1215" s="99"/>
      <c r="Q1215" s="32"/>
      <c r="R1215" s="94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60"/>
      <c r="AH1215" s="60"/>
      <c r="AI1215" s="33"/>
      <c r="AJ1215" s="24"/>
      <c r="AK1215" s="24"/>
      <c r="AL1215" s="24"/>
      <c r="AM1215" s="24"/>
      <c r="AN1215" s="24" t="str">
        <f t="shared" si="348"/>
        <v/>
      </c>
      <c r="AO1215" s="24" t="str">
        <f t="shared" si="349"/>
        <v/>
      </c>
      <c r="AP1215" s="24" t="str">
        <f t="shared" si="350"/>
        <v/>
      </c>
      <c r="AQ1215" s="24" t="str">
        <f t="shared" si="351"/>
        <v/>
      </c>
      <c r="AR1215" s="24" t="str">
        <f t="shared" si="352"/>
        <v/>
      </c>
      <c r="AS1215" s="24" t="str">
        <f t="shared" si="353"/>
        <v/>
      </c>
      <c r="AT1215" s="94"/>
      <c r="AU1215" s="94"/>
      <c r="AV1215" s="22"/>
      <c r="AW1215" s="22"/>
      <c r="AX1215" s="22"/>
      <c r="AY1215" s="22"/>
      <c r="AZ1215" s="22"/>
      <c r="BA1215" s="30"/>
      <c r="BB1215" s="22"/>
      <c r="BC1215" s="22"/>
      <c r="BG1215" s="22"/>
      <c r="BI1215" s="94"/>
    </row>
    <row r="1216" spans="2:61" s="23" customFormat="1">
      <c r="B1216" s="60"/>
      <c r="C1216" s="33"/>
      <c r="D1216" s="32"/>
      <c r="E1216" s="33"/>
      <c r="F1216" s="33"/>
      <c r="G1216" s="33"/>
      <c r="H1216" s="33"/>
      <c r="I1216" s="33"/>
      <c r="J1216" s="33"/>
      <c r="K1216" s="33"/>
      <c r="L1216" s="33"/>
      <c r="M1216" s="33"/>
      <c r="N1216" s="99"/>
      <c r="O1216" s="99"/>
      <c r="P1216" s="99"/>
      <c r="Q1216" s="32"/>
      <c r="R1216" s="94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60"/>
      <c r="AH1216" s="60"/>
      <c r="AI1216" s="33"/>
      <c r="AJ1216" s="24"/>
      <c r="AK1216" s="24"/>
      <c r="AL1216" s="24"/>
      <c r="AM1216" s="24"/>
      <c r="AN1216" s="24" t="str">
        <f t="shared" si="348"/>
        <v/>
      </c>
      <c r="AO1216" s="24" t="str">
        <f t="shared" si="349"/>
        <v/>
      </c>
      <c r="AP1216" s="24" t="str">
        <f t="shared" si="350"/>
        <v/>
      </c>
      <c r="AQ1216" s="24" t="str">
        <f t="shared" si="351"/>
        <v/>
      </c>
      <c r="AR1216" s="24" t="str">
        <f t="shared" si="352"/>
        <v/>
      </c>
      <c r="AS1216" s="24" t="str">
        <f t="shared" si="353"/>
        <v/>
      </c>
      <c r="AT1216" s="94"/>
      <c r="AU1216" s="94"/>
      <c r="AV1216" s="22"/>
      <c r="AW1216" s="22"/>
      <c r="AX1216" s="22"/>
      <c r="AY1216" s="22"/>
      <c r="AZ1216" s="22"/>
      <c r="BA1216" s="30"/>
      <c r="BB1216" s="22"/>
      <c r="BC1216" s="22"/>
      <c r="BG1216" s="22"/>
      <c r="BI1216" s="94"/>
    </row>
    <row r="1217" spans="2:61" s="23" customFormat="1">
      <c r="B1217" s="60"/>
      <c r="C1217" s="33"/>
      <c r="D1217" s="32"/>
      <c r="E1217" s="33"/>
      <c r="F1217" s="33"/>
      <c r="G1217" s="33"/>
      <c r="H1217" s="33"/>
      <c r="I1217" s="33"/>
      <c r="J1217" s="33"/>
      <c r="K1217" s="33"/>
      <c r="L1217" s="33"/>
      <c r="M1217" s="33"/>
      <c r="N1217" s="99"/>
      <c r="O1217" s="99"/>
      <c r="P1217" s="99"/>
      <c r="Q1217" s="32"/>
      <c r="R1217" s="94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60"/>
      <c r="AH1217" s="60"/>
      <c r="AI1217" s="33"/>
      <c r="AJ1217" s="24"/>
      <c r="AK1217" s="24"/>
      <c r="AL1217" s="24"/>
      <c r="AM1217" s="24"/>
      <c r="AN1217" s="24" t="str">
        <f t="shared" si="348"/>
        <v/>
      </c>
      <c r="AO1217" s="24" t="str">
        <f t="shared" si="349"/>
        <v/>
      </c>
      <c r="AP1217" s="24" t="str">
        <f t="shared" si="350"/>
        <v/>
      </c>
      <c r="AQ1217" s="24" t="str">
        <f t="shared" si="351"/>
        <v/>
      </c>
      <c r="AR1217" s="24" t="str">
        <f t="shared" si="352"/>
        <v/>
      </c>
      <c r="AS1217" s="24" t="str">
        <f t="shared" si="353"/>
        <v/>
      </c>
      <c r="AT1217" s="94"/>
      <c r="AU1217" s="94"/>
      <c r="AV1217" s="22"/>
      <c r="AW1217" s="22"/>
      <c r="AX1217" s="22"/>
      <c r="AY1217" s="22"/>
      <c r="AZ1217" s="22"/>
      <c r="BA1217" s="30"/>
      <c r="BB1217" s="22"/>
      <c r="BC1217" s="22"/>
      <c r="BG1217" s="22"/>
      <c r="BI1217" s="94"/>
    </row>
    <row r="1218" spans="2:61" s="23" customFormat="1">
      <c r="B1218" s="60"/>
      <c r="C1218" s="33"/>
      <c r="D1218" s="32"/>
      <c r="E1218" s="33"/>
      <c r="F1218" s="33"/>
      <c r="G1218" s="33"/>
      <c r="H1218" s="33"/>
      <c r="I1218" s="33"/>
      <c r="J1218" s="33"/>
      <c r="K1218" s="33"/>
      <c r="L1218" s="33"/>
      <c r="M1218" s="33"/>
      <c r="N1218" s="99"/>
      <c r="O1218" s="99"/>
      <c r="P1218" s="99"/>
      <c r="Q1218" s="32"/>
      <c r="R1218" s="94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60"/>
      <c r="AH1218" s="60"/>
      <c r="AI1218" s="33"/>
      <c r="AJ1218" s="24"/>
      <c r="AK1218" s="24"/>
      <c r="AL1218" s="24"/>
      <c r="AM1218" s="24"/>
      <c r="AN1218" s="24" t="str">
        <f t="shared" si="348"/>
        <v/>
      </c>
      <c r="AO1218" s="24" t="str">
        <f t="shared" si="349"/>
        <v/>
      </c>
      <c r="AP1218" s="24" t="str">
        <f t="shared" si="350"/>
        <v/>
      </c>
      <c r="AQ1218" s="24" t="str">
        <f t="shared" si="351"/>
        <v/>
      </c>
      <c r="AR1218" s="24" t="str">
        <f t="shared" si="352"/>
        <v/>
      </c>
      <c r="AS1218" s="24" t="str">
        <f t="shared" si="353"/>
        <v/>
      </c>
      <c r="AT1218" s="94"/>
      <c r="AU1218" s="94"/>
      <c r="AV1218" s="22"/>
      <c r="AW1218" s="22"/>
      <c r="AX1218" s="22"/>
      <c r="AY1218" s="22"/>
      <c r="AZ1218" s="22"/>
      <c r="BA1218" s="30"/>
      <c r="BB1218" s="22"/>
      <c r="BC1218" s="22"/>
      <c r="BG1218" s="22"/>
      <c r="BI1218" s="94"/>
    </row>
    <row r="1219" spans="2:61" s="23" customFormat="1">
      <c r="B1219" s="60"/>
      <c r="C1219" s="33"/>
      <c r="D1219" s="32"/>
      <c r="E1219" s="33"/>
      <c r="F1219" s="33"/>
      <c r="G1219" s="33"/>
      <c r="H1219" s="33"/>
      <c r="I1219" s="33"/>
      <c r="J1219" s="33"/>
      <c r="K1219" s="33"/>
      <c r="L1219" s="33"/>
      <c r="M1219" s="33"/>
      <c r="N1219" s="99"/>
      <c r="O1219" s="99"/>
      <c r="P1219" s="99"/>
      <c r="Q1219" s="32"/>
      <c r="R1219" s="94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60"/>
      <c r="AH1219" s="60"/>
      <c r="AI1219" s="33"/>
      <c r="AJ1219" s="24"/>
      <c r="AK1219" s="24"/>
      <c r="AL1219" s="24"/>
      <c r="AM1219" s="24"/>
      <c r="AN1219" s="24" t="str">
        <f t="shared" si="348"/>
        <v/>
      </c>
      <c r="AO1219" s="24" t="str">
        <f t="shared" si="349"/>
        <v/>
      </c>
      <c r="AP1219" s="24" t="str">
        <f t="shared" si="350"/>
        <v/>
      </c>
      <c r="AQ1219" s="24" t="str">
        <f t="shared" si="351"/>
        <v/>
      </c>
      <c r="AR1219" s="24" t="str">
        <f t="shared" si="352"/>
        <v/>
      </c>
      <c r="AS1219" s="24" t="str">
        <f t="shared" si="353"/>
        <v/>
      </c>
      <c r="AT1219" s="94"/>
      <c r="AU1219" s="94"/>
      <c r="AV1219" s="22"/>
      <c r="AW1219" s="22"/>
      <c r="AX1219" s="22"/>
      <c r="AY1219" s="22"/>
      <c r="AZ1219" s="22"/>
      <c r="BA1219" s="30"/>
      <c r="BB1219" s="22"/>
      <c r="BC1219" s="22"/>
      <c r="BG1219" s="22"/>
      <c r="BI1219" s="94"/>
    </row>
    <row r="1220" spans="2:61" s="23" customFormat="1">
      <c r="B1220" s="60"/>
      <c r="C1220" s="33"/>
      <c r="D1220" s="32"/>
      <c r="E1220" s="33"/>
      <c r="F1220" s="33"/>
      <c r="G1220" s="33"/>
      <c r="H1220" s="33"/>
      <c r="I1220" s="33"/>
      <c r="J1220" s="33"/>
      <c r="K1220" s="33"/>
      <c r="L1220" s="33"/>
      <c r="M1220" s="33"/>
      <c r="N1220" s="99"/>
      <c r="O1220" s="99"/>
      <c r="P1220" s="99"/>
      <c r="Q1220" s="32"/>
      <c r="R1220" s="94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60"/>
      <c r="AH1220" s="60"/>
      <c r="AI1220" s="33"/>
      <c r="AJ1220" s="24"/>
      <c r="AK1220" s="24"/>
      <c r="AL1220" s="24"/>
      <c r="AM1220" s="24"/>
      <c r="AN1220" s="24" t="str">
        <f t="shared" si="348"/>
        <v/>
      </c>
      <c r="AO1220" s="24" t="str">
        <f t="shared" si="349"/>
        <v/>
      </c>
      <c r="AP1220" s="24" t="str">
        <f t="shared" si="350"/>
        <v/>
      </c>
      <c r="AQ1220" s="24" t="str">
        <f t="shared" si="351"/>
        <v/>
      </c>
      <c r="AR1220" s="24" t="str">
        <f t="shared" si="352"/>
        <v/>
      </c>
      <c r="AS1220" s="24" t="str">
        <f t="shared" si="353"/>
        <v/>
      </c>
      <c r="AT1220" s="94"/>
      <c r="AU1220" s="94"/>
      <c r="AV1220" s="22"/>
      <c r="AW1220" s="22"/>
      <c r="AX1220" s="22"/>
      <c r="AY1220" s="22"/>
      <c r="AZ1220" s="22"/>
      <c r="BA1220" s="30"/>
      <c r="BB1220" s="22"/>
      <c r="BC1220" s="22"/>
      <c r="BG1220" s="22"/>
      <c r="BI1220" s="94"/>
    </row>
    <row r="1221" spans="2:61" s="23" customFormat="1">
      <c r="B1221" s="60"/>
      <c r="C1221" s="33"/>
      <c r="D1221" s="32"/>
      <c r="E1221" s="33"/>
      <c r="F1221" s="33"/>
      <c r="G1221" s="33"/>
      <c r="H1221" s="33"/>
      <c r="I1221" s="33"/>
      <c r="J1221" s="33"/>
      <c r="K1221" s="33"/>
      <c r="L1221" s="33"/>
      <c r="M1221" s="33"/>
      <c r="N1221" s="99"/>
      <c r="O1221" s="99"/>
      <c r="P1221" s="99"/>
      <c r="Q1221" s="32"/>
      <c r="R1221" s="94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60"/>
      <c r="AH1221" s="60"/>
      <c r="AI1221" s="33"/>
      <c r="AJ1221" s="24"/>
      <c r="AK1221" s="24"/>
      <c r="AL1221" s="24"/>
      <c r="AM1221" s="24"/>
      <c r="AN1221" s="24" t="str">
        <f t="shared" si="348"/>
        <v/>
      </c>
      <c r="AO1221" s="24" t="str">
        <f t="shared" si="349"/>
        <v/>
      </c>
      <c r="AP1221" s="24" t="str">
        <f t="shared" si="350"/>
        <v/>
      </c>
      <c r="AQ1221" s="24" t="str">
        <f t="shared" si="351"/>
        <v/>
      </c>
      <c r="AR1221" s="24" t="str">
        <f t="shared" si="352"/>
        <v/>
      </c>
      <c r="AS1221" s="24" t="str">
        <f t="shared" si="353"/>
        <v/>
      </c>
      <c r="AT1221" s="94"/>
      <c r="AU1221" s="94"/>
      <c r="AV1221" s="22"/>
      <c r="AW1221" s="22"/>
      <c r="AX1221" s="22"/>
      <c r="AY1221" s="22"/>
      <c r="AZ1221" s="22"/>
      <c r="BA1221" s="30"/>
      <c r="BB1221" s="22"/>
      <c r="BC1221" s="22"/>
      <c r="BG1221" s="22"/>
      <c r="BI1221" s="94"/>
    </row>
    <row r="1222" spans="2:61" s="23" customFormat="1">
      <c r="B1222" s="60"/>
      <c r="C1222" s="33"/>
      <c r="D1222" s="32"/>
      <c r="E1222" s="33"/>
      <c r="F1222" s="33"/>
      <c r="G1222" s="33"/>
      <c r="H1222" s="33"/>
      <c r="I1222" s="33"/>
      <c r="J1222" s="33"/>
      <c r="K1222" s="33"/>
      <c r="L1222" s="33"/>
      <c r="M1222" s="33"/>
      <c r="N1222" s="99"/>
      <c r="O1222" s="99"/>
      <c r="P1222" s="99"/>
      <c r="Q1222" s="32"/>
      <c r="R1222" s="94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60"/>
      <c r="AH1222" s="60"/>
      <c r="AI1222" s="33"/>
      <c r="AJ1222" s="24"/>
      <c r="AK1222" s="24"/>
      <c r="AL1222" s="24"/>
      <c r="AM1222" s="24"/>
      <c r="AN1222" s="24" t="str">
        <f t="shared" si="348"/>
        <v/>
      </c>
      <c r="AO1222" s="24" t="str">
        <f t="shared" si="349"/>
        <v/>
      </c>
      <c r="AP1222" s="24" t="str">
        <f t="shared" si="350"/>
        <v/>
      </c>
      <c r="AQ1222" s="24" t="str">
        <f t="shared" si="351"/>
        <v/>
      </c>
      <c r="AR1222" s="24" t="str">
        <f t="shared" si="352"/>
        <v/>
      </c>
      <c r="AS1222" s="24" t="str">
        <f t="shared" si="353"/>
        <v/>
      </c>
      <c r="AT1222" s="94"/>
      <c r="AU1222" s="94"/>
      <c r="AV1222" s="22"/>
      <c r="AW1222" s="22"/>
      <c r="AX1222" s="22"/>
      <c r="AY1222" s="22"/>
      <c r="AZ1222" s="22"/>
      <c r="BA1222" s="30"/>
      <c r="BB1222" s="22"/>
      <c r="BC1222" s="22"/>
      <c r="BG1222" s="22"/>
      <c r="BI1222" s="94"/>
    </row>
    <row r="1223" spans="2:61" s="23" customFormat="1">
      <c r="B1223" s="60"/>
      <c r="C1223" s="33"/>
      <c r="D1223" s="32"/>
      <c r="E1223" s="33"/>
      <c r="F1223" s="33"/>
      <c r="G1223" s="33"/>
      <c r="H1223" s="33"/>
      <c r="I1223" s="33"/>
      <c r="J1223" s="33"/>
      <c r="K1223" s="33"/>
      <c r="L1223" s="33"/>
      <c r="M1223" s="33"/>
      <c r="N1223" s="99"/>
      <c r="O1223" s="99"/>
      <c r="P1223" s="99"/>
      <c r="Q1223" s="32"/>
      <c r="R1223" s="94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60"/>
      <c r="AH1223" s="60"/>
      <c r="AI1223" s="33"/>
      <c r="AJ1223" s="24"/>
      <c r="AK1223" s="24"/>
      <c r="AL1223" s="24"/>
      <c r="AM1223" s="24"/>
      <c r="AN1223" s="24" t="str">
        <f t="shared" si="348"/>
        <v/>
      </c>
      <c r="AO1223" s="24" t="str">
        <f t="shared" si="349"/>
        <v/>
      </c>
      <c r="AP1223" s="24" t="str">
        <f t="shared" si="350"/>
        <v/>
      </c>
      <c r="AQ1223" s="24" t="str">
        <f t="shared" si="351"/>
        <v/>
      </c>
      <c r="AR1223" s="24" t="str">
        <f t="shared" si="352"/>
        <v/>
      </c>
      <c r="AS1223" s="24" t="str">
        <f t="shared" si="353"/>
        <v/>
      </c>
      <c r="AT1223" s="94"/>
      <c r="AU1223" s="94"/>
      <c r="AV1223" s="22"/>
      <c r="AW1223" s="22"/>
      <c r="AX1223" s="22"/>
      <c r="AY1223" s="22"/>
      <c r="AZ1223" s="22"/>
      <c r="BA1223" s="30"/>
      <c r="BB1223" s="22"/>
      <c r="BC1223" s="22"/>
      <c r="BG1223" s="22"/>
      <c r="BI1223" s="94"/>
    </row>
    <row r="1224" spans="2:61" s="23" customFormat="1">
      <c r="B1224" s="60"/>
      <c r="C1224" s="33"/>
      <c r="D1224" s="32"/>
      <c r="E1224" s="33"/>
      <c r="F1224" s="33"/>
      <c r="G1224" s="33"/>
      <c r="H1224" s="33"/>
      <c r="I1224" s="33"/>
      <c r="J1224" s="33"/>
      <c r="K1224" s="33"/>
      <c r="L1224" s="33"/>
      <c r="M1224" s="33"/>
      <c r="N1224" s="99"/>
      <c r="O1224" s="99"/>
      <c r="P1224" s="99"/>
      <c r="Q1224" s="32"/>
      <c r="R1224" s="94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60"/>
      <c r="AH1224" s="60"/>
      <c r="AI1224" s="33"/>
      <c r="AJ1224" s="24"/>
      <c r="AK1224" s="24"/>
      <c r="AL1224" s="24"/>
      <c r="AM1224" s="24"/>
      <c r="AN1224" s="24" t="str">
        <f t="shared" si="348"/>
        <v/>
      </c>
      <c r="AO1224" s="24" t="str">
        <f t="shared" si="349"/>
        <v/>
      </c>
      <c r="AP1224" s="24" t="str">
        <f t="shared" si="350"/>
        <v/>
      </c>
      <c r="AQ1224" s="24" t="str">
        <f t="shared" si="351"/>
        <v/>
      </c>
      <c r="AR1224" s="24" t="str">
        <f t="shared" si="352"/>
        <v/>
      </c>
      <c r="AS1224" s="24" t="str">
        <f t="shared" si="353"/>
        <v/>
      </c>
      <c r="AT1224" s="94"/>
      <c r="AU1224" s="94"/>
      <c r="AV1224" s="22"/>
      <c r="AW1224" s="22"/>
      <c r="AX1224" s="22"/>
      <c r="AY1224" s="22"/>
      <c r="AZ1224" s="22"/>
      <c r="BA1224" s="30"/>
      <c r="BB1224" s="22"/>
      <c r="BC1224" s="22"/>
      <c r="BG1224" s="22"/>
      <c r="BI1224" s="94"/>
    </row>
    <row r="1225" spans="2:61" s="23" customFormat="1">
      <c r="B1225" s="60"/>
      <c r="C1225" s="33"/>
      <c r="D1225" s="32"/>
      <c r="E1225" s="33"/>
      <c r="F1225" s="33"/>
      <c r="G1225" s="33"/>
      <c r="H1225" s="33"/>
      <c r="I1225" s="33"/>
      <c r="J1225" s="33"/>
      <c r="K1225" s="33"/>
      <c r="L1225" s="33"/>
      <c r="M1225" s="33"/>
      <c r="N1225" s="99"/>
      <c r="O1225" s="99"/>
      <c r="P1225" s="99"/>
      <c r="Q1225" s="32"/>
      <c r="R1225" s="94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60"/>
      <c r="AH1225" s="60"/>
      <c r="AI1225" s="33"/>
      <c r="AJ1225" s="24"/>
      <c r="AK1225" s="24"/>
      <c r="AL1225" s="24"/>
      <c r="AM1225" s="24"/>
      <c r="AN1225" s="24" t="str">
        <f t="shared" si="348"/>
        <v/>
      </c>
      <c r="AO1225" s="24" t="str">
        <f t="shared" si="349"/>
        <v/>
      </c>
      <c r="AP1225" s="24" t="str">
        <f t="shared" si="350"/>
        <v/>
      </c>
      <c r="AQ1225" s="24" t="str">
        <f t="shared" si="351"/>
        <v/>
      </c>
      <c r="AR1225" s="24" t="str">
        <f t="shared" si="352"/>
        <v/>
      </c>
      <c r="AS1225" s="24" t="str">
        <f t="shared" si="353"/>
        <v/>
      </c>
      <c r="AT1225" s="94"/>
      <c r="AU1225" s="94"/>
      <c r="AV1225" s="22"/>
      <c r="AW1225" s="22"/>
      <c r="AX1225" s="22"/>
      <c r="AY1225" s="22"/>
      <c r="AZ1225" s="22"/>
      <c r="BA1225" s="30"/>
      <c r="BB1225" s="22"/>
      <c r="BC1225" s="22"/>
      <c r="BG1225" s="22"/>
      <c r="BI1225" s="94"/>
    </row>
    <row r="1226" spans="2:61" s="23" customFormat="1">
      <c r="B1226" s="60"/>
      <c r="C1226" s="33"/>
      <c r="D1226" s="32"/>
      <c r="E1226" s="33"/>
      <c r="F1226" s="33"/>
      <c r="G1226" s="33"/>
      <c r="H1226" s="33"/>
      <c r="I1226" s="33"/>
      <c r="J1226" s="33"/>
      <c r="K1226" s="33"/>
      <c r="L1226" s="33"/>
      <c r="M1226" s="33"/>
      <c r="N1226" s="99"/>
      <c r="O1226" s="99"/>
      <c r="P1226" s="99"/>
      <c r="Q1226" s="32"/>
      <c r="R1226" s="94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60"/>
      <c r="AH1226" s="60"/>
      <c r="AI1226" s="33"/>
      <c r="AJ1226" s="24"/>
      <c r="AK1226" s="24"/>
      <c r="AL1226" s="24"/>
      <c r="AM1226" s="24"/>
      <c r="AN1226" s="24" t="str">
        <f t="shared" si="348"/>
        <v/>
      </c>
      <c r="AO1226" s="24" t="str">
        <f t="shared" si="349"/>
        <v/>
      </c>
      <c r="AP1226" s="24" t="str">
        <f t="shared" si="350"/>
        <v/>
      </c>
      <c r="AQ1226" s="24" t="str">
        <f t="shared" si="351"/>
        <v/>
      </c>
      <c r="AR1226" s="24" t="str">
        <f t="shared" si="352"/>
        <v/>
      </c>
      <c r="AS1226" s="24" t="str">
        <f t="shared" si="353"/>
        <v/>
      </c>
      <c r="AT1226" s="94"/>
      <c r="AU1226" s="94"/>
      <c r="AV1226" s="22"/>
      <c r="AW1226" s="22"/>
      <c r="AX1226" s="22"/>
      <c r="AY1226" s="22"/>
      <c r="AZ1226" s="22"/>
      <c r="BA1226" s="30"/>
      <c r="BB1226" s="22"/>
      <c r="BC1226" s="22"/>
      <c r="BG1226" s="22"/>
      <c r="BI1226" s="94"/>
    </row>
    <row r="1227" spans="2:61" s="23" customFormat="1">
      <c r="B1227" s="60"/>
      <c r="C1227" s="33"/>
      <c r="D1227" s="32"/>
      <c r="E1227" s="33"/>
      <c r="F1227" s="33"/>
      <c r="G1227" s="33"/>
      <c r="H1227" s="33"/>
      <c r="I1227" s="33"/>
      <c r="J1227" s="33"/>
      <c r="K1227" s="33"/>
      <c r="L1227" s="33"/>
      <c r="M1227" s="33"/>
      <c r="N1227" s="99"/>
      <c r="O1227" s="99"/>
      <c r="P1227" s="99"/>
      <c r="Q1227" s="32"/>
      <c r="R1227" s="94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60"/>
      <c r="AH1227" s="60"/>
      <c r="AI1227" s="33"/>
      <c r="AJ1227" s="24"/>
      <c r="AK1227" s="24"/>
      <c r="AL1227" s="24"/>
      <c r="AM1227" s="24"/>
      <c r="AN1227" s="24" t="str">
        <f t="shared" si="348"/>
        <v/>
      </c>
      <c r="AO1227" s="24" t="str">
        <f t="shared" si="349"/>
        <v/>
      </c>
      <c r="AP1227" s="24" t="str">
        <f t="shared" si="350"/>
        <v/>
      </c>
      <c r="AQ1227" s="24" t="str">
        <f t="shared" si="351"/>
        <v/>
      </c>
      <c r="AR1227" s="24" t="str">
        <f t="shared" si="352"/>
        <v/>
      </c>
      <c r="AS1227" s="24" t="str">
        <f t="shared" si="353"/>
        <v/>
      </c>
      <c r="AT1227" s="94"/>
      <c r="AU1227" s="94"/>
      <c r="AV1227" s="22"/>
      <c r="AW1227" s="22"/>
      <c r="AX1227" s="22"/>
      <c r="AY1227" s="22"/>
      <c r="AZ1227" s="22"/>
      <c r="BA1227" s="30"/>
      <c r="BB1227" s="22"/>
      <c r="BC1227" s="22"/>
      <c r="BG1227" s="22"/>
      <c r="BI1227" s="94"/>
    </row>
    <row r="1228" spans="2:61" s="23" customFormat="1">
      <c r="B1228" s="60"/>
      <c r="C1228" s="33"/>
      <c r="D1228" s="32"/>
      <c r="E1228" s="33"/>
      <c r="F1228" s="33"/>
      <c r="G1228" s="33"/>
      <c r="H1228" s="33"/>
      <c r="I1228" s="33"/>
      <c r="J1228" s="33"/>
      <c r="K1228" s="33"/>
      <c r="L1228" s="33"/>
      <c r="M1228" s="33"/>
      <c r="N1228" s="99"/>
      <c r="O1228" s="99"/>
      <c r="P1228" s="99"/>
      <c r="Q1228" s="32"/>
      <c r="R1228" s="94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60"/>
      <c r="AH1228" s="60"/>
      <c r="AI1228" s="33"/>
      <c r="AJ1228" s="24"/>
      <c r="AK1228" s="24"/>
      <c r="AL1228" s="24"/>
      <c r="AM1228" s="24"/>
      <c r="AN1228" s="24" t="str">
        <f t="shared" si="348"/>
        <v/>
      </c>
      <c r="AO1228" s="24" t="str">
        <f t="shared" si="349"/>
        <v/>
      </c>
      <c r="AP1228" s="24" t="str">
        <f t="shared" si="350"/>
        <v/>
      </c>
      <c r="AQ1228" s="24" t="str">
        <f t="shared" si="351"/>
        <v/>
      </c>
      <c r="AR1228" s="24" t="str">
        <f t="shared" si="352"/>
        <v/>
      </c>
      <c r="AS1228" s="24" t="str">
        <f t="shared" si="353"/>
        <v/>
      </c>
      <c r="AT1228" s="94"/>
      <c r="AU1228" s="94"/>
      <c r="AV1228" s="22"/>
      <c r="AW1228" s="22"/>
      <c r="AX1228" s="22"/>
      <c r="AY1228" s="22"/>
      <c r="AZ1228" s="22"/>
      <c r="BA1228" s="30"/>
      <c r="BB1228" s="22"/>
      <c r="BC1228" s="22"/>
      <c r="BG1228" s="22"/>
      <c r="BI1228" s="94"/>
    </row>
    <row r="1229" spans="2:61" s="23" customFormat="1">
      <c r="B1229" s="60"/>
      <c r="C1229" s="33"/>
      <c r="D1229" s="32"/>
      <c r="E1229" s="33"/>
      <c r="F1229" s="33"/>
      <c r="G1229" s="33"/>
      <c r="H1229" s="33"/>
      <c r="I1229" s="33"/>
      <c r="J1229" s="33"/>
      <c r="K1229" s="33"/>
      <c r="L1229" s="33"/>
      <c r="M1229" s="33"/>
      <c r="N1229" s="99"/>
      <c r="O1229" s="99"/>
      <c r="P1229" s="99"/>
      <c r="Q1229" s="32"/>
      <c r="R1229" s="94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60"/>
      <c r="AH1229" s="60"/>
      <c r="AI1229" s="33"/>
      <c r="AJ1229" s="24"/>
      <c r="AK1229" s="24"/>
      <c r="AL1229" s="24"/>
      <c r="AM1229" s="24"/>
      <c r="AN1229" s="24" t="str">
        <f t="shared" si="348"/>
        <v/>
      </c>
      <c r="AO1229" s="24" t="str">
        <f t="shared" si="349"/>
        <v/>
      </c>
      <c r="AP1229" s="24" t="str">
        <f t="shared" si="350"/>
        <v/>
      </c>
      <c r="AQ1229" s="24" t="str">
        <f t="shared" si="351"/>
        <v/>
      </c>
      <c r="AR1229" s="24" t="str">
        <f t="shared" si="352"/>
        <v/>
      </c>
      <c r="AS1229" s="24" t="str">
        <f t="shared" si="353"/>
        <v/>
      </c>
      <c r="AT1229" s="94"/>
      <c r="AU1229" s="94"/>
      <c r="AV1229" s="22"/>
      <c r="AW1229" s="22"/>
      <c r="AX1229" s="22"/>
      <c r="AY1229" s="22"/>
      <c r="AZ1229" s="22"/>
      <c r="BA1229" s="30"/>
      <c r="BB1229" s="22"/>
      <c r="BC1229" s="22"/>
      <c r="BG1229" s="22"/>
      <c r="BI1229" s="94"/>
    </row>
    <row r="1230" spans="2:61" s="23" customFormat="1">
      <c r="B1230" s="60"/>
      <c r="C1230" s="33"/>
      <c r="D1230" s="32"/>
      <c r="E1230" s="33"/>
      <c r="F1230" s="33"/>
      <c r="G1230" s="33"/>
      <c r="H1230" s="33"/>
      <c r="I1230" s="33"/>
      <c r="J1230" s="33"/>
      <c r="K1230" s="33"/>
      <c r="L1230" s="33"/>
      <c r="M1230" s="33"/>
      <c r="N1230" s="99"/>
      <c r="O1230" s="99"/>
      <c r="P1230" s="99"/>
      <c r="Q1230" s="32"/>
      <c r="R1230" s="94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60"/>
      <c r="AH1230" s="60"/>
      <c r="AI1230" s="33"/>
      <c r="AJ1230" s="24"/>
      <c r="AK1230" s="24"/>
      <c r="AL1230" s="24"/>
      <c r="AM1230" s="24"/>
      <c r="AN1230" s="24" t="str">
        <f t="shared" si="348"/>
        <v/>
      </c>
      <c r="AO1230" s="24" t="str">
        <f t="shared" si="349"/>
        <v/>
      </c>
      <c r="AP1230" s="24" t="str">
        <f t="shared" si="350"/>
        <v/>
      </c>
      <c r="AQ1230" s="24" t="str">
        <f t="shared" si="351"/>
        <v/>
      </c>
      <c r="AR1230" s="24" t="str">
        <f t="shared" si="352"/>
        <v/>
      </c>
      <c r="AS1230" s="24" t="str">
        <f t="shared" si="353"/>
        <v/>
      </c>
      <c r="AT1230" s="94"/>
      <c r="AU1230" s="94"/>
      <c r="AV1230" s="22"/>
      <c r="AW1230" s="22"/>
      <c r="AX1230" s="22"/>
      <c r="AY1230" s="22"/>
      <c r="AZ1230" s="22"/>
      <c r="BA1230" s="30"/>
      <c r="BB1230" s="22"/>
      <c r="BC1230" s="22"/>
      <c r="BG1230" s="22"/>
      <c r="BI1230" s="94"/>
    </row>
    <row r="1231" spans="2:61" s="23" customFormat="1">
      <c r="B1231" s="60"/>
      <c r="C1231" s="33"/>
      <c r="D1231" s="32"/>
      <c r="E1231" s="33"/>
      <c r="F1231" s="33"/>
      <c r="G1231" s="33"/>
      <c r="H1231" s="33"/>
      <c r="I1231" s="33"/>
      <c r="J1231" s="33"/>
      <c r="K1231" s="33"/>
      <c r="L1231" s="33"/>
      <c r="M1231" s="33"/>
      <c r="N1231" s="99"/>
      <c r="O1231" s="99"/>
      <c r="P1231" s="99"/>
      <c r="Q1231" s="32"/>
      <c r="R1231" s="94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60"/>
      <c r="AH1231" s="60"/>
      <c r="AI1231" s="33"/>
      <c r="AJ1231" s="24"/>
      <c r="AK1231" s="24"/>
      <c r="AL1231" s="24"/>
      <c r="AM1231" s="24"/>
      <c r="AN1231" s="24" t="str">
        <f t="shared" si="348"/>
        <v/>
      </c>
      <c r="AO1231" s="24" t="str">
        <f t="shared" si="349"/>
        <v/>
      </c>
      <c r="AP1231" s="24" t="str">
        <f t="shared" si="350"/>
        <v/>
      </c>
      <c r="AQ1231" s="24" t="str">
        <f t="shared" si="351"/>
        <v/>
      </c>
      <c r="AR1231" s="24" t="str">
        <f t="shared" si="352"/>
        <v/>
      </c>
      <c r="AS1231" s="24" t="str">
        <f t="shared" si="353"/>
        <v/>
      </c>
      <c r="AT1231" s="94"/>
      <c r="AU1231" s="94"/>
      <c r="AV1231" s="22"/>
      <c r="AW1231" s="22"/>
      <c r="AX1231" s="22"/>
      <c r="AY1231" s="22"/>
      <c r="AZ1231" s="22"/>
      <c r="BA1231" s="30"/>
      <c r="BB1231" s="22"/>
      <c r="BC1231" s="22"/>
      <c r="BG1231" s="22"/>
      <c r="BI1231" s="94"/>
    </row>
    <row r="1232" spans="2:61" s="23" customFormat="1">
      <c r="B1232" s="60"/>
      <c r="C1232" s="33"/>
      <c r="D1232" s="32"/>
      <c r="E1232" s="33"/>
      <c r="F1232" s="33"/>
      <c r="G1232" s="33"/>
      <c r="H1232" s="33"/>
      <c r="I1232" s="33"/>
      <c r="J1232" s="33"/>
      <c r="K1232" s="33"/>
      <c r="L1232" s="33"/>
      <c r="M1232" s="33"/>
      <c r="N1232" s="99"/>
      <c r="O1232" s="99"/>
      <c r="P1232" s="99"/>
      <c r="Q1232" s="32"/>
      <c r="R1232" s="94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60"/>
      <c r="AH1232" s="60"/>
      <c r="AI1232" s="33"/>
      <c r="AJ1232" s="24"/>
      <c r="AK1232" s="24"/>
      <c r="AL1232" s="24"/>
      <c r="AM1232" s="24"/>
      <c r="AN1232" s="24" t="str">
        <f t="shared" si="348"/>
        <v/>
      </c>
      <c r="AO1232" s="24" t="str">
        <f t="shared" si="349"/>
        <v/>
      </c>
      <c r="AP1232" s="24" t="str">
        <f t="shared" si="350"/>
        <v/>
      </c>
      <c r="AQ1232" s="24" t="str">
        <f t="shared" si="351"/>
        <v/>
      </c>
      <c r="AR1232" s="24" t="str">
        <f t="shared" si="352"/>
        <v/>
      </c>
      <c r="AS1232" s="24" t="str">
        <f t="shared" si="353"/>
        <v/>
      </c>
      <c r="AT1232" s="94"/>
      <c r="AU1232" s="94"/>
      <c r="AV1232" s="22"/>
      <c r="AW1232" s="22"/>
      <c r="AX1232" s="22"/>
      <c r="AY1232" s="22"/>
      <c r="AZ1232" s="22"/>
      <c r="BA1232" s="30"/>
      <c r="BB1232" s="22"/>
      <c r="BC1232" s="22"/>
      <c r="BG1232" s="22"/>
      <c r="BI1232" s="94"/>
    </row>
    <row r="1233" spans="2:61" s="23" customFormat="1">
      <c r="B1233" s="60"/>
      <c r="C1233" s="33"/>
      <c r="D1233" s="32"/>
      <c r="E1233" s="33"/>
      <c r="F1233" s="33"/>
      <c r="G1233" s="33"/>
      <c r="H1233" s="33"/>
      <c r="I1233" s="33"/>
      <c r="J1233" s="33"/>
      <c r="K1233" s="33"/>
      <c r="L1233" s="33"/>
      <c r="M1233" s="33"/>
      <c r="N1233" s="99"/>
      <c r="O1233" s="99"/>
      <c r="P1233" s="99"/>
      <c r="Q1233" s="32"/>
      <c r="R1233" s="94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60"/>
      <c r="AH1233" s="60"/>
      <c r="AI1233" s="33"/>
      <c r="AJ1233" s="24"/>
      <c r="AK1233" s="24"/>
      <c r="AL1233" s="24"/>
      <c r="AM1233" s="24"/>
      <c r="AN1233" s="24" t="str">
        <f t="shared" si="348"/>
        <v/>
      </c>
      <c r="AO1233" s="24" t="str">
        <f t="shared" si="349"/>
        <v/>
      </c>
      <c r="AP1233" s="24" t="str">
        <f t="shared" si="350"/>
        <v/>
      </c>
      <c r="AQ1233" s="24" t="str">
        <f t="shared" si="351"/>
        <v/>
      </c>
      <c r="AR1233" s="24" t="str">
        <f t="shared" si="352"/>
        <v/>
      </c>
      <c r="AS1233" s="24" t="str">
        <f t="shared" si="353"/>
        <v/>
      </c>
      <c r="AT1233" s="94"/>
      <c r="AU1233" s="94"/>
      <c r="AV1233" s="22"/>
      <c r="AW1233" s="22"/>
      <c r="AX1233" s="22"/>
      <c r="AY1233" s="22"/>
      <c r="AZ1233" s="22"/>
      <c r="BA1233" s="30"/>
      <c r="BB1233" s="22"/>
      <c r="BC1233" s="22"/>
      <c r="BG1233" s="22"/>
      <c r="BI1233" s="94"/>
    </row>
    <row r="1234" spans="2:61" s="23" customFormat="1">
      <c r="B1234" s="60"/>
      <c r="C1234" s="33"/>
      <c r="D1234" s="32"/>
      <c r="E1234" s="33"/>
      <c r="F1234" s="33"/>
      <c r="G1234" s="33"/>
      <c r="H1234" s="33"/>
      <c r="I1234" s="33"/>
      <c r="J1234" s="33"/>
      <c r="K1234" s="33"/>
      <c r="L1234" s="33"/>
      <c r="M1234" s="33"/>
      <c r="N1234" s="99"/>
      <c r="O1234" s="99"/>
      <c r="P1234" s="99"/>
      <c r="Q1234" s="32"/>
      <c r="R1234" s="94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60"/>
      <c r="AH1234" s="60"/>
      <c r="AI1234" s="33"/>
      <c r="AJ1234" s="24"/>
      <c r="AK1234" s="24"/>
      <c r="AL1234" s="24"/>
      <c r="AM1234" s="24"/>
      <c r="AN1234" s="24" t="str">
        <f t="shared" si="348"/>
        <v/>
      </c>
      <c r="AO1234" s="24" t="str">
        <f t="shared" si="349"/>
        <v/>
      </c>
      <c r="AP1234" s="24" t="str">
        <f t="shared" si="350"/>
        <v/>
      </c>
      <c r="AQ1234" s="24" t="str">
        <f t="shared" si="351"/>
        <v/>
      </c>
      <c r="AR1234" s="24" t="str">
        <f t="shared" si="352"/>
        <v/>
      </c>
      <c r="AS1234" s="24" t="str">
        <f t="shared" si="353"/>
        <v/>
      </c>
      <c r="AT1234" s="94"/>
      <c r="AU1234" s="94"/>
      <c r="AV1234" s="22"/>
      <c r="AW1234" s="22"/>
      <c r="AX1234" s="22"/>
      <c r="AY1234" s="22"/>
      <c r="AZ1234" s="22"/>
      <c r="BA1234" s="30"/>
      <c r="BB1234" s="22"/>
      <c r="BC1234" s="22"/>
      <c r="BG1234" s="22"/>
      <c r="BI1234" s="94"/>
    </row>
    <row r="1235" spans="2:61" s="23" customFormat="1">
      <c r="B1235" s="60"/>
      <c r="C1235" s="33"/>
      <c r="D1235" s="32"/>
      <c r="E1235" s="33"/>
      <c r="F1235" s="33"/>
      <c r="G1235" s="33"/>
      <c r="H1235" s="33"/>
      <c r="I1235" s="33"/>
      <c r="J1235" s="33"/>
      <c r="K1235" s="33"/>
      <c r="L1235" s="33"/>
      <c r="M1235" s="33"/>
      <c r="N1235" s="99"/>
      <c r="O1235" s="99"/>
      <c r="P1235" s="99"/>
      <c r="Q1235" s="32"/>
      <c r="R1235" s="94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60"/>
      <c r="AH1235" s="60"/>
      <c r="AI1235" s="33"/>
      <c r="AJ1235" s="24"/>
      <c r="AK1235" s="24"/>
      <c r="AL1235" s="24"/>
      <c r="AM1235" s="24"/>
      <c r="AN1235" s="24" t="str">
        <f t="shared" si="348"/>
        <v/>
      </c>
      <c r="AO1235" s="24" t="str">
        <f t="shared" si="349"/>
        <v/>
      </c>
      <c r="AP1235" s="24" t="str">
        <f t="shared" si="350"/>
        <v/>
      </c>
      <c r="AQ1235" s="24" t="str">
        <f t="shared" si="351"/>
        <v/>
      </c>
      <c r="AR1235" s="24" t="str">
        <f t="shared" si="352"/>
        <v/>
      </c>
      <c r="AS1235" s="24" t="str">
        <f t="shared" si="353"/>
        <v/>
      </c>
      <c r="AT1235" s="94"/>
      <c r="AU1235" s="94"/>
      <c r="AV1235" s="22"/>
      <c r="AW1235" s="22"/>
      <c r="AX1235" s="22"/>
      <c r="AY1235" s="22"/>
      <c r="AZ1235" s="22"/>
      <c r="BA1235" s="30"/>
      <c r="BB1235" s="22"/>
      <c r="BC1235" s="22"/>
      <c r="BG1235" s="22"/>
      <c r="BI1235" s="94"/>
    </row>
    <row r="1236" spans="2:61" s="23" customFormat="1">
      <c r="B1236" s="60"/>
      <c r="C1236" s="33"/>
      <c r="D1236" s="32"/>
      <c r="E1236" s="33"/>
      <c r="F1236" s="33"/>
      <c r="G1236" s="33"/>
      <c r="H1236" s="33"/>
      <c r="I1236" s="33"/>
      <c r="J1236" s="33"/>
      <c r="K1236" s="33"/>
      <c r="L1236" s="33"/>
      <c r="M1236" s="33"/>
      <c r="N1236" s="99"/>
      <c r="O1236" s="99"/>
      <c r="P1236" s="99"/>
      <c r="Q1236" s="32"/>
      <c r="R1236" s="94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60"/>
      <c r="AH1236" s="60"/>
      <c r="AI1236" s="33"/>
      <c r="AJ1236" s="24"/>
      <c r="AK1236" s="24"/>
      <c r="AL1236" s="24"/>
      <c r="AM1236" s="24"/>
      <c r="AN1236" s="24" t="str">
        <f t="shared" si="348"/>
        <v/>
      </c>
      <c r="AO1236" s="24" t="str">
        <f t="shared" si="349"/>
        <v/>
      </c>
      <c r="AP1236" s="24" t="str">
        <f t="shared" si="350"/>
        <v/>
      </c>
      <c r="AQ1236" s="24" t="str">
        <f t="shared" si="351"/>
        <v/>
      </c>
      <c r="AR1236" s="24" t="str">
        <f t="shared" si="352"/>
        <v/>
      </c>
      <c r="AS1236" s="24" t="str">
        <f t="shared" si="353"/>
        <v/>
      </c>
      <c r="AT1236" s="94"/>
      <c r="AU1236" s="94"/>
      <c r="AV1236" s="22"/>
      <c r="AW1236" s="22"/>
      <c r="AX1236" s="22"/>
      <c r="AY1236" s="22"/>
      <c r="AZ1236" s="22"/>
      <c r="BA1236" s="30"/>
      <c r="BB1236" s="22"/>
      <c r="BC1236" s="22"/>
      <c r="BG1236" s="22"/>
      <c r="BI1236" s="94"/>
    </row>
    <row r="1237" spans="2:61" s="23" customFormat="1">
      <c r="B1237" s="60"/>
      <c r="C1237" s="33"/>
      <c r="D1237" s="32"/>
      <c r="E1237" s="33"/>
      <c r="F1237" s="33"/>
      <c r="G1237" s="33"/>
      <c r="H1237" s="33"/>
      <c r="I1237" s="33"/>
      <c r="J1237" s="33"/>
      <c r="K1237" s="33"/>
      <c r="L1237" s="33"/>
      <c r="M1237" s="33"/>
      <c r="N1237" s="99"/>
      <c r="O1237" s="99"/>
      <c r="P1237" s="99"/>
      <c r="Q1237" s="32"/>
      <c r="R1237" s="94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60"/>
      <c r="AH1237" s="60"/>
      <c r="AI1237" s="33"/>
      <c r="AJ1237" s="24"/>
      <c r="AK1237" s="24"/>
      <c r="AL1237" s="24"/>
      <c r="AM1237" s="24"/>
      <c r="AN1237" s="24" t="str">
        <f t="shared" si="348"/>
        <v/>
      </c>
      <c r="AO1237" s="24" t="str">
        <f t="shared" si="349"/>
        <v/>
      </c>
      <c r="AP1237" s="24" t="str">
        <f t="shared" si="350"/>
        <v/>
      </c>
      <c r="AQ1237" s="24" t="str">
        <f t="shared" si="351"/>
        <v/>
      </c>
      <c r="AR1237" s="24" t="str">
        <f t="shared" si="352"/>
        <v/>
      </c>
      <c r="AS1237" s="24" t="str">
        <f t="shared" si="353"/>
        <v/>
      </c>
      <c r="AT1237" s="94"/>
      <c r="AU1237" s="94"/>
      <c r="AV1237" s="22"/>
      <c r="AW1237" s="22"/>
      <c r="AX1237" s="22"/>
      <c r="AY1237" s="22"/>
      <c r="AZ1237" s="22"/>
      <c r="BA1237" s="30"/>
      <c r="BB1237" s="22"/>
      <c r="BC1237" s="22"/>
      <c r="BG1237" s="22"/>
      <c r="BI1237" s="94"/>
    </row>
    <row r="1238" spans="2:61" s="23" customFormat="1">
      <c r="B1238" s="60"/>
      <c r="C1238" s="33"/>
      <c r="D1238" s="32"/>
      <c r="E1238" s="33"/>
      <c r="F1238" s="33"/>
      <c r="G1238" s="33"/>
      <c r="H1238" s="33"/>
      <c r="I1238" s="33"/>
      <c r="J1238" s="33"/>
      <c r="K1238" s="33"/>
      <c r="L1238" s="33"/>
      <c r="M1238" s="33"/>
      <c r="N1238" s="99"/>
      <c r="O1238" s="99"/>
      <c r="P1238" s="99"/>
      <c r="Q1238" s="32"/>
      <c r="R1238" s="94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60"/>
      <c r="AH1238" s="60"/>
      <c r="AI1238" s="33"/>
      <c r="AJ1238" s="24"/>
      <c r="AK1238" s="24"/>
      <c r="AL1238" s="24"/>
      <c r="AM1238" s="24"/>
      <c r="AN1238" s="24" t="str">
        <f t="shared" si="348"/>
        <v/>
      </c>
      <c r="AO1238" s="24" t="str">
        <f t="shared" si="349"/>
        <v/>
      </c>
      <c r="AP1238" s="24" t="str">
        <f t="shared" si="350"/>
        <v/>
      </c>
      <c r="AQ1238" s="24" t="str">
        <f t="shared" si="351"/>
        <v/>
      </c>
      <c r="AR1238" s="24" t="str">
        <f t="shared" si="352"/>
        <v/>
      </c>
      <c r="AS1238" s="24" t="str">
        <f t="shared" si="353"/>
        <v/>
      </c>
      <c r="AT1238" s="94"/>
      <c r="AU1238" s="94"/>
      <c r="AV1238" s="22"/>
      <c r="AW1238" s="22"/>
      <c r="AX1238" s="22"/>
      <c r="AY1238" s="22"/>
      <c r="AZ1238" s="22"/>
      <c r="BA1238" s="30"/>
      <c r="BB1238" s="22"/>
      <c r="BC1238" s="22"/>
      <c r="BG1238" s="22"/>
      <c r="BI1238" s="94"/>
    </row>
    <row r="1239" spans="2:61" s="23" customFormat="1">
      <c r="B1239" s="60"/>
      <c r="C1239" s="33"/>
      <c r="D1239" s="32"/>
      <c r="E1239" s="33"/>
      <c r="F1239" s="33"/>
      <c r="G1239" s="33"/>
      <c r="H1239" s="33"/>
      <c r="I1239" s="33"/>
      <c r="J1239" s="33"/>
      <c r="K1239" s="33"/>
      <c r="L1239" s="33"/>
      <c r="M1239" s="33"/>
      <c r="N1239" s="99"/>
      <c r="O1239" s="99"/>
      <c r="P1239" s="99"/>
      <c r="Q1239" s="32"/>
      <c r="R1239" s="94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60"/>
      <c r="AH1239" s="60"/>
      <c r="AI1239" s="33"/>
      <c r="AJ1239" s="24"/>
      <c r="AK1239" s="24"/>
      <c r="AL1239" s="24"/>
      <c r="AM1239" s="24"/>
      <c r="AN1239" s="24" t="str">
        <f t="shared" si="348"/>
        <v/>
      </c>
      <c r="AO1239" s="24" t="str">
        <f t="shared" si="349"/>
        <v/>
      </c>
      <c r="AP1239" s="24" t="str">
        <f t="shared" si="350"/>
        <v/>
      </c>
      <c r="AQ1239" s="24" t="str">
        <f t="shared" si="351"/>
        <v/>
      </c>
      <c r="AR1239" s="24" t="str">
        <f t="shared" si="352"/>
        <v/>
      </c>
      <c r="AS1239" s="24" t="str">
        <f t="shared" si="353"/>
        <v/>
      </c>
      <c r="AT1239" s="94"/>
      <c r="AU1239" s="94"/>
      <c r="AV1239" s="22"/>
      <c r="AW1239" s="22"/>
      <c r="AX1239" s="22"/>
      <c r="AY1239" s="22"/>
      <c r="AZ1239" s="22"/>
      <c r="BA1239" s="30"/>
      <c r="BB1239" s="22"/>
      <c r="BC1239" s="22"/>
      <c r="BG1239" s="22"/>
      <c r="BI1239" s="94"/>
    </row>
    <row r="1240" spans="2:61" s="23" customFormat="1">
      <c r="B1240" s="60"/>
      <c r="C1240" s="33"/>
      <c r="D1240" s="32"/>
      <c r="E1240" s="33"/>
      <c r="F1240" s="33"/>
      <c r="G1240" s="33"/>
      <c r="H1240" s="33"/>
      <c r="I1240" s="33"/>
      <c r="J1240" s="33"/>
      <c r="K1240" s="33"/>
      <c r="L1240" s="33"/>
      <c r="M1240" s="33"/>
      <c r="N1240" s="99"/>
      <c r="O1240" s="99"/>
      <c r="P1240" s="99"/>
      <c r="Q1240" s="32"/>
      <c r="R1240" s="94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60"/>
      <c r="AH1240" s="60"/>
      <c r="AI1240" s="33"/>
      <c r="AJ1240" s="24"/>
      <c r="AK1240" s="24"/>
      <c r="AL1240" s="24"/>
      <c r="AM1240" s="24"/>
      <c r="AN1240" s="24" t="str">
        <f t="shared" si="348"/>
        <v/>
      </c>
      <c r="AO1240" s="24" t="str">
        <f t="shared" si="349"/>
        <v/>
      </c>
      <c r="AP1240" s="24" t="str">
        <f t="shared" si="350"/>
        <v/>
      </c>
      <c r="AQ1240" s="24" t="str">
        <f t="shared" si="351"/>
        <v/>
      </c>
      <c r="AR1240" s="24" t="str">
        <f t="shared" si="352"/>
        <v/>
      </c>
      <c r="AS1240" s="24" t="str">
        <f t="shared" si="353"/>
        <v/>
      </c>
      <c r="AT1240" s="94"/>
      <c r="AU1240" s="94"/>
      <c r="AV1240" s="22"/>
      <c r="AW1240" s="22"/>
      <c r="AX1240" s="22"/>
      <c r="AY1240" s="22"/>
      <c r="AZ1240" s="22"/>
      <c r="BA1240" s="30"/>
      <c r="BB1240" s="22"/>
      <c r="BC1240" s="22"/>
      <c r="BG1240" s="22"/>
      <c r="BI1240" s="94"/>
    </row>
    <row r="1241" spans="2:61" s="23" customFormat="1">
      <c r="B1241" s="60"/>
      <c r="C1241" s="33"/>
      <c r="D1241" s="32"/>
      <c r="E1241" s="33"/>
      <c r="F1241" s="33"/>
      <c r="G1241" s="33"/>
      <c r="H1241" s="33"/>
      <c r="I1241" s="33"/>
      <c r="J1241" s="33"/>
      <c r="K1241" s="33"/>
      <c r="L1241" s="33"/>
      <c r="M1241" s="33"/>
      <c r="N1241" s="99"/>
      <c r="O1241" s="99"/>
      <c r="P1241" s="99"/>
      <c r="Q1241" s="32"/>
      <c r="R1241" s="94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60"/>
      <c r="AH1241" s="60"/>
      <c r="AI1241" s="33"/>
      <c r="AJ1241" s="24"/>
      <c r="AK1241" s="24"/>
      <c r="AL1241" s="24"/>
      <c r="AM1241" s="24"/>
      <c r="AN1241" s="24" t="str">
        <f t="shared" ref="AN1241:AN1304" si="354">IF(S1241&lt;&gt;"",IF(ABS(S1241)&lt;10,"S"&amp;RIGHT(S1241,1)&amp;",","S"&amp;S1241&amp;","),"")</f>
        <v/>
      </c>
      <c r="AO1241" s="24" t="str">
        <f t="shared" ref="AO1241:AO1304" si="355">IF(T1241&lt;&gt;"",IF(ABS(T1241)&lt;10,"S"&amp;RIGHT(T1241,1)&amp;",","S"&amp;T1241&amp;","),"")</f>
        <v/>
      </c>
      <c r="AP1241" s="24" t="str">
        <f t="shared" ref="AP1241:AP1304" si="356">IF(U1241&lt;&gt;"",IF(ABS(U1241)&lt;10,"S"&amp;RIGHT(U1241,1)&amp;",","S"&amp;U1241&amp;","),"")</f>
        <v/>
      </c>
      <c r="AQ1241" s="24" t="str">
        <f t="shared" ref="AQ1241:AQ1304" si="357">IF(V1241&lt;&gt;"",IF(ABS(V1241)&lt;10,"S"&amp;RIGHT(V1241,1)&amp;",","S"&amp;V1241&amp;","),"")</f>
        <v/>
      </c>
      <c r="AR1241" s="24" t="str">
        <f t="shared" ref="AR1241:AR1304" si="358">IF(W1241&lt;&gt;"",IF(ABS(W1241)&lt;10,"S"&amp;RIGHT(W1241,1)&amp;",","S"&amp;W1241&amp;","),"")</f>
        <v/>
      </c>
      <c r="AS1241" s="24" t="str">
        <f t="shared" ref="AS1241:AS1304" si="359">IF(X1241&lt;&gt;"",IF(ABS(X1241)&lt;10,"S"&amp;RIGHT(X1241,1)&amp;",","S"&amp;X1241&amp;","),"")</f>
        <v/>
      </c>
      <c r="AT1241" s="94"/>
      <c r="AU1241" s="94"/>
      <c r="AV1241" s="22"/>
      <c r="AW1241" s="22"/>
      <c r="AX1241" s="22"/>
      <c r="AY1241" s="22"/>
      <c r="AZ1241" s="22"/>
      <c r="BA1241" s="30"/>
      <c r="BB1241" s="22"/>
      <c r="BC1241" s="22"/>
      <c r="BG1241" s="22"/>
      <c r="BI1241" s="94"/>
    </row>
    <row r="1242" spans="2:61" s="23" customFormat="1">
      <c r="B1242" s="60"/>
      <c r="C1242" s="33"/>
      <c r="D1242" s="32"/>
      <c r="E1242" s="33"/>
      <c r="F1242" s="33"/>
      <c r="G1242" s="33"/>
      <c r="H1242" s="33"/>
      <c r="I1242" s="33"/>
      <c r="J1242" s="33"/>
      <c r="K1242" s="33"/>
      <c r="L1242" s="33"/>
      <c r="M1242" s="33"/>
      <c r="N1242" s="99"/>
      <c r="O1242" s="99"/>
      <c r="P1242" s="99"/>
      <c r="Q1242" s="32"/>
      <c r="R1242" s="94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60"/>
      <c r="AH1242" s="60"/>
      <c r="AI1242" s="33"/>
      <c r="AJ1242" s="24"/>
      <c r="AK1242" s="24"/>
      <c r="AL1242" s="24"/>
      <c r="AM1242" s="24"/>
      <c r="AN1242" s="24" t="str">
        <f t="shared" si="354"/>
        <v/>
      </c>
      <c r="AO1242" s="24" t="str">
        <f t="shared" si="355"/>
        <v/>
      </c>
      <c r="AP1242" s="24" t="str">
        <f t="shared" si="356"/>
        <v/>
      </c>
      <c r="AQ1242" s="24" t="str">
        <f t="shared" si="357"/>
        <v/>
      </c>
      <c r="AR1242" s="24" t="str">
        <f t="shared" si="358"/>
        <v/>
      </c>
      <c r="AS1242" s="24" t="str">
        <f t="shared" si="359"/>
        <v/>
      </c>
      <c r="AT1242" s="94"/>
      <c r="AU1242" s="94"/>
      <c r="AV1242" s="22"/>
      <c r="AW1242" s="22"/>
      <c r="AX1242" s="22"/>
      <c r="AY1242" s="22"/>
      <c r="AZ1242" s="22"/>
      <c r="BA1242" s="30"/>
      <c r="BB1242" s="22"/>
      <c r="BC1242" s="22"/>
      <c r="BG1242" s="22"/>
      <c r="BI1242" s="94"/>
    </row>
    <row r="1243" spans="2:61" s="23" customFormat="1">
      <c r="B1243" s="60"/>
      <c r="C1243" s="33"/>
      <c r="D1243" s="32"/>
      <c r="E1243" s="33"/>
      <c r="F1243" s="33"/>
      <c r="G1243" s="33"/>
      <c r="H1243" s="33"/>
      <c r="I1243" s="33"/>
      <c r="J1243" s="33"/>
      <c r="K1243" s="33"/>
      <c r="L1243" s="33"/>
      <c r="M1243" s="33"/>
      <c r="N1243" s="99"/>
      <c r="O1243" s="99"/>
      <c r="P1243" s="99"/>
      <c r="Q1243" s="32"/>
      <c r="R1243" s="94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60"/>
      <c r="AH1243" s="60"/>
      <c r="AI1243" s="33"/>
      <c r="AJ1243" s="24"/>
      <c r="AK1243" s="24"/>
      <c r="AL1243" s="24"/>
      <c r="AM1243" s="24"/>
      <c r="AN1243" s="24" t="str">
        <f t="shared" si="354"/>
        <v/>
      </c>
      <c r="AO1243" s="24" t="str">
        <f t="shared" si="355"/>
        <v/>
      </c>
      <c r="AP1243" s="24" t="str">
        <f t="shared" si="356"/>
        <v/>
      </c>
      <c r="AQ1243" s="24" t="str">
        <f t="shared" si="357"/>
        <v/>
      </c>
      <c r="AR1243" s="24" t="str">
        <f t="shared" si="358"/>
        <v/>
      </c>
      <c r="AS1243" s="24" t="str">
        <f t="shared" si="359"/>
        <v/>
      </c>
      <c r="AT1243" s="94"/>
      <c r="AU1243" s="94"/>
      <c r="AV1243" s="22"/>
      <c r="AW1243" s="22"/>
      <c r="AX1243" s="22"/>
      <c r="AY1243" s="22"/>
      <c r="AZ1243" s="22"/>
      <c r="BA1243" s="30"/>
      <c r="BB1243" s="22"/>
      <c r="BC1243" s="22"/>
      <c r="BG1243" s="22"/>
      <c r="BI1243" s="94"/>
    </row>
    <row r="1244" spans="2:61" s="23" customFormat="1">
      <c r="B1244" s="60"/>
      <c r="C1244" s="33"/>
      <c r="D1244" s="32"/>
      <c r="E1244" s="33"/>
      <c r="F1244" s="33"/>
      <c r="G1244" s="33"/>
      <c r="H1244" s="33"/>
      <c r="I1244" s="33"/>
      <c r="J1244" s="33"/>
      <c r="K1244" s="33"/>
      <c r="L1244" s="33"/>
      <c r="M1244" s="33"/>
      <c r="N1244" s="99"/>
      <c r="O1244" s="99"/>
      <c r="P1244" s="99"/>
      <c r="Q1244" s="32"/>
      <c r="R1244" s="94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60"/>
      <c r="AH1244" s="60"/>
      <c r="AI1244" s="33"/>
      <c r="AJ1244" s="24"/>
      <c r="AK1244" s="24"/>
      <c r="AL1244" s="24"/>
      <c r="AM1244" s="24"/>
      <c r="AN1244" s="24" t="str">
        <f t="shared" si="354"/>
        <v/>
      </c>
      <c r="AO1244" s="24" t="str">
        <f t="shared" si="355"/>
        <v/>
      </c>
      <c r="AP1244" s="24" t="str">
        <f t="shared" si="356"/>
        <v/>
      </c>
      <c r="AQ1244" s="24" t="str">
        <f t="shared" si="357"/>
        <v/>
      </c>
      <c r="AR1244" s="24" t="str">
        <f t="shared" si="358"/>
        <v/>
      </c>
      <c r="AS1244" s="24" t="str">
        <f t="shared" si="359"/>
        <v/>
      </c>
      <c r="AT1244" s="94"/>
      <c r="AU1244" s="94"/>
      <c r="AV1244" s="22"/>
      <c r="AW1244" s="22"/>
      <c r="AX1244" s="22"/>
      <c r="AY1244" s="22"/>
      <c r="AZ1244" s="22"/>
      <c r="BA1244" s="30"/>
      <c r="BB1244" s="22"/>
      <c r="BC1244" s="22"/>
      <c r="BG1244" s="22"/>
      <c r="BI1244" s="94"/>
    </row>
    <row r="1245" spans="2:61" s="23" customFormat="1">
      <c r="B1245" s="60"/>
      <c r="C1245" s="33"/>
      <c r="D1245" s="32"/>
      <c r="E1245" s="33"/>
      <c r="F1245" s="33"/>
      <c r="G1245" s="33"/>
      <c r="H1245" s="33"/>
      <c r="I1245" s="33"/>
      <c r="J1245" s="33"/>
      <c r="K1245" s="33"/>
      <c r="L1245" s="33"/>
      <c r="M1245" s="33"/>
      <c r="N1245" s="99"/>
      <c r="O1245" s="99"/>
      <c r="P1245" s="99"/>
      <c r="Q1245" s="32"/>
      <c r="R1245" s="94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60"/>
      <c r="AH1245" s="60"/>
      <c r="AI1245" s="33"/>
      <c r="AJ1245" s="24"/>
      <c r="AK1245" s="24"/>
      <c r="AL1245" s="24"/>
      <c r="AM1245" s="24"/>
      <c r="AN1245" s="24" t="str">
        <f t="shared" si="354"/>
        <v/>
      </c>
      <c r="AO1245" s="24" t="str">
        <f t="shared" si="355"/>
        <v/>
      </c>
      <c r="AP1245" s="24" t="str">
        <f t="shared" si="356"/>
        <v/>
      </c>
      <c r="AQ1245" s="24" t="str">
        <f t="shared" si="357"/>
        <v/>
      </c>
      <c r="AR1245" s="24" t="str">
        <f t="shared" si="358"/>
        <v/>
      </c>
      <c r="AS1245" s="24" t="str">
        <f t="shared" si="359"/>
        <v/>
      </c>
      <c r="AT1245" s="94"/>
      <c r="AU1245" s="94"/>
      <c r="AV1245" s="22"/>
      <c r="AW1245" s="22"/>
      <c r="AX1245" s="22"/>
      <c r="AY1245" s="22"/>
      <c r="AZ1245" s="22"/>
      <c r="BA1245" s="30"/>
      <c r="BB1245" s="22"/>
      <c r="BC1245" s="22"/>
      <c r="BG1245" s="22"/>
      <c r="BI1245" s="94"/>
    </row>
    <row r="1246" spans="2:61" s="23" customFormat="1">
      <c r="B1246" s="60"/>
      <c r="C1246" s="33"/>
      <c r="D1246" s="32"/>
      <c r="E1246" s="33"/>
      <c r="F1246" s="33"/>
      <c r="G1246" s="33"/>
      <c r="H1246" s="33"/>
      <c r="I1246" s="33"/>
      <c r="J1246" s="33"/>
      <c r="K1246" s="33"/>
      <c r="L1246" s="33"/>
      <c r="M1246" s="33"/>
      <c r="N1246" s="99"/>
      <c r="O1246" s="99"/>
      <c r="P1246" s="99"/>
      <c r="Q1246" s="32"/>
      <c r="R1246" s="94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60"/>
      <c r="AH1246" s="60"/>
      <c r="AI1246" s="33"/>
      <c r="AJ1246" s="24"/>
      <c r="AK1246" s="24"/>
      <c r="AL1246" s="24"/>
      <c r="AM1246" s="24"/>
      <c r="AN1246" s="24" t="str">
        <f t="shared" si="354"/>
        <v/>
      </c>
      <c r="AO1246" s="24" t="str">
        <f t="shared" si="355"/>
        <v/>
      </c>
      <c r="AP1246" s="24" t="str">
        <f t="shared" si="356"/>
        <v/>
      </c>
      <c r="AQ1246" s="24" t="str">
        <f t="shared" si="357"/>
        <v/>
      </c>
      <c r="AR1246" s="24" t="str">
        <f t="shared" si="358"/>
        <v/>
      </c>
      <c r="AS1246" s="24" t="str">
        <f t="shared" si="359"/>
        <v/>
      </c>
      <c r="AT1246" s="94"/>
      <c r="AU1246" s="94"/>
      <c r="AV1246" s="22"/>
      <c r="AW1246" s="22"/>
      <c r="AX1246" s="22"/>
      <c r="AY1246" s="22"/>
      <c r="AZ1246" s="22"/>
      <c r="BA1246" s="30"/>
      <c r="BB1246" s="22"/>
      <c r="BC1246" s="22"/>
      <c r="BG1246" s="22"/>
      <c r="BI1246" s="94"/>
    </row>
    <row r="1247" spans="2:61" s="23" customFormat="1">
      <c r="B1247" s="60"/>
      <c r="C1247" s="33"/>
      <c r="D1247" s="32"/>
      <c r="E1247" s="33"/>
      <c r="F1247" s="33"/>
      <c r="G1247" s="33"/>
      <c r="H1247" s="33"/>
      <c r="I1247" s="33"/>
      <c r="J1247" s="33"/>
      <c r="K1247" s="33"/>
      <c r="L1247" s="33"/>
      <c r="M1247" s="33"/>
      <c r="N1247" s="99"/>
      <c r="O1247" s="99"/>
      <c r="P1247" s="99"/>
      <c r="Q1247" s="32"/>
      <c r="R1247" s="94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60"/>
      <c r="AH1247" s="60"/>
      <c r="AI1247" s="33"/>
      <c r="AJ1247" s="24"/>
      <c r="AK1247" s="24"/>
      <c r="AL1247" s="24"/>
      <c r="AM1247" s="24"/>
      <c r="AN1247" s="24" t="str">
        <f t="shared" si="354"/>
        <v/>
      </c>
      <c r="AO1247" s="24" t="str">
        <f t="shared" si="355"/>
        <v/>
      </c>
      <c r="AP1247" s="24" t="str">
        <f t="shared" si="356"/>
        <v/>
      </c>
      <c r="AQ1247" s="24" t="str">
        <f t="shared" si="357"/>
        <v/>
      </c>
      <c r="AR1247" s="24" t="str">
        <f t="shared" si="358"/>
        <v/>
      </c>
      <c r="AS1247" s="24" t="str">
        <f t="shared" si="359"/>
        <v/>
      </c>
      <c r="AT1247" s="94"/>
      <c r="AU1247" s="94"/>
      <c r="AV1247" s="22"/>
      <c r="AW1247" s="22"/>
      <c r="AX1247" s="22"/>
      <c r="AY1247" s="22"/>
      <c r="AZ1247" s="22"/>
      <c r="BA1247" s="30"/>
      <c r="BB1247" s="22"/>
      <c r="BC1247" s="22"/>
      <c r="BG1247" s="22"/>
      <c r="BI1247" s="94"/>
    </row>
    <row r="1248" spans="2:61" s="23" customFormat="1">
      <c r="B1248" s="60"/>
      <c r="C1248" s="33"/>
      <c r="D1248" s="32"/>
      <c r="E1248" s="33"/>
      <c r="F1248" s="33"/>
      <c r="G1248" s="33"/>
      <c r="H1248" s="33"/>
      <c r="I1248" s="33"/>
      <c r="J1248" s="33"/>
      <c r="K1248" s="33"/>
      <c r="L1248" s="33"/>
      <c r="M1248" s="33"/>
      <c r="N1248" s="99"/>
      <c r="O1248" s="99"/>
      <c r="P1248" s="99"/>
      <c r="Q1248" s="32"/>
      <c r="R1248" s="94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60"/>
      <c r="AH1248" s="60"/>
      <c r="AI1248" s="33"/>
      <c r="AJ1248" s="24"/>
      <c r="AK1248" s="24"/>
      <c r="AL1248" s="24"/>
      <c r="AM1248" s="24"/>
      <c r="AN1248" s="24" t="str">
        <f t="shared" si="354"/>
        <v/>
      </c>
      <c r="AO1248" s="24" t="str">
        <f t="shared" si="355"/>
        <v/>
      </c>
      <c r="AP1248" s="24" t="str">
        <f t="shared" si="356"/>
        <v/>
      </c>
      <c r="AQ1248" s="24" t="str">
        <f t="shared" si="357"/>
        <v/>
      </c>
      <c r="AR1248" s="24" t="str">
        <f t="shared" si="358"/>
        <v/>
      </c>
      <c r="AS1248" s="24" t="str">
        <f t="shared" si="359"/>
        <v/>
      </c>
      <c r="AT1248" s="94"/>
      <c r="AU1248" s="94"/>
      <c r="AV1248" s="22"/>
      <c r="AW1248" s="22"/>
      <c r="AX1248" s="22"/>
      <c r="AY1248" s="22"/>
      <c r="AZ1248" s="22"/>
      <c r="BA1248" s="30"/>
      <c r="BB1248" s="22"/>
      <c r="BC1248" s="22"/>
      <c r="BG1248" s="22"/>
      <c r="BI1248" s="94"/>
    </row>
    <row r="1249" spans="2:61" s="23" customFormat="1">
      <c r="B1249" s="60"/>
      <c r="C1249" s="33"/>
      <c r="D1249" s="32"/>
      <c r="E1249" s="33"/>
      <c r="F1249" s="33"/>
      <c r="G1249" s="33"/>
      <c r="H1249" s="33"/>
      <c r="I1249" s="33"/>
      <c r="J1249" s="33"/>
      <c r="K1249" s="33"/>
      <c r="L1249" s="33"/>
      <c r="M1249" s="33"/>
      <c r="N1249" s="99"/>
      <c r="O1249" s="99"/>
      <c r="P1249" s="99"/>
      <c r="Q1249" s="32"/>
      <c r="R1249" s="94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60"/>
      <c r="AH1249" s="60"/>
      <c r="AI1249" s="33"/>
      <c r="AJ1249" s="24"/>
      <c r="AK1249" s="24"/>
      <c r="AL1249" s="24"/>
      <c r="AM1249" s="24"/>
      <c r="AN1249" s="24" t="str">
        <f t="shared" si="354"/>
        <v/>
      </c>
      <c r="AO1249" s="24" t="str">
        <f t="shared" si="355"/>
        <v/>
      </c>
      <c r="AP1249" s="24" t="str">
        <f t="shared" si="356"/>
        <v/>
      </c>
      <c r="AQ1249" s="24" t="str">
        <f t="shared" si="357"/>
        <v/>
      </c>
      <c r="AR1249" s="24" t="str">
        <f t="shared" si="358"/>
        <v/>
      </c>
      <c r="AS1249" s="24" t="str">
        <f t="shared" si="359"/>
        <v/>
      </c>
      <c r="AT1249" s="94"/>
      <c r="AU1249" s="94"/>
      <c r="AV1249" s="22"/>
      <c r="AW1249" s="22"/>
      <c r="AX1249" s="22"/>
      <c r="AY1249" s="22"/>
      <c r="AZ1249" s="22"/>
      <c r="BA1249" s="30"/>
      <c r="BB1249" s="22"/>
      <c r="BC1249" s="22"/>
      <c r="BG1249" s="22"/>
      <c r="BI1249" s="94"/>
    </row>
    <row r="1250" spans="2:61" s="23" customFormat="1">
      <c r="B1250" s="60"/>
      <c r="C1250" s="33"/>
      <c r="D1250" s="32"/>
      <c r="E1250" s="33"/>
      <c r="F1250" s="33"/>
      <c r="G1250" s="33"/>
      <c r="H1250" s="33"/>
      <c r="I1250" s="33"/>
      <c r="J1250" s="33"/>
      <c r="K1250" s="33"/>
      <c r="L1250" s="33"/>
      <c r="M1250" s="33"/>
      <c r="N1250" s="99"/>
      <c r="O1250" s="99"/>
      <c r="P1250" s="99"/>
      <c r="Q1250" s="32"/>
      <c r="R1250" s="94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60"/>
      <c r="AH1250" s="60"/>
      <c r="AI1250" s="33"/>
      <c r="AJ1250" s="24"/>
      <c r="AK1250" s="24"/>
      <c r="AL1250" s="24"/>
      <c r="AM1250" s="24"/>
      <c r="AN1250" s="24" t="str">
        <f t="shared" si="354"/>
        <v/>
      </c>
      <c r="AO1250" s="24" t="str">
        <f t="shared" si="355"/>
        <v/>
      </c>
      <c r="AP1250" s="24" t="str">
        <f t="shared" si="356"/>
        <v/>
      </c>
      <c r="AQ1250" s="24" t="str">
        <f t="shared" si="357"/>
        <v/>
      </c>
      <c r="AR1250" s="24" t="str">
        <f t="shared" si="358"/>
        <v/>
      </c>
      <c r="AS1250" s="24" t="str">
        <f t="shared" si="359"/>
        <v/>
      </c>
      <c r="AT1250" s="94"/>
      <c r="AU1250" s="94"/>
      <c r="AV1250" s="22"/>
      <c r="AW1250" s="22"/>
      <c r="AX1250" s="22"/>
      <c r="AY1250" s="22"/>
      <c r="AZ1250" s="22"/>
      <c r="BA1250" s="30"/>
      <c r="BB1250" s="22"/>
      <c r="BC1250" s="22"/>
      <c r="BG1250" s="22"/>
      <c r="BI1250" s="94"/>
    </row>
    <row r="1251" spans="2:61" s="23" customFormat="1">
      <c r="B1251" s="60"/>
      <c r="C1251" s="33"/>
      <c r="D1251" s="32"/>
      <c r="E1251" s="33"/>
      <c r="F1251" s="33"/>
      <c r="G1251" s="33"/>
      <c r="H1251" s="33"/>
      <c r="I1251" s="33"/>
      <c r="J1251" s="33"/>
      <c r="K1251" s="33"/>
      <c r="L1251" s="33"/>
      <c r="M1251" s="33"/>
      <c r="N1251" s="99"/>
      <c r="O1251" s="99"/>
      <c r="P1251" s="99"/>
      <c r="Q1251" s="32"/>
      <c r="R1251" s="94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60"/>
      <c r="AH1251" s="60"/>
      <c r="AI1251" s="33"/>
      <c r="AJ1251" s="24"/>
      <c r="AK1251" s="24"/>
      <c r="AL1251" s="24"/>
      <c r="AM1251" s="24"/>
      <c r="AN1251" s="24" t="str">
        <f t="shared" si="354"/>
        <v/>
      </c>
      <c r="AO1251" s="24" t="str">
        <f t="shared" si="355"/>
        <v/>
      </c>
      <c r="AP1251" s="24" t="str">
        <f t="shared" si="356"/>
        <v/>
      </c>
      <c r="AQ1251" s="24" t="str">
        <f t="shared" si="357"/>
        <v/>
      </c>
      <c r="AR1251" s="24" t="str">
        <f t="shared" si="358"/>
        <v/>
      </c>
      <c r="AS1251" s="24" t="str">
        <f t="shared" si="359"/>
        <v/>
      </c>
      <c r="AT1251" s="94"/>
      <c r="AU1251" s="94"/>
      <c r="AV1251" s="22"/>
      <c r="AW1251" s="22"/>
      <c r="AX1251" s="22"/>
      <c r="AY1251" s="22"/>
      <c r="AZ1251" s="22"/>
      <c r="BA1251" s="30"/>
      <c r="BB1251" s="22"/>
      <c r="BC1251" s="22"/>
      <c r="BG1251" s="22"/>
      <c r="BI1251" s="94"/>
    </row>
    <row r="1252" spans="2:61" s="23" customFormat="1">
      <c r="B1252" s="60"/>
      <c r="C1252" s="33"/>
      <c r="D1252" s="32"/>
      <c r="E1252" s="33"/>
      <c r="F1252" s="33"/>
      <c r="G1252" s="33"/>
      <c r="H1252" s="33"/>
      <c r="I1252" s="33"/>
      <c r="J1252" s="33"/>
      <c r="K1252" s="33"/>
      <c r="L1252" s="33"/>
      <c r="M1252" s="33"/>
      <c r="N1252" s="99"/>
      <c r="O1252" s="99"/>
      <c r="P1252" s="99"/>
      <c r="Q1252" s="32"/>
      <c r="R1252" s="94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60"/>
      <c r="AH1252" s="60"/>
      <c r="AI1252" s="33"/>
      <c r="AJ1252" s="24"/>
      <c r="AK1252" s="24"/>
      <c r="AL1252" s="24"/>
      <c r="AM1252" s="24"/>
      <c r="AN1252" s="24" t="str">
        <f t="shared" si="354"/>
        <v/>
      </c>
      <c r="AO1252" s="24" t="str">
        <f t="shared" si="355"/>
        <v/>
      </c>
      <c r="AP1252" s="24" t="str">
        <f t="shared" si="356"/>
        <v/>
      </c>
      <c r="AQ1252" s="24" t="str">
        <f t="shared" si="357"/>
        <v/>
      </c>
      <c r="AR1252" s="24" t="str">
        <f t="shared" si="358"/>
        <v/>
      </c>
      <c r="AS1252" s="24" t="str">
        <f t="shared" si="359"/>
        <v/>
      </c>
      <c r="AT1252" s="94"/>
      <c r="AU1252" s="94"/>
      <c r="AV1252" s="22"/>
      <c r="AW1252" s="22"/>
      <c r="AX1252" s="22"/>
      <c r="AY1252" s="22"/>
      <c r="AZ1252" s="22"/>
      <c r="BA1252" s="30"/>
      <c r="BB1252" s="22"/>
      <c r="BC1252" s="22"/>
      <c r="BG1252" s="22"/>
      <c r="BI1252" s="94"/>
    </row>
    <row r="1253" spans="2:61" s="23" customFormat="1">
      <c r="B1253" s="60"/>
      <c r="C1253" s="33"/>
      <c r="D1253" s="32"/>
      <c r="E1253" s="33"/>
      <c r="F1253" s="33"/>
      <c r="G1253" s="33"/>
      <c r="H1253" s="33"/>
      <c r="I1253" s="33"/>
      <c r="J1253" s="33"/>
      <c r="K1253" s="33"/>
      <c r="L1253" s="33"/>
      <c r="M1253" s="33"/>
      <c r="N1253" s="99"/>
      <c r="O1253" s="99"/>
      <c r="P1253" s="99"/>
      <c r="Q1253" s="32"/>
      <c r="R1253" s="94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60"/>
      <c r="AH1253" s="60"/>
      <c r="AI1253" s="33"/>
      <c r="AJ1253" s="24"/>
      <c r="AK1253" s="24"/>
      <c r="AL1253" s="24"/>
      <c r="AM1253" s="24"/>
      <c r="AN1253" s="24" t="str">
        <f t="shared" si="354"/>
        <v/>
      </c>
      <c r="AO1253" s="24" t="str">
        <f t="shared" si="355"/>
        <v/>
      </c>
      <c r="AP1253" s="24" t="str">
        <f t="shared" si="356"/>
        <v/>
      </c>
      <c r="AQ1253" s="24" t="str">
        <f t="shared" si="357"/>
        <v/>
      </c>
      <c r="AR1253" s="24" t="str">
        <f t="shared" si="358"/>
        <v/>
      </c>
      <c r="AS1253" s="24" t="str">
        <f t="shared" si="359"/>
        <v/>
      </c>
      <c r="AT1253" s="94"/>
      <c r="AU1253" s="94"/>
      <c r="AV1253" s="22"/>
      <c r="AW1253" s="22"/>
      <c r="AX1253" s="22"/>
      <c r="AY1253" s="22"/>
      <c r="AZ1253" s="22"/>
      <c r="BA1253" s="30"/>
      <c r="BB1253" s="22"/>
      <c r="BC1253" s="22"/>
      <c r="BG1253" s="22"/>
      <c r="BI1253" s="94"/>
    </row>
    <row r="1254" spans="2:61" s="23" customFormat="1">
      <c r="B1254" s="60"/>
      <c r="C1254" s="33"/>
      <c r="D1254" s="32"/>
      <c r="E1254" s="33"/>
      <c r="F1254" s="33"/>
      <c r="G1254" s="33"/>
      <c r="H1254" s="33"/>
      <c r="I1254" s="33"/>
      <c r="J1254" s="33"/>
      <c r="K1254" s="33"/>
      <c r="L1254" s="33"/>
      <c r="M1254" s="33"/>
      <c r="N1254" s="99"/>
      <c r="O1254" s="99"/>
      <c r="P1254" s="99"/>
      <c r="Q1254" s="32"/>
      <c r="R1254" s="94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60"/>
      <c r="AH1254" s="60"/>
      <c r="AI1254" s="33"/>
      <c r="AJ1254" s="24"/>
      <c r="AK1254" s="24"/>
      <c r="AL1254" s="24"/>
      <c r="AM1254" s="24"/>
      <c r="AN1254" s="24" t="str">
        <f t="shared" si="354"/>
        <v/>
      </c>
      <c r="AO1254" s="24" t="str">
        <f t="shared" si="355"/>
        <v/>
      </c>
      <c r="AP1254" s="24" t="str">
        <f t="shared" si="356"/>
        <v/>
      </c>
      <c r="AQ1254" s="24" t="str">
        <f t="shared" si="357"/>
        <v/>
      </c>
      <c r="AR1254" s="24" t="str">
        <f t="shared" si="358"/>
        <v/>
      </c>
      <c r="AS1254" s="24" t="str">
        <f t="shared" si="359"/>
        <v/>
      </c>
      <c r="AT1254" s="94"/>
      <c r="AU1254" s="94"/>
      <c r="AV1254" s="22"/>
      <c r="AW1254" s="22"/>
      <c r="AX1254" s="22"/>
      <c r="AY1254" s="22"/>
      <c r="AZ1254" s="22"/>
      <c r="BA1254" s="30"/>
      <c r="BB1254" s="22"/>
      <c r="BC1254" s="22"/>
      <c r="BG1254" s="22"/>
      <c r="BI1254" s="94"/>
    </row>
    <row r="1255" spans="2:61" s="23" customFormat="1">
      <c r="B1255" s="60"/>
      <c r="C1255" s="33"/>
      <c r="D1255" s="32"/>
      <c r="E1255" s="33"/>
      <c r="F1255" s="33"/>
      <c r="G1255" s="33"/>
      <c r="H1255" s="33"/>
      <c r="I1255" s="33"/>
      <c r="J1255" s="33"/>
      <c r="K1255" s="33"/>
      <c r="L1255" s="33"/>
      <c r="M1255" s="33"/>
      <c r="N1255" s="99"/>
      <c r="O1255" s="99"/>
      <c r="P1255" s="99"/>
      <c r="Q1255" s="32"/>
      <c r="R1255" s="94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60"/>
      <c r="AH1255" s="60"/>
      <c r="AI1255" s="33"/>
      <c r="AJ1255" s="24"/>
      <c r="AK1255" s="24"/>
      <c r="AL1255" s="24"/>
      <c r="AM1255" s="24"/>
      <c r="AN1255" s="24" t="str">
        <f t="shared" si="354"/>
        <v/>
      </c>
      <c r="AO1255" s="24" t="str">
        <f t="shared" si="355"/>
        <v/>
      </c>
      <c r="AP1255" s="24" t="str">
        <f t="shared" si="356"/>
        <v/>
      </c>
      <c r="AQ1255" s="24" t="str">
        <f t="shared" si="357"/>
        <v/>
      </c>
      <c r="AR1255" s="24" t="str">
        <f t="shared" si="358"/>
        <v/>
      </c>
      <c r="AS1255" s="24" t="str">
        <f t="shared" si="359"/>
        <v/>
      </c>
      <c r="AT1255" s="94"/>
      <c r="AU1255" s="94"/>
      <c r="AV1255" s="22"/>
      <c r="AW1255" s="22"/>
      <c r="AX1255" s="22"/>
      <c r="AY1255" s="22"/>
      <c r="AZ1255" s="22"/>
      <c r="BA1255" s="30"/>
      <c r="BB1255" s="22"/>
      <c r="BC1255" s="22"/>
      <c r="BG1255" s="22"/>
      <c r="BI1255" s="94"/>
    </row>
    <row r="1256" spans="2:61" s="23" customFormat="1">
      <c r="B1256" s="60"/>
      <c r="C1256" s="33"/>
      <c r="D1256" s="32"/>
      <c r="E1256" s="33"/>
      <c r="F1256" s="33"/>
      <c r="G1256" s="33"/>
      <c r="H1256" s="33"/>
      <c r="I1256" s="33"/>
      <c r="J1256" s="33"/>
      <c r="K1256" s="33"/>
      <c r="L1256" s="33"/>
      <c r="M1256" s="33"/>
      <c r="N1256" s="99"/>
      <c r="O1256" s="99"/>
      <c r="P1256" s="99"/>
      <c r="Q1256" s="32"/>
      <c r="R1256" s="94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60"/>
      <c r="AH1256" s="60"/>
      <c r="AI1256" s="33"/>
      <c r="AJ1256" s="24"/>
      <c r="AK1256" s="24"/>
      <c r="AL1256" s="24"/>
      <c r="AM1256" s="24"/>
      <c r="AN1256" s="24" t="str">
        <f t="shared" si="354"/>
        <v/>
      </c>
      <c r="AO1256" s="24" t="str">
        <f t="shared" si="355"/>
        <v/>
      </c>
      <c r="AP1256" s="24" t="str">
        <f t="shared" si="356"/>
        <v/>
      </c>
      <c r="AQ1256" s="24" t="str">
        <f t="shared" si="357"/>
        <v/>
      </c>
      <c r="AR1256" s="24" t="str">
        <f t="shared" si="358"/>
        <v/>
      </c>
      <c r="AS1256" s="24" t="str">
        <f t="shared" si="359"/>
        <v/>
      </c>
      <c r="AT1256" s="94"/>
      <c r="AU1256" s="94"/>
      <c r="AV1256" s="22"/>
      <c r="AW1256" s="22"/>
      <c r="AX1256" s="22"/>
      <c r="AY1256" s="22"/>
      <c r="AZ1256" s="22"/>
      <c r="BA1256" s="30"/>
      <c r="BB1256" s="22"/>
      <c r="BC1256" s="22"/>
      <c r="BG1256" s="22"/>
      <c r="BI1256" s="94"/>
    </row>
    <row r="1257" spans="2:61" s="23" customFormat="1">
      <c r="B1257" s="60"/>
      <c r="C1257" s="33"/>
      <c r="D1257" s="32"/>
      <c r="E1257" s="33"/>
      <c r="F1257" s="33"/>
      <c r="G1257" s="33"/>
      <c r="H1257" s="33"/>
      <c r="I1257" s="33"/>
      <c r="J1257" s="33"/>
      <c r="K1257" s="33"/>
      <c r="L1257" s="33"/>
      <c r="M1257" s="33"/>
      <c r="N1257" s="99"/>
      <c r="O1257" s="99"/>
      <c r="P1257" s="99"/>
      <c r="Q1257" s="32"/>
      <c r="R1257" s="94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60"/>
      <c r="AH1257" s="60"/>
      <c r="AI1257" s="33"/>
      <c r="AJ1257" s="24"/>
      <c r="AK1257" s="24"/>
      <c r="AL1257" s="24"/>
      <c r="AM1257" s="24"/>
      <c r="AN1257" s="24" t="str">
        <f t="shared" si="354"/>
        <v/>
      </c>
      <c r="AO1257" s="24" t="str">
        <f t="shared" si="355"/>
        <v/>
      </c>
      <c r="AP1257" s="24" t="str">
        <f t="shared" si="356"/>
        <v/>
      </c>
      <c r="AQ1257" s="24" t="str">
        <f t="shared" si="357"/>
        <v/>
      </c>
      <c r="AR1257" s="24" t="str">
        <f t="shared" si="358"/>
        <v/>
      </c>
      <c r="AS1257" s="24" t="str">
        <f t="shared" si="359"/>
        <v/>
      </c>
      <c r="AT1257" s="94"/>
      <c r="AU1257" s="94"/>
      <c r="AV1257" s="22"/>
      <c r="AW1257" s="22"/>
      <c r="AX1257" s="22"/>
      <c r="AY1257" s="22"/>
      <c r="AZ1257" s="22"/>
      <c r="BA1257" s="30"/>
      <c r="BB1257" s="22"/>
      <c r="BC1257" s="22"/>
      <c r="BG1257" s="22"/>
      <c r="BI1257" s="94"/>
    </row>
    <row r="1258" spans="2:61" s="23" customFormat="1">
      <c r="B1258" s="60"/>
      <c r="C1258" s="33"/>
      <c r="D1258" s="32"/>
      <c r="E1258" s="33"/>
      <c r="F1258" s="33"/>
      <c r="G1258" s="33"/>
      <c r="H1258" s="33"/>
      <c r="I1258" s="33"/>
      <c r="J1258" s="33"/>
      <c r="K1258" s="33"/>
      <c r="L1258" s="33"/>
      <c r="M1258" s="33"/>
      <c r="N1258" s="99"/>
      <c r="O1258" s="99"/>
      <c r="P1258" s="99"/>
      <c r="Q1258" s="32"/>
      <c r="R1258" s="94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60"/>
      <c r="AH1258" s="60"/>
      <c r="AI1258" s="33"/>
      <c r="AJ1258" s="24"/>
      <c r="AK1258" s="24"/>
      <c r="AL1258" s="24"/>
      <c r="AM1258" s="24"/>
      <c r="AN1258" s="24" t="str">
        <f t="shared" si="354"/>
        <v/>
      </c>
      <c r="AO1258" s="24" t="str">
        <f t="shared" si="355"/>
        <v/>
      </c>
      <c r="AP1258" s="24" t="str">
        <f t="shared" si="356"/>
        <v/>
      </c>
      <c r="AQ1258" s="24" t="str">
        <f t="shared" si="357"/>
        <v/>
      </c>
      <c r="AR1258" s="24" t="str">
        <f t="shared" si="358"/>
        <v/>
      </c>
      <c r="AS1258" s="24" t="str">
        <f t="shared" si="359"/>
        <v/>
      </c>
      <c r="AT1258" s="94"/>
      <c r="AU1258" s="94"/>
      <c r="AV1258" s="22"/>
      <c r="AW1258" s="22"/>
      <c r="AX1258" s="22"/>
      <c r="AY1258" s="22"/>
      <c r="AZ1258" s="22"/>
      <c r="BA1258" s="30"/>
      <c r="BB1258" s="22"/>
      <c r="BC1258" s="22"/>
      <c r="BG1258" s="22"/>
      <c r="BI1258" s="94"/>
    </row>
    <row r="1259" spans="2:61" s="23" customFormat="1">
      <c r="B1259" s="60"/>
      <c r="C1259" s="33"/>
      <c r="D1259" s="32"/>
      <c r="E1259" s="33"/>
      <c r="F1259" s="33"/>
      <c r="G1259" s="33"/>
      <c r="H1259" s="33"/>
      <c r="I1259" s="33"/>
      <c r="J1259" s="33"/>
      <c r="K1259" s="33"/>
      <c r="L1259" s="33"/>
      <c r="M1259" s="33"/>
      <c r="N1259" s="99"/>
      <c r="O1259" s="99"/>
      <c r="P1259" s="99"/>
      <c r="Q1259" s="32"/>
      <c r="R1259" s="94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60"/>
      <c r="AH1259" s="60"/>
      <c r="AI1259" s="33"/>
      <c r="AJ1259" s="24"/>
      <c r="AK1259" s="24"/>
      <c r="AL1259" s="24"/>
      <c r="AM1259" s="24"/>
      <c r="AN1259" s="24" t="str">
        <f t="shared" si="354"/>
        <v/>
      </c>
      <c r="AO1259" s="24" t="str">
        <f t="shared" si="355"/>
        <v/>
      </c>
      <c r="AP1259" s="24" t="str">
        <f t="shared" si="356"/>
        <v/>
      </c>
      <c r="AQ1259" s="24" t="str">
        <f t="shared" si="357"/>
        <v/>
      </c>
      <c r="AR1259" s="24" t="str">
        <f t="shared" si="358"/>
        <v/>
      </c>
      <c r="AS1259" s="24" t="str">
        <f t="shared" si="359"/>
        <v/>
      </c>
      <c r="AT1259" s="94"/>
      <c r="AU1259" s="94"/>
      <c r="AV1259" s="22"/>
      <c r="AW1259" s="22"/>
      <c r="AX1259" s="22"/>
      <c r="AY1259" s="22"/>
      <c r="AZ1259" s="22"/>
      <c r="BA1259" s="30"/>
      <c r="BB1259" s="22"/>
      <c r="BC1259" s="22"/>
      <c r="BG1259" s="22"/>
      <c r="BI1259" s="94"/>
    </row>
    <row r="1260" spans="2:61" s="23" customFormat="1">
      <c r="B1260" s="60"/>
      <c r="C1260" s="33"/>
      <c r="D1260" s="32"/>
      <c r="E1260" s="33"/>
      <c r="F1260" s="33"/>
      <c r="G1260" s="33"/>
      <c r="H1260" s="33"/>
      <c r="I1260" s="33"/>
      <c r="J1260" s="33"/>
      <c r="K1260" s="33"/>
      <c r="L1260" s="33"/>
      <c r="M1260" s="33"/>
      <c r="N1260" s="99"/>
      <c r="O1260" s="99"/>
      <c r="P1260" s="99"/>
      <c r="Q1260" s="32"/>
      <c r="R1260" s="94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60"/>
      <c r="AH1260" s="60"/>
      <c r="AI1260" s="33"/>
      <c r="AJ1260" s="24"/>
      <c r="AK1260" s="24"/>
      <c r="AL1260" s="24"/>
      <c r="AM1260" s="24"/>
      <c r="AN1260" s="24" t="str">
        <f t="shared" si="354"/>
        <v/>
      </c>
      <c r="AO1260" s="24" t="str">
        <f t="shared" si="355"/>
        <v/>
      </c>
      <c r="AP1260" s="24" t="str">
        <f t="shared" si="356"/>
        <v/>
      </c>
      <c r="AQ1260" s="24" t="str">
        <f t="shared" si="357"/>
        <v/>
      </c>
      <c r="AR1260" s="24" t="str">
        <f t="shared" si="358"/>
        <v/>
      </c>
      <c r="AS1260" s="24" t="str">
        <f t="shared" si="359"/>
        <v/>
      </c>
      <c r="AT1260" s="94"/>
      <c r="AU1260" s="94"/>
      <c r="AV1260" s="22"/>
      <c r="AW1260" s="22"/>
      <c r="AX1260" s="22"/>
      <c r="AY1260" s="22"/>
      <c r="AZ1260" s="22"/>
      <c r="BA1260" s="30"/>
      <c r="BB1260" s="22"/>
      <c r="BC1260" s="22"/>
      <c r="BG1260" s="22"/>
      <c r="BI1260" s="94"/>
    </row>
    <row r="1261" spans="2:61" s="23" customFormat="1">
      <c r="B1261" s="60"/>
      <c r="C1261" s="33"/>
      <c r="D1261" s="32"/>
      <c r="E1261" s="33"/>
      <c r="F1261" s="33"/>
      <c r="G1261" s="33"/>
      <c r="H1261" s="33"/>
      <c r="I1261" s="33"/>
      <c r="J1261" s="33"/>
      <c r="K1261" s="33"/>
      <c r="L1261" s="33"/>
      <c r="M1261" s="33"/>
      <c r="N1261" s="99"/>
      <c r="O1261" s="99"/>
      <c r="P1261" s="99"/>
      <c r="Q1261" s="32"/>
      <c r="R1261" s="94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60"/>
      <c r="AH1261" s="60"/>
      <c r="AI1261" s="33"/>
      <c r="AJ1261" s="24"/>
      <c r="AK1261" s="24"/>
      <c r="AL1261" s="24"/>
      <c r="AM1261" s="24"/>
      <c r="AN1261" s="24" t="str">
        <f t="shared" si="354"/>
        <v/>
      </c>
      <c r="AO1261" s="24" t="str">
        <f t="shared" si="355"/>
        <v/>
      </c>
      <c r="AP1261" s="24" t="str">
        <f t="shared" si="356"/>
        <v/>
      </c>
      <c r="AQ1261" s="24" t="str">
        <f t="shared" si="357"/>
        <v/>
      </c>
      <c r="AR1261" s="24" t="str">
        <f t="shared" si="358"/>
        <v/>
      </c>
      <c r="AS1261" s="24" t="str">
        <f t="shared" si="359"/>
        <v/>
      </c>
      <c r="AT1261" s="94"/>
      <c r="AU1261" s="94"/>
      <c r="AV1261" s="22"/>
      <c r="AW1261" s="22"/>
      <c r="AX1261" s="22"/>
      <c r="AY1261" s="22"/>
      <c r="AZ1261" s="22"/>
      <c r="BA1261" s="30"/>
      <c r="BB1261" s="22"/>
      <c r="BC1261" s="22"/>
      <c r="BG1261" s="22"/>
      <c r="BI1261" s="94"/>
    </row>
    <row r="1262" spans="2:61" s="23" customFormat="1">
      <c r="B1262" s="60"/>
      <c r="C1262" s="33"/>
      <c r="D1262" s="32"/>
      <c r="E1262" s="33"/>
      <c r="F1262" s="33"/>
      <c r="G1262" s="33"/>
      <c r="H1262" s="33"/>
      <c r="I1262" s="33"/>
      <c r="J1262" s="33"/>
      <c r="K1262" s="33"/>
      <c r="L1262" s="33"/>
      <c r="M1262" s="33"/>
      <c r="N1262" s="99"/>
      <c r="O1262" s="99"/>
      <c r="P1262" s="99"/>
      <c r="Q1262" s="32"/>
      <c r="R1262" s="94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60"/>
      <c r="AH1262" s="60"/>
      <c r="AI1262" s="33"/>
      <c r="AJ1262" s="24"/>
      <c r="AK1262" s="24"/>
      <c r="AL1262" s="24"/>
      <c r="AM1262" s="24"/>
      <c r="AN1262" s="24" t="str">
        <f t="shared" si="354"/>
        <v/>
      </c>
      <c r="AO1262" s="24" t="str">
        <f t="shared" si="355"/>
        <v/>
      </c>
      <c r="AP1262" s="24" t="str">
        <f t="shared" si="356"/>
        <v/>
      </c>
      <c r="AQ1262" s="24" t="str">
        <f t="shared" si="357"/>
        <v/>
      </c>
      <c r="AR1262" s="24" t="str">
        <f t="shared" si="358"/>
        <v/>
      </c>
      <c r="AS1262" s="24" t="str">
        <f t="shared" si="359"/>
        <v/>
      </c>
      <c r="AT1262" s="94"/>
      <c r="AU1262" s="94"/>
      <c r="AV1262" s="22"/>
      <c r="AW1262" s="22"/>
      <c r="AX1262" s="22"/>
      <c r="AY1262" s="22"/>
      <c r="AZ1262" s="22"/>
      <c r="BA1262" s="30"/>
      <c r="BB1262" s="22"/>
      <c r="BC1262" s="22"/>
      <c r="BG1262" s="22"/>
      <c r="BI1262" s="94"/>
    </row>
    <row r="1263" spans="2:61" s="23" customFormat="1">
      <c r="B1263" s="60"/>
      <c r="C1263" s="33"/>
      <c r="D1263" s="32"/>
      <c r="E1263" s="33"/>
      <c r="F1263" s="33"/>
      <c r="G1263" s="33"/>
      <c r="H1263" s="33"/>
      <c r="I1263" s="33"/>
      <c r="J1263" s="33"/>
      <c r="K1263" s="33"/>
      <c r="L1263" s="33"/>
      <c r="M1263" s="33"/>
      <c r="N1263" s="99"/>
      <c r="O1263" s="99"/>
      <c r="P1263" s="99"/>
      <c r="Q1263" s="32"/>
      <c r="R1263" s="94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60"/>
      <c r="AH1263" s="60"/>
      <c r="AI1263" s="33"/>
      <c r="AJ1263" s="24"/>
      <c r="AK1263" s="24"/>
      <c r="AL1263" s="24"/>
      <c r="AM1263" s="24"/>
      <c r="AN1263" s="24" t="str">
        <f t="shared" si="354"/>
        <v/>
      </c>
      <c r="AO1263" s="24" t="str">
        <f t="shared" si="355"/>
        <v/>
      </c>
      <c r="AP1263" s="24" t="str">
        <f t="shared" si="356"/>
        <v/>
      </c>
      <c r="AQ1263" s="24" t="str">
        <f t="shared" si="357"/>
        <v/>
      </c>
      <c r="AR1263" s="24" t="str">
        <f t="shared" si="358"/>
        <v/>
      </c>
      <c r="AS1263" s="24" t="str">
        <f t="shared" si="359"/>
        <v/>
      </c>
      <c r="AT1263" s="94"/>
      <c r="AU1263" s="94"/>
      <c r="AV1263" s="22"/>
      <c r="AW1263" s="22"/>
      <c r="AX1263" s="22"/>
      <c r="AY1263" s="22"/>
      <c r="AZ1263" s="22"/>
      <c r="BA1263" s="30"/>
      <c r="BB1263" s="22"/>
      <c r="BC1263" s="22"/>
      <c r="BG1263" s="22"/>
      <c r="BI1263" s="94"/>
    </row>
    <row r="1264" spans="2:61" s="23" customFormat="1">
      <c r="B1264" s="60"/>
      <c r="C1264" s="33"/>
      <c r="D1264" s="32"/>
      <c r="E1264" s="33"/>
      <c r="F1264" s="33"/>
      <c r="G1264" s="33"/>
      <c r="H1264" s="33"/>
      <c r="I1264" s="33"/>
      <c r="J1264" s="33"/>
      <c r="K1264" s="33"/>
      <c r="L1264" s="33"/>
      <c r="M1264" s="33"/>
      <c r="N1264" s="99"/>
      <c r="O1264" s="99"/>
      <c r="P1264" s="99"/>
      <c r="Q1264" s="32"/>
      <c r="R1264" s="94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60"/>
      <c r="AH1264" s="60"/>
      <c r="AI1264" s="33"/>
      <c r="AJ1264" s="24"/>
      <c r="AK1264" s="24"/>
      <c r="AL1264" s="24"/>
      <c r="AM1264" s="24"/>
      <c r="AN1264" s="24" t="str">
        <f t="shared" si="354"/>
        <v/>
      </c>
      <c r="AO1264" s="24" t="str">
        <f t="shared" si="355"/>
        <v/>
      </c>
      <c r="AP1264" s="24" t="str">
        <f t="shared" si="356"/>
        <v/>
      </c>
      <c r="AQ1264" s="24" t="str">
        <f t="shared" si="357"/>
        <v/>
      </c>
      <c r="AR1264" s="24" t="str">
        <f t="shared" si="358"/>
        <v/>
      </c>
      <c r="AS1264" s="24" t="str">
        <f t="shared" si="359"/>
        <v/>
      </c>
      <c r="AT1264" s="94"/>
      <c r="AU1264" s="94"/>
      <c r="AV1264" s="22"/>
      <c r="AW1264" s="22"/>
      <c r="AX1264" s="22"/>
      <c r="AY1264" s="22"/>
      <c r="AZ1264" s="22"/>
      <c r="BA1264" s="30"/>
      <c r="BB1264" s="22"/>
      <c r="BC1264" s="22"/>
      <c r="BG1264" s="22"/>
      <c r="BI1264" s="94"/>
    </row>
    <row r="1265" spans="2:61" s="23" customFormat="1">
      <c r="B1265" s="60"/>
      <c r="C1265" s="33"/>
      <c r="D1265" s="32"/>
      <c r="E1265" s="33"/>
      <c r="F1265" s="33"/>
      <c r="G1265" s="33"/>
      <c r="H1265" s="33"/>
      <c r="I1265" s="33"/>
      <c r="J1265" s="33"/>
      <c r="K1265" s="33"/>
      <c r="L1265" s="33"/>
      <c r="M1265" s="33"/>
      <c r="N1265" s="99"/>
      <c r="O1265" s="99"/>
      <c r="P1265" s="99"/>
      <c r="Q1265" s="32"/>
      <c r="R1265" s="94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60"/>
      <c r="AH1265" s="60"/>
      <c r="AI1265" s="33"/>
      <c r="AJ1265" s="24"/>
      <c r="AK1265" s="24"/>
      <c r="AL1265" s="24"/>
      <c r="AM1265" s="24"/>
      <c r="AN1265" s="24" t="str">
        <f t="shared" si="354"/>
        <v/>
      </c>
      <c r="AO1265" s="24" t="str">
        <f t="shared" si="355"/>
        <v/>
      </c>
      <c r="AP1265" s="24" t="str">
        <f t="shared" si="356"/>
        <v/>
      </c>
      <c r="AQ1265" s="24" t="str">
        <f t="shared" si="357"/>
        <v/>
      </c>
      <c r="AR1265" s="24" t="str">
        <f t="shared" si="358"/>
        <v/>
      </c>
      <c r="AS1265" s="24" t="str">
        <f t="shared" si="359"/>
        <v/>
      </c>
      <c r="AT1265" s="94"/>
      <c r="AU1265" s="94"/>
      <c r="AV1265" s="22"/>
      <c r="AW1265" s="22"/>
      <c r="AX1265" s="22"/>
      <c r="AY1265" s="22"/>
      <c r="AZ1265" s="22"/>
      <c r="BA1265" s="30"/>
      <c r="BB1265" s="22"/>
      <c r="BC1265" s="22"/>
      <c r="BG1265" s="22"/>
      <c r="BI1265" s="94"/>
    </row>
    <row r="1266" spans="2:61" s="23" customFormat="1">
      <c r="B1266" s="60"/>
      <c r="C1266" s="33"/>
      <c r="D1266" s="32"/>
      <c r="E1266" s="33"/>
      <c r="F1266" s="33"/>
      <c r="G1266" s="33"/>
      <c r="H1266" s="33"/>
      <c r="I1266" s="33"/>
      <c r="J1266" s="33"/>
      <c r="K1266" s="33"/>
      <c r="L1266" s="33"/>
      <c r="M1266" s="33"/>
      <c r="N1266" s="99"/>
      <c r="O1266" s="99"/>
      <c r="P1266" s="99"/>
      <c r="Q1266" s="32"/>
      <c r="R1266" s="94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60"/>
      <c r="AH1266" s="60"/>
      <c r="AI1266" s="33"/>
      <c r="AJ1266" s="24"/>
      <c r="AK1266" s="24"/>
      <c r="AL1266" s="24"/>
      <c r="AM1266" s="24"/>
      <c r="AN1266" s="24" t="str">
        <f t="shared" si="354"/>
        <v/>
      </c>
      <c r="AO1266" s="24" t="str">
        <f t="shared" si="355"/>
        <v/>
      </c>
      <c r="AP1266" s="24" t="str">
        <f t="shared" si="356"/>
        <v/>
      </c>
      <c r="AQ1266" s="24" t="str">
        <f t="shared" si="357"/>
        <v/>
      </c>
      <c r="AR1266" s="24" t="str">
        <f t="shared" si="358"/>
        <v/>
      </c>
      <c r="AS1266" s="24" t="str">
        <f t="shared" si="359"/>
        <v/>
      </c>
      <c r="AT1266" s="94"/>
      <c r="AU1266" s="94"/>
      <c r="AV1266" s="22"/>
      <c r="AW1266" s="22"/>
      <c r="AX1266" s="22"/>
      <c r="AY1266" s="22"/>
      <c r="AZ1266" s="22"/>
      <c r="BA1266" s="30"/>
      <c r="BB1266" s="22"/>
      <c r="BC1266" s="22"/>
      <c r="BG1266" s="22"/>
      <c r="BI1266" s="94"/>
    </row>
    <row r="1267" spans="2:61" s="23" customFormat="1">
      <c r="B1267" s="60"/>
      <c r="C1267" s="33"/>
      <c r="D1267" s="32"/>
      <c r="E1267" s="33"/>
      <c r="F1267" s="33"/>
      <c r="G1267" s="33"/>
      <c r="H1267" s="33"/>
      <c r="I1267" s="33"/>
      <c r="J1267" s="33"/>
      <c r="K1267" s="33"/>
      <c r="L1267" s="33"/>
      <c r="M1267" s="33"/>
      <c r="N1267" s="99"/>
      <c r="O1267" s="99"/>
      <c r="P1267" s="99"/>
      <c r="Q1267" s="32"/>
      <c r="R1267" s="94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60"/>
      <c r="AH1267" s="60"/>
      <c r="AI1267" s="33"/>
      <c r="AJ1267" s="24"/>
      <c r="AK1267" s="24"/>
      <c r="AL1267" s="24"/>
      <c r="AM1267" s="24"/>
      <c r="AN1267" s="24" t="str">
        <f t="shared" si="354"/>
        <v/>
      </c>
      <c r="AO1267" s="24" t="str">
        <f t="shared" si="355"/>
        <v/>
      </c>
      <c r="AP1267" s="24" t="str">
        <f t="shared" si="356"/>
        <v/>
      </c>
      <c r="AQ1267" s="24" t="str">
        <f t="shared" si="357"/>
        <v/>
      </c>
      <c r="AR1267" s="24" t="str">
        <f t="shared" si="358"/>
        <v/>
      </c>
      <c r="AS1267" s="24" t="str">
        <f t="shared" si="359"/>
        <v/>
      </c>
      <c r="AT1267" s="94"/>
      <c r="AU1267" s="94"/>
      <c r="AV1267" s="22"/>
      <c r="AW1267" s="22"/>
      <c r="AX1267" s="22"/>
      <c r="AY1267" s="22"/>
      <c r="AZ1267" s="22"/>
      <c r="BA1267" s="30"/>
      <c r="BB1267" s="22"/>
      <c r="BC1267" s="22"/>
      <c r="BG1267" s="22"/>
      <c r="BI1267" s="94"/>
    </row>
    <row r="1268" spans="2:61" s="23" customFormat="1">
      <c r="B1268" s="60"/>
      <c r="C1268" s="33"/>
      <c r="D1268" s="32"/>
      <c r="E1268" s="33"/>
      <c r="F1268" s="33"/>
      <c r="G1268" s="33"/>
      <c r="H1268" s="33"/>
      <c r="I1268" s="33"/>
      <c r="J1268" s="33"/>
      <c r="K1268" s="33"/>
      <c r="L1268" s="33"/>
      <c r="M1268" s="33"/>
      <c r="N1268" s="99"/>
      <c r="O1268" s="99"/>
      <c r="P1268" s="99"/>
      <c r="Q1268" s="32"/>
      <c r="R1268" s="94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60"/>
      <c r="AH1268" s="60"/>
      <c r="AI1268" s="33"/>
      <c r="AJ1268" s="24"/>
      <c r="AK1268" s="24"/>
      <c r="AL1268" s="24"/>
      <c r="AM1268" s="24"/>
      <c r="AN1268" s="24" t="str">
        <f t="shared" si="354"/>
        <v/>
      </c>
      <c r="AO1268" s="24" t="str">
        <f t="shared" si="355"/>
        <v/>
      </c>
      <c r="AP1268" s="24" t="str">
        <f t="shared" si="356"/>
        <v/>
      </c>
      <c r="AQ1268" s="24" t="str">
        <f t="shared" si="357"/>
        <v/>
      </c>
      <c r="AR1268" s="24" t="str">
        <f t="shared" si="358"/>
        <v/>
      </c>
      <c r="AS1268" s="24" t="str">
        <f t="shared" si="359"/>
        <v/>
      </c>
      <c r="AT1268" s="94"/>
      <c r="AU1268" s="94"/>
      <c r="AV1268" s="22"/>
      <c r="AW1268" s="22"/>
      <c r="AX1268" s="22"/>
      <c r="AY1268" s="22"/>
      <c r="AZ1268" s="22"/>
      <c r="BA1268" s="30"/>
      <c r="BB1268" s="22"/>
      <c r="BC1268" s="22"/>
      <c r="BG1268" s="22"/>
      <c r="BI1268" s="94"/>
    </row>
    <row r="1269" spans="2:61" s="23" customFormat="1">
      <c r="B1269" s="60"/>
      <c r="C1269" s="33"/>
      <c r="D1269" s="32"/>
      <c r="E1269" s="33"/>
      <c r="F1269" s="33"/>
      <c r="G1269" s="33"/>
      <c r="H1269" s="33"/>
      <c r="I1269" s="33"/>
      <c r="J1269" s="33"/>
      <c r="K1269" s="33"/>
      <c r="L1269" s="33"/>
      <c r="M1269" s="33"/>
      <c r="N1269" s="99"/>
      <c r="O1269" s="99"/>
      <c r="P1269" s="99"/>
      <c r="Q1269" s="32"/>
      <c r="R1269" s="94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60"/>
      <c r="AH1269" s="60"/>
      <c r="AI1269" s="33"/>
      <c r="AJ1269" s="24"/>
      <c r="AK1269" s="24"/>
      <c r="AL1269" s="24"/>
      <c r="AM1269" s="24"/>
      <c r="AN1269" s="24" t="str">
        <f t="shared" si="354"/>
        <v/>
      </c>
      <c r="AO1269" s="24" t="str">
        <f t="shared" si="355"/>
        <v/>
      </c>
      <c r="AP1269" s="24" t="str">
        <f t="shared" si="356"/>
        <v/>
      </c>
      <c r="AQ1269" s="24" t="str">
        <f t="shared" si="357"/>
        <v/>
      </c>
      <c r="AR1269" s="24" t="str">
        <f t="shared" si="358"/>
        <v/>
      </c>
      <c r="AS1269" s="24" t="str">
        <f t="shared" si="359"/>
        <v/>
      </c>
      <c r="AT1269" s="94"/>
      <c r="AU1269" s="94"/>
      <c r="AV1269" s="22"/>
      <c r="AW1269" s="22"/>
      <c r="AX1269" s="22"/>
      <c r="AY1269" s="22"/>
      <c r="AZ1269" s="22"/>
      <c r="BA1269" s="30"/>
      <c r="BB1269" s="22"/>
      <c r="BC1269" s="22"/>
      <c r="BG1269" s="22"/>
      <c r="BI1269" s="94"/>
    </row>
    <row r="1270" spans="2:61" s="23" customFormat="1">
      <c r="B1270" s="60"/>
      <c r="C1270" s="33"/>
      <c r="D1270" s="32"/>
      <c r="E1270" s="33"/>
      <c r="F1270" s="33"/>
      <c r="G1270" s="33"/>
      <c r="H1270" s="33"/>
      <c r="I1270" s="33"/>
      <c r="J1270" s="33"/>
      <c r="K1270" s="33"/>
      <c r="L1270" s="33"/>
      <c r="M1270" s="33"/>
      <c r="N1270" s="99"/>
      <c r="O1270" s="99"/>
      <c r="P1270" s="99"/>
      <c r="Q1270" s="32"/>
      <c r="R1270" s="94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60"/>
      <c r="AH1270" s="60"/>
      <c r="AI1270" s="33"/>
      <c r="AJ1270" s="24"/>
      <c r="AK1270" s="24"/>
      <c r="AL1270" s="24"/>
      <c r="AM1270" s="24"/>
      <c r="AN1270" s="24" t="str">
        <f t="shared" si="354"/>
        <v/>
      </c>
      <c r="AO1270" s="24" t="str">
        <f t="shared" si="355"/>
        <v/>
      </c>
      <c r="AP1270" s="24" t="str">
        <f t="shared" si="356"/>
        <v/>
      </c>
      <c r="AQ1270" s="24" t="str">
        <f t="shared" si="357"/>
        <v/>
      </c>
      <c r="AR1270" s="24" t="str">
        <f t="shared" si="358"/>
        <v/>
      </c>
      <c r="AS1270" s="24" t="str">
        <f t="shared" si="359"/>
        <v/>
      </c>
      <c r="AT1270" s="94"/>
      <c r="AU1270" s="94"/>
      <c r="AV1270" s="22"/>
      <c r="AW1270" s="22"/>
      <c r="AX1270" s="22"/>
      <c r="AY1270" s="22"/>
      <c r="AZ1270" s="22"/>
      <c r="BA1270" s="30"/>
      <c r="BB1270" s="22"/>
      <c r="BC1270" s="22"/>
      <c r="BG1270" s="22"/>
      <c r="BI1270" s="94"/>
    </row>
    <row r="1271" spans="2:61" s="23" customFormat="1">
      <c r="B1271" s="60"/>
      <c r="C1271" s="33"/>
      <c r="D1271" s="32"/>
      <c r="E1271" s="33"/>
      <c r="F1271" s="33"/>
      <c r="G1271" s="33"/>
      <c r="H1271" s="33"/>
      <c r="I1271" s="33"/>
      <c r="J1271" s="33"/>
      <c r="K1271" s="33"/>
      <c r="L1271" s="33"/>
      <c r="M1271" s="33"/>
      <c r="N1271" s="99"/>
      <c r="O1271" s="99"/>
      <c r="P1271" s="99"/>
      <c r="Q1271" s="32"/>
      <c r="R1271" s="94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60"/>
      <c r="AH1271" s="60"/>
      <c r="AI1271" s="33"/>
      <c r="AJ1271" s="24"/>
      <c r="AK1271" s="24"/>
      <c r="AL1271" s="24"/>
      <c r="AM1271" s="24"/>
      <c r="AN1271" s="24" t="str">
        <f t="shared" si="354"/>
        <v/>
      </c>
      <c r="AO1271" s="24" t="str">
        <f t="shared" si="355"/>
        <v/>
      </c>
      <c r="AP1271" s="24" t="str">
        <f t="shared" si="356"/>
        <v/>
      </c>
      <c r="AQ1271" s="24" t="str">
        <f t="shared" si="357"/>
        <v/>
      </c>
      <c r="AR1271" s="24" t="str">
        <f t="shared" si="358"/>
        <v/>
      </c>
      <c r="AS1271" s="24" t="str">
        <f t="shared" si="359"/>
        <v/>
      </c>
      <c r="AT1271" s="94"/>
      <c r="AU1271" s="94"/>
      <c r="AV1271" s="22"/>
      <c r="AW1271" s="22"/>
      <c r="AX1271" s="22"/>
      <c r="AY1271" s="22"/>
      <c r="AZ1271" s="22"/>
      <c r="BA1271" s="30"/>
      <c r="BB1271" s="22"/>
      <c r="BC1271" s="22"/>
      <c r="BG1271" s="22"/>
      <c r="BI1271" s="94"/>
    </row>
    <row r="1272" spans="2:61" s="23" customFormat="1">
      <c r="B1272" s="60"/>
      <c r="C1272" s="33"/>
      <c r="D1272" s="32"/>
      <c r="E1272" s="33"/>
      <c r="F1272" s="33"/>
      <c r="G1272" s="33"/>
      <c r="H1272" s="33"/>
      <c r="I1272" s="33"/>
      <c r="J1272" s="33"/>
      <c r="K1272" s="33"/>
      <c r="L1272" s="33"/>
      <c r="M1272" s="33"/>
      <c r="N1272" s="99"/>
      <c r="O1272" s="99"/>
      <c r="P1272" s="99"/>
      <c r="Q1272" s="32"/>
      <c r="R1272" s="94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60"/>
      <c r="AH1272" s="60"/>
      <c r="AI1272" s="33"/>
      <c r="AJ1272" s="24"/>
      <c r="AK1272" s="24"/>
      <c r="AL1272" s="24"/>
      <c r="AM1272" s="24"/>
      <c r="AN1272" s="24" t="str">
        <f t="shared" si="354"/>
        <v/>
      </c>
      <c r="AO1272" s="24" t="str">
        <f t="shared" si="355"/>
        <v/>
      </c>
      <c r="AP1272" s="24" t="str">
        <f t="shared" si="356"/>
        <v/>
      </c>
      <c r="AQ1272" s="24" t="str">
        <f t="shared" si="357"/>
        <v/>
      </c>
      <c r="AR1272" s="24" t="str">
        <f t="shared" si="358"/>
        <v/>
      </c>
      <c r="AS1272" s="24" t="str">
        <f t="shared" si="359"/>
        <v/>
      </c>
      <c r="AT1272" s="94"/>
      <c r="AU1272" s="94"/>
      <c r="AV1272" s="22"/>
      <c r="AW1272" s="22"/>
      <c r="AX1272" s="22"/>
      <c r="AY1272" s="22"/>
      <c r="AZ1272" s="22"/>
      <c r="BA1272" s="30"/>
      <c r="BB1272" s="22"/>
      <c r="BC1272" s="22"/>
      <c r="BG1272" s="22"/>
      <c r="BI1272" s="94"/>
    </row>
    <row r="1273" spans="2:61" s="23" customFormat="1">
      <c r="B1273" s="60"/>
      <c r="C1273" s="33"/>
      <c r="D1273" s="32"/>
      <c r="E1273" s="33"/>
      <c r="F1273" s="33"/>
      <c r="G1273" s="33"/>
      <c r="H1273" s="33"/>
      <c r="I1273" s="33"/>
      <c r="J1273" s="33"/>
      <c r="K1273" s="33"/>
      <c r="L1273" s="33"/>
      <c r="M1273" s="33"/>
      <c r="N1273" s="99"/>
      <c r="O1273" s="99"/>
      <c r="P1273" s="99"/>
      <c r="Q1273" s="32"/>
      <c r="R1273" s="94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60"/>
      <c r="AH1273" s="60"/>
      <c r="AI1273" s="33"/>
      <c r="AJ1273" s="24"/>
      <c r="AK1273" s="24"/>
      <c r="AL1273" s="24"/>
      <c r="AM1273" s="24"/>
      <c r="AN1273" s="24" t="str">
        <f t="shared" si="354"/>
        <v/>
      </c>
      <c r="AO1273" s="24" t="str">
        <f t="shared" si="355"/>
        <v/>
      </c>
      <c r="AP1273" s="24" t="str">
        <f t="shared" si="356"/>
        <v/>
      </c>
      <c r="AQ1273" s="24" t="str">
        <f t="shared" si="357"/>
        <v/>
      </c>
      <c r="AR1273" s="24" t="str">
        <f t="shared" si="358"/>
        <v/>
      </c>
      <c r="AS1273" s="24" t="str">
        <f t="shared" si="359"/>
        <v/>
      </c>
      <c r="AT1273" s="94"/>
      <c r="AU1273" s="94"/>
      <c r="AV1273" s="22"/>
      <c r="AW1273" s="22"/>
      <c r="AX1273" s="22"/>
      <c r="AY1273" s="22"/>
      <c r="AZ1273" s="22"/>
      <c r="BA1273" s="30"/>
      <c r="BB1273" s="22"/>
      <c r="BC1273" s="22"/>
      <c r="BG1273" s="22"/>
      <c r="BI1273" s="94"/>
    </row>
    <row r="1274" spans="2:61" s="23" customFormat="1">
      <c r="B1274" s="60"/>
      <c r="C1274" s="33"/>
      <c r="D1274" s="32"/>
      <c r="E1274" s="33"/>
      <c r="F1274" s="33"/>
      <c r="G1274" s="33"/>
      <c r="H1274" s="33"/>
      <c r="I1274" s="33"/>
      <c r="J1274" s="33"/>
      <c r="K1274" s="33"/>
      <c r="L1274" s="33"/>
      <c r="M1274" s="33"/>
      <c r="N1274" s="99"/>
      <c r="O1274" s="99"/>
      <c r="P1274" s="99"/>
      <c r="Q1274" s="32"/>
      <c r="R1274" s="94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60"/>
      <c r="AH1274" s="60"/>
      <c r="AI1274" s="33"/>
      <c r="AJ1274" s="24"/>
      <c r="AK1274" s="24"/>
      <c r="AL1274" s="24"/>
      <c r="AM1274" s="24"/>
      <c r="AN1274" s="24" t="str">
        <f t="shared" si="354"/>
        <v/>
      </c>
      <c r="AO1274" s="24" t="str">
        <f t="shared" si="355"/>
        <v/>
      </c>
      <c r="AP1274" s="24" t="str">
        <f t="shared" si="356"/>
        <v/>
      </c>
      <c r="AQ1274" s="24" t="str">
        <f t="shared" si="357"/>
        <v/>
      </c>
      <c r="AR1274" s="24" t="str">
        <f t="shared" si="358"/>
        <v/>
      </c>
      <c r="AS1274" s="24" t="str">
        <f t="shared" si="359"/>
        <v/>
      </c>
      <c r="AT1274" s="94"/>
      <c r="AU1274" s="94"/>
      <c r="AV1274" s="22"/>
      <c r="AW1274" s="22"/>
      <c r="AX1274" s="22"/>
      <c r="AY1274" s="22"/>
      <c r="AZ1274" s="22"/>
      <c r="BA1274" s="30"/>
      <c r="BB1274" s="22"/>
      <c r="BC1274" s="22"/>
      <c r="BG1274" s="22"/>
      <c r="BI1274" s="94"/>
    </row>
    <row r="1275" spans="2:61" s="23" customFormat="1">
      <c r="B1275" s="60"/>
      <c r="C1275" s="33"/>
      <c r="D1275" s="32"/>
      <c r="E1275" s="33"/>
      <c r="F1275" s="33"/>
      <c r="G1275" s="33"/>
      <c r="H1275" s="33"/>
      <c r="I1275" s="33"/>
      <c r="J1275" s="33"/>
      <c r="K1275" s="33"/>
      <c r="L1275" s="33"/>
      <c r="M1275" s="33"/>
      <c r="N1275" s="99"/>
      <c r="O1275" s="99"/>
      <c r="P1275" s="99"/>
      <c r="Q1275" s="32"/>
      <c r="R1275" s="94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60"/>
      <c r="AH1275" s="60"/>
      <c r="AI1275" s="33"/>
      <c r="AJ1275" s="24"/>
      <c r="AK1275" s="24"/>
      <c r="AL1275" s="24"/>
      <c r="AM1275" s="24"/>
      <c r="AN1275" s="24" t="str">
        <f t="shared" si="354"/>
        <v/>
      </c>
      <c r="AO1275" s="24" t="str">
        <f t="shared" si="355"/>
        <v/>
      </c>
      <c r="AP1275" s="24" t="str">
        <f t="shared" si="356"/>
        <v/>
      </c>
      <c r="AQ1275" s="24" t="str">
        <f t="shared" si="357"/>
        <v/>
      </c>
      <c r="AR1275" s="24" t="str">
        <f t="shared" si="358"/>
        <v/>
      </c>
      <c r="AS1275" s="24" t="str">
        <f t="shared" si="359"/>
        <v/>
      </c>
      <c r="AT1275" s="94"/>
      <c r="AU1275" s="94"/>
      <c r="AV1275" s="22"/>
      <c r="AW1275" s="22"/>
      <c r="AX1275" s="22"/>
      <c r="AY1275" s="22"/>
      <c r="AZ1275" s="22"/>
      <c r="BA1275" s="30"/>
      <c r="BB1275" s="22"/>
      <c r="BC1275" s="22"/>
      <c r="BG1275" s="22"/>
      <c r="BI1275" s="94"/>
    </row>
    <row r="1276" spans="2:61" s="23" customFormat="1">
      <c r="B1276" s="60"/>
      <c r="C1276" s="33"/>
      <c r="D1276" s="32"/>
      <c r="E1276" s="33"/>
      <c r="F1276" s="33"/>
      <c r="G1276" s="33"/>
      <c r="H1276" s="33"/>
      <c r="I1276" s="33"/>
      <c r="J1276" s="33"/>
      <c r="K1276" s="33"/>
      <c r="L1276" s="33"/>
      <c r="M1276" s="33"/>
      <c r="N1276" s="99"/>
      <c r="O1276" s="99"/>
      <c r="P1276" s="99"/>
      <c r="Q1276" s="32"/>
      <c r="R1276" s="94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60"/>
      <c r="AH1276" s="60"/>
      <c r="AI1276" s="33"/>
      <c r="AJ1276" s="24"/>
      <c r="AK1276" s="24"/>
      <c r="AL1276" s="24"/>
      <c r="AM1276" s="24"/>
      <c r="AN1276" s="24" t="str">
        <f t="shared" si="354"/>
        <v/>
      </c>
      <c r="AO1276" s="24" t="str">
        <f t="shared" si="355"/>
        <v/>
      </c>
      <c r="AP1276" s="24" t="str">
        <f t="shared" si="356"/>
        <v/>
      </c>
      <c r="AQ1276" s="24" t="str">
        <f t="shared" si="357"/>
        <v/>
      </c>
      <c r="AR1276" s="24" t="str">
        <f t="shared" si="358"/>
        <v/>
      </c>
      <c r="AS1276" s="24" t="str">
        <f t="shared" si="359"/>
        <v/>
      </c>
      <c r="AT1276" s="94"/>
      <c r="AU1276" s="94"/>
      <c r="AV1276" s="22"/>
      <c r="AW1276" s="22"/>
      <c r="AX1276" s="22"/>
      <c r="AY1276" s="22"/>
      <c r="AZ1276" s="22"/>
      <c r="BA1276" s="30"/>
      <c r="BB1276" s="22"/>
      <c r="BC1276" s="22"/>
      <c r="BG1276" s="22"/>
      <c r="BI1276" s="94"/>
    </row>
    <row r="1277" spans="2:61" s="23" customFormat="1">
      <c r="B1277" s="60"/>
      <c r="C1277" s="33"/>
      <c r="D1277" s="32"/>
      <c r="E1277" s="33"/>
      <c r="F1277" s="33"/>
      <c r="G1277" s="33"/>
      <c r="H1277" s="33"/>
      <c r="I1277" s="33"/>
      <c r="J1277" s="33"/>
      <c r="K1277" s="33"/>
      <c r="L1277" s="33"/>
      <c r="M1277" s="33"/>
      <c r="N1277" s="99"/>
      <c r="O1277" s="99"/>
      <c r="P1277" s="99"/>
      <c r="Q1277" s="32"/>
      <c r="R1277" s="94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60"/>
      <c r="AH1277" s="60"/>
      <c r="AI1277" s="33"/>
      <c r="AJ1277" s="24"/>
      <c r="AK1277" s="24"/>
      <c r="AL1277" s="24"/>
      <c r="AM1277" s="24"/>
      <c r="AN1277" s="24" t="str">
        <f t="shared" si="354"/>
        <v/>
      </c>
      <c r="AO1277" s="24" t="str">
        <f t="shared" si="355"/>
        <v/>
      </c>
      <c r="AP1277" s="24" t="str">
        <f t="shared" si="356"/>
        <v/>
      </c>
      <c r="AQ1277" s="24" t="str">
        <f t="shared" si="357"/>
        <v/>
      </c>
      <c r="AR1277" s="24" t="str">
        <f t="shared" si="358"/>
        <v/>
      </c>
      <c r="AS1277" s="24" t="str">
        <f t="shared" si="359"/>
        <v/>
      </c>
      <c r="AT1277" s="94"/>
      <c r="AU1277" s="94"/>
      <c r="AV1277" s="22"/>
      <c r="AW1277" s="22"/>
      <c r="AX1277" s="22"/>
      <c r="AY1277" s="22"/>
      <c r="AZ1277" s="22"/>
      <c r="BA1277" s="30"/>
      <c r="BB1277" s="22"/>
      <c r="BC1277" s="22"/>
      <c r="BG1277" s="22"/>
      <c r="BI1277" s="94"/>
    </row>
    <row r="1278" spans="2:61" s="23" customFormat="1">
      <c r="B1278" s="60"/>
      <c r="C1278" s="33"/>
      <c r="D1278" s="32"/>
      <c r="E1278" s="33"/>
      <c r="F1278" s="33"/>
      <c r="G1278" s="33"/>
      <c r="H1278" s="33"/>
      <c r="I1278" s="33"/>
      <c r="J1278" s="33"/>
      <c r="K1278" s="33"/>
      <c r="L1278" s="33"/>
      <c r="M1278" s="33"/>
      <c r="N1278" s="99"/>
      <c r="O1278" s="99"/>
      <c r="P1278" s="99"/>
      <c r="Q1278" s="32"/>
      <c r="R1278" s="94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60"/>
      <c r="AH1278" s="60"/>
      <c r="AI1278" s="33"/>
      <c r="AJ1278" s="24"/>
      <c r="AK1278" s="24"/>
      <c r="AL1278" s="24"/>
      <c r="AM1278" s="24"/>
      <c r="AN1278" s="24" t="str">
        <f t="shared" si="354"/>
        <v/>
      </c>
      <c r="AO1278" s="24" t="str">
        <f t="shared" si="355"/>
        <v/>
      </c>
      <c r="AP1278" s="24" t="str">
        <f t="shared" si="356"/>
        <v/>
      </c>
      <c r="AQ1278" s="24" t="str">
        <f t="shared" si="357"/>
        <v/>
      </c>
      <c r="AR1278" s="24" t="str">
        <f t="shared" si="358"/>
        <v/>
      </c>
      <c r="AS1278" s="24" t="str">
        <f t="shared" si="359"/>
        <v/>
      </c>
      <c r="AT1278" s="94"/>
      <c r="AU1278" s="94"/>
      <c r="AV1278" s="22"/>
      <c r="AW1278" s="22"/>
      <c r="AX1278" s="22"/>
      <c r="AY1278" s="22"/>
      <c r="AZ1278" s="22"/>
      <c r="BA1278" s="30"/>
      <c r="BB1278" s="22"/>
      <c r="BC1278" s="22"/>
      <c r="BG1278" s="22"/>
      <c r="BI1278" s="94"/>
    </row>
    <row r="1279" spans="2:61" s="23" customFormat="1">
      <c r="B1279" s="60"/>
      <c r="C1279" s="33"/>
      <c r="D1279" s="32"/>
      <c r="E1279" s="33"/>
      <c r="F1279" s="33"/>
      <c r="G1279" s="33"/>
      <c r="H1279" s="33"/>
      <c r="I1279" s="33"/>
      <c r="J1279" s="33"/>
      <c r="K1279" s="33"/>
      <c r="L1279" s="33"/>
      <c r="M1279" s="33"/>
      <c r="N1279" s="99"/>
      <c r="O1279" s="99"/>
      <c r="P1279" s="99"/>
      <c r="Q1279" s="32"/>
      <c r="R1279" s="94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60"/>
      <c r="AH1279" s="60"/>
      <c r="AI1279" s="33"/>
      <c r="AJ1279" s="24"/>
      <c r="AK1279" s="24"/>
      <c r="AL1279" s="24"/>
      <c r="AM1279" s="24"/>
      <c r="AN1279" s="24" t="str">
        <f t="shared" si="354"/>
        <v/>
      </c>
      <c r="AO1279" s="24" t="str">
        <f t="shared" si="355"/>
        <v/>
      </c>
      <c r="AP1279" s="24" t="str">
        <f t="shared" si="356"/>
        <v/>
      </c>
      <c r="AQ1279" s="24" t="str">
        <f t="shared" si="357"/>
        <v/>
      </c>
      <c r="AR1279" s="24" t="str">
        <f t="shared" si="358"/>
        <v/>
      </c>
      <c r="AS1279" s="24" t="str">
        <f t="shared" si="359"/>
        <v/>
      </c>
      <c r="AT1279" s="94"/>
      <c r="AU1279" s="94"/>
      <c r="AV1279" s="22"/>
      <c r="AW1279" s="22"/>
      <c r="AX1279" s="22"/>
      <c r="AY1279" s="22"/>
      <c r="AZ1279" s="22"/>
      <c r="BA1279" s="30"/>
      <c r="BB1279" s="22"/>
      <c r="BC1279" s="22"/>
      <c r="BG1279" s="22"/>
      <c r="BI1279" s="94"/>
    </row>
    <row r="1280" spans="2:61" s="23" customFormat="1">
      <c r="B1280" s="60"/>
      <c r="C1280" s="33"/>
      <c r="D1280" s="32"/>
      <c r="E1280" s="33"/>
      <c r="F1280" s="33"/>
      <c r="G1280" s="33"/>
      <c r="H1280" s="33"/>
      <c r="I1280" s="33"/>
      <c r="J1280" s="33"/>
      <c r="K1280" s="33"/>
      <c r="L1280" s="33"/>
      <c r="M1280" s="33"/>
      <c r="N1280" s="99"/>
      <c r="O1280" s="99"/>
      <c r="P1280" s="99"/>
      <c r="Q1280" s="32"/>
      <c r="R1280" s="94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60"/>
      <c r="AH1280" s="60"/>
      <c r="AI1280" s="33"/>
      <c r="AJ1280" s="24"/>
      <c r="AK1280" s="24"/>
      <c r="AL1280" s="24"/>
      <c r="AM1280" s="24"/>
      <c r="AN1280" s="24" t="str">
        <f t="shared" si="354"/>
        <v/>
      </c>
      <c r="AO1280" s="24" t="str">
        <f t="shared" si="355"/>
        <v/>
      </c>
      <c r="AP1280" s="24" t="str">
        <f t="shared" si="356"/>
        <v/>
      </c>
      <c r="AQ1280" s="24" t="str">
        <f t="shared" si="357"/>
        <v/>
      </c>
      <c r="AR1280" s="24" t="str">
        <f t="shared" si="358"/>
        <v/>
      </c>
      <c r="AS1280" s="24" t="str">
        <f t="shared" si="359"/>
        <v/>
      </c>
      <c r="AT1280" s="94"/>
      <c r="AU1280" s="94"/>
      <c r="AV1280" s="22"/>
      <c r="AW1280" s="22"/>
      <c r="AX1280" s="22"/>
      <c r="AY1280" s="22"/>
      <c r="AZ1280" s="22"/>
      <c r="BA1280" s="30"/>
      <c r="BB1280" s="22"/>
      <c r="BC1280" s="22"/>
      <c r="BG1280" s="22"/>
      <c r="BI1280" s="94"/>
    </row>
    <row r="1281" spans="2:61" s="23" customFormat="1">
      <c r="B1281" s="60"/>
      <c r="C1281" s="33"/>
      <c r="D1281" s="32"/>
      <c r="E1281" s="33"/>
      <c r="F1281" s="33"/>
      <c r="G1281" s="33"/>
      <c r="H1281" s="33"/>
      <c r="I1281" s="33"/>
      <c r="J1281" s="33"/>
      <c r="K1281" s="33"/>
      <c r="L1281" s="33"/>
      <c r="M1281" s="33"/>
      <c r="N1281" s="99"/>
      <c r="O1281" s="99"/>
      <c r="P1281" s="99"/>
      <c r="Q1281" s="32"/>
      <c r="R1281" s="94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60"/>
      <c r="AH1281" s="60"/>
      <c r="AI1281" s="33"/>
      <c r="AJ1281" s="24"/>
      <c r="AK1281" s="24"/>
      <c r="AL1281" s="24"/>
      <c r="AM1281" s="24"/>
      <c r="AN1281" s="24" t="str">
        <f t="shared" si="354"/>
        <v/>
      </c>
      <c r="AO1281" s="24" t="str">
        <f t="shared" si="355"/>
        <v/>
      </c>
      <c r="AP1281" s="24" t="str">
        <f t="shared" si="356"/>
        <v/>
      </c>
      <c r="AQ1281" s="24" t="str">
        <f t="shared" si="357"/>
        <v/>
      </c>
      <c r="AR1281" s="24" t="str">
        <f t="shared" si="358"/>
        <v/>
      </c>
      <c r="AS1281" s="24" t="str">
        <f t="shared" si="359"/>
        <v/>
      </c>
      <c r="AT1281" s="94"/>
      <c r="AU1281" s="94"/>
      <c r="AV1281" s="22"/>
      <c r="AW1281" s="22"/>
      <c r="AX1281" s="22"/>
      <c r="AY1281" s="22"/>
      <c r="AZ1281" s="22"/>
      <c r="BA1281" s="30"/>
      <c r="BB1281" s="22"/>
      <c r="BC1281" s="22"/>
      <c r="BG1281" s="22"/>
      <c r="BI1281" s="94"/>
    </row>
    <row r="1282" spans="2:61" s="23" customFormat="1">
      <c r="B1282" s="60"/>
      <c r="C1282" s="33"/>
      <c r="D1282" s="32"/>
      <c r="E1282" s="33"/>
      <c r="F1282" s="33"/>
      <c r="G1282" s="33"/>
      <c r="H1282" s="33"/>
      <c r="I1282" s="33"/>
      <c r="J1282" s="33"/>
      <c r="K1282" s="33"/>
      <c r="L1282" s="33"/>
      <c r="M1282" s="33"/>
      <c r="N1282" s="99"/>
      <c r="O1282" s="99"/>
      <c r="P1282" s="99"/>
      <c r="Q1282" s="32"/>
      <c r="R1282" s="94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60"/>
      <c r="AH1282" s="60"/>
      <c r="AI1282" s="33"/>
      <c r="AJ1282" s="24"/>
      <c r="AK1282" s="24"/>
      <c r="AL1282" s="24"/>
      <c r="AM1282" s="24"/>
      <c r="AN1282" s="24" t="str">
        <f t="shared" si="354"/>
        <v/>
      </c>
      <c r="AO1282" s="24" t="str">
        <f t="shared" si="355"/>
        <v/>
      </c>
      <c r="AP1282" s="24" t="str">
        <f t="shared" si="356"/>
        <v/>
      </c>
      <c r="AQ1282" s="24" t="str">
        <f t="shared" si="357"/>
        <v/>
      </c>
      <c r="AR1282" s="24" t="str">
        <f t="shared" si="358"/>
        <v/>
      </c>
      <c r="AS1282" s="24" t="str">
        <f t="shared" si="359"/>
        <v/>
      </c>
      <c r="AT1282" s="94"/>
      <c r="AU1282" s="94"/>
      <c r="AV1282" s="22"/>
      <c r="AW1282" s="22"/>
      <c r="AX1282" s="22"/>
      <c r="AY1282" s="22"/>
      <c r="AZ1282" s="22"/>
      <c r="BA1282" s="30"/>
      <c r="BB1282" s="22"/>
      <c r="BC1282" s="22"/>
      <c r="BG1282" s="22"/>
      <c r="BI1282" s="94"/>
    </row>
    <row r="1283" spans="2:61" s="23" customFormat="1">
      <c r="B1283" s="60"/>
      <c r="C1283" s="33"/>
      <c r="D1283" s="32"/>
      <c r="E1283" s="33"/>
      <c r="F1283" s="33"/>
      <c r="G1283" s="33"/>
      <c r="H1283" s="33"/>
      <c r="I1283" s="33"/>
      <c r="J1283" s="33"/>
      <c r="K1283" s="33"/>
      <c r="L1283" s="33"/>
      <c r="M1283" s="33"/>
      <c r="N1283" s="99"/>
      <c r="O1283" s="99"/>
      <c r="P1283" s="99"/>
      <c r="Q1283" s="32"/>
      <c r="R1283" s="94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60"/>
      <c r="AH1283" s="60"/>
      <c r="AI1283" s="33"/>
      <c r="AJ1283" s="24"/>
      <c r="AK1283" s="24"/>
      <c r="AL1283" s="24"/>
      <c r="AM1283" s="24"/>
      <c r="AN1283" s="24" t="str">
        <f t="shared" si="354"/>
        <v/>
      </c>
      <c r="AO1283" s="24" t="str">
        <f t="shared" si="355"/>
        <v/>
      </c>
      <c r="AP1283" s="24" t="str">
        <f t="shared" si="356"/>
        <v/>
      </c>
      <c r="AQ1283" s="24" t="str">
        <f t="shared" si="357"/>
        <v/>
      </c>
      <c r="AR1283" s="24" t="str">
        <f t="shared" si="358"/>
        <v/>
      </c>
      <c r="AS1283" s="24" t="str">
        <f t="shared" si="359"/>
        <v/>
      </c>
      <c r="AT1283" s="94"/>
      <c r="AU1283" s="94"/>
      <c r="AV1283" s="22"/>
      <c r="AW1283" s="22"/>
      <c r="AX1283" s="22"/>
      <c r="AY1283" s="22"/>
      <c r="AZ1283" s="22"/>
      <c r="BA1283" s="30"/>
      <c r="BB1283" s="22"/>
      <c r="BC1283" s="22"/>
      <c r="BG1283" s="22"/>
      <c r="BI1283" s="94"/>
    </row>
    <row r="1284" spans="2:61" s="23" customFormat="1">
      <c r="B1284" s="60"/>
      <c r="C1284" s="33"/>
      <c r="D1284" s="32"/>
      <c r="E1284" s="33"/>
      <c r="F1284" s="33"/>
      <c r="G1284" s="33"/>
      <c r="H1284" s="33"/>
      <c r="I1284" s="33"/>
      <c r="J1284" s="33"/>
      <c r="K1284" s="33"/>
      <c r="L1284" s="33"/>
      <c r="M1284" s="33"/>
      <c r="N1284" s="99"/>
      <c r="O1284" s="99"/>
      <c r="P1284" s="99"/>
      <c r="Q1284" s="32"/>
      <c r="R1284" s="94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60"/>
      <c r="AH1284" s="60"/>
      <c r="AI1284" s="33"/>
      <c r="AJ1284" s="24"/>
      <c r="AK1284" s="24"/>
      <c r="AL1284" s="24"/>
      <c r="AM1284" s="24"/>
      <c r="AN1284" s="24" t="str">
        <f t="shared" si="354"/>
        <v/>
      </c>
      <c r="AO1284" s="24" t="str">
        <f t="shared" si="355"/>
        <v/>
      </c>
      <c r="AP1284" s="24" t="str">
        <f t="shared" si="356"/>
        <v/>
      </c>
      <c r="AQ1284" s="24" t="str">
        <f t="shared" si="357"/>
        <v/>
      </c>
      <c r="AR1284" s="24" t="str">
        <f t="shared" si="358"/>
        <v/>
      </c>
      <c r="AS1284" s="24" t="str">
        <f t="shared" si="359"/>
        <v/>
      </c>
      <c r="AT1284" s="94"/>
      <c r="AU1284" s="94"/>
      <c r="AV1284" s="22"/>
      <c r="AW1284" s="22"/>
      <c r="AX1284" s="22"/>
      <c r="AY1284" s="22"/>
      <c r="AZ1284" s="22"/>
      <c r="BA1284" s="30"/>
      <c r="BB1284" s="22"/>
      <c r="BC1284" s="22"/>
      <c r="BG1284" s="22"/>
      <c r="BI1284" s="94"/>
    </row>
    <row r="1285" spans="2:61" s="23" customFormat="1">
      <c r="B1285" s="60"/>
      <c r="C1285" s="33"/>
      <c r="D1285" s="32"/>
      <c r="E1285" s="33"/>
      <c r="F1285" s="33"/>
      <c r="G1285" s="33"/>
      <c r="H1285" s="33"/>
      <c r="I1285" s="33"/>
      <c r="J1285" s="33"/>
      <c r="K1285" s="33"/>
      <c r="L1285" s="33"/>
      <c r="M1285" s="33"/>
      <c r="N1285" s="99"/>
      <c r="O1285" s="99"/>
      <c r="P1285" s="99"/>
      <c r="Q1285" s="32"/>
      <c r="R1285" s="94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60"/>
      <c r="AH1285" s="60"/>
      <c r="AI1285" s="33"/>
      <c r="AJ1285" s="24"/>
      <c r="AK1285" s="24"/>
      <c r="AL1285" s="24"/>
      <c r="AM1285" s="24"/>
      <c r="AN1285" s="24" t="str">
        <f t="shared" si="354"/>
        <v/>
      </c>
      <c r="AO1285" s="24" t="str">
        <f t="shared" si="355"/>
        <v/>
      </c>
      <c r="AP1285" s="24" t="str">
        <f t="shared" si="356"/>
        <v/>
      </c>
      <c r="AQ1285" s="24" t="str">
        <f t="shared" si="357"/>
        <v/>
      </c>
      <c r="AR1285" s="24" t="str">
        <f t="shared" si="358"/>
        <v/>
      </c>
      <c r="AS1285" s="24" t="str">
        <f t="shared" si="359"/>
        <v/>
      </c>
      <c r="AT1285" s="94"/>
      <c r="AU1285" s="94"/>
      <c r="AV1285" s="22"/>
      <c r="AW1285" s="22"/>
      <c r="AX1285" s="22"/>
      <c r="AY1285" s="22"/>
      <c r="AZ1285" s="22"/>
      <c r="BA1285" s="30"/>
      <c r="BB1285" s="22"/>
      <c r="BC1285" s="22"/>
      <c r="BG1285" s="22"/>
      <c r="BI1285" s="94"/>
    </row>
    <row r="1286" spans="2:61" s="23" customFormat="1">
      <c r="B1286" s="60"/>
      <c r="C1286" s="33"/>
      <c r="D1286" s="32"/>
      <c r="E1286" s="33"/>
      <c r="F1286" s="33"/>
      <c r="G1286" s="33"/>
      <c r="H1286" s="33"/>
      <c r="I1286" s="33"/>
      <c r="J1286" s="33"/>
      <c r="K1286" s="33"/>
      <c r="L1286" s="33"/>
      <c r="M1286" s="33"/>
      <c r="N1286" s="99"/>
      <c r="O1286" s="99"/>
      <c r="P1286" s="99"/>
      <c r="Q1286" s="32"/>
      <c r="R1286" s="94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60"/>
      <c r="AH1286" s="60"/>
      <c r="AI1286" s="33"/>
      <c r="AJ1286" s="24"/>
      <c r="AK1286" s="24"/>
      <c r="AL1286" s="24"/>
      <c r="AM1286" s="24"/>
      <c r="AN1286" s="24" t="str">
        <f t="shared" si="354"/>
        <v/>
      </c>
      <c r="AO1286" s="24" t="str">
        <f t="shared" si="355"/>
        <v/>
      </c>
      <c r="AP1286" s="24" t="str">
        <f t="shared" si="356"/>
        <v/>
      </c>
      <c r="AQ1286" s="24" t="str">
        <f t="shared" si="357"/>
        <v/>
      </c>
      <c r="AR1286" s="24" t="str">
        <f t="shared" si="358"/>
        <v/>
      </c>
      <c r="AS1286" s="24" t="str">
        <f t="shared" si="359"/>
        <v/>
      </c>
      <c r="AT1286" s="94"/>
      <c r="AU1286" s="94"/>
      <c r="AV1286" s="22"/>
      <c r="AW1286" s="22"/>
      <c r="AX1286" s="22"/>
      <c r="AY1286" s="22"/>
      <c r="AZ1286" s="22"/>
      <c r="BA1286" s="30"/>
      <c r="BB1286" s="22"/>
      <c r="BC1286" s="22"/>
      <c r="BG1286" s="22"/>
      <c r="BI1286" s="94"/>
    </row>
    <row r="1287" spans="2:61" s="23" customFormat="1">
      <c r="B1287" s="60"/>
      <c r="C1287" s="33"/>
      <c r="D1287" s="32"/>
      <c r="E1287" s="33"/>
      <c r="F1287" s="33"/>
      <c r="G1287" s="33"/>
      <c r="H1287" s="33"/>
      <c r="I1287" s="33"/>
      <c r="J1287" s="33"/>
      <c r="K1287" s="33"/>
      <c r="L1287" s="33"/>
      <c r="M1287" s="33"/>
      <c r="N1287" s="99"/>
      <c r="O1287" s="99"/>
      <c r="P1287" s="99"/>
      <c r="Q1287" s="32"/>
      <c r="R1287" s="94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60"/>
      <c r="AH1287" s="60"/>
      <c r="AI1287" s="33"/>
      <c r="AJ1287" s="24"/>
      <c r="AK1287" s="24"/>
      <c r="AL1287" s="24"/>
      <c r="AM1287" s="24"/>
      <c r="AN1287" s="24" t="str">
        <f t="shared" si="354"/>
        <v/>
      </c>
      <c r="AO1287" s="24" t="str">
        <f t="shared" si="355"/>
        <v/>
      </c>
      <c r="AP1287" s="24" t="str">
        <f t="shared" si="356"/>
        <v/>
      </c>
      <c r="AQ1287" s="24" t="str">
        <f t="shared" si="357"/>
        <v/>
      </c>
      <c r="AR1287" s="24" t="str">
        <f t="shared" si="358"/>
        <v/>
      </c>
      <c r="AS1287" s="24" t="str">
        <f t="shared" si="359"/>
        <v/>
      </c>
      <c r="AT1287" s="94"/>
      <c r="AU1287" s="94"/>
      <c r="AV1287" s="22"/>
      <c r="AW1287" s="22"/>
      <c r="AX1287" s="22"/>
      <c r="AY1287" s="22"/>
      <c r="AZ1287" s="22"/>
      <c r="BA1287" s="30"/>
      <c r="BB1287" s="22"/>
      <c r="BC1287" s="22"/>
      <c r="BG1287" s="22"/>
      <c r="BI1287" s="94"/>
    </row>
    <row r="1288" spans="2:61" s="23" customFormat="1">
      <c r="B1288" s="60"/>
      <c r="C1288" s="33"/>
      <c r="D1288" s="32"/>
      <c r="E1288" s="33"/>
      <c r="F1288" s="33"/>
      <c r="G1288" s="33"/>
      <c r="H1288" s="33"/>
      <c r="I1288" s="33"/>
      <c r="J1288" s="33"/>
      <c r="K1288" s="33"/>
      <c r="L1288" s="33"/>
      <c r="M1288" s="33"/>
      <c r="N1288" s="99"/>
      <c r="O1288" s="99"/>
      <c r="P1288" s="99"/>
      <c r="Q1288" s="32"/>
      <c r="R1288" s="94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60"/>
      <c r="AH1288" s="60"/>
      <c r="AI1288" s="33"/>
      <c r="AJ1288" s="24"/>
      <c r="AK1288" s="24"/>
      <c r="AL1288" s="24"/>
      <c r="AM1288" s="24"/>
      <c r="AN1288" s="24" t="str">
        <f t="shared" si="354"/>
        <v/>
      </c>
      <c r="AO1288" s="24" t="str">
        <f t="shared" si="355"/>
        <v/>
      </c>
      <c r="AP1288" s="24" t="str">
        <f t="shared" si="356"/>
        <v/>
      </c>
      <c r="AQ1288" s="24" t="str">
        <f t="shared" si="357"/>
        <v/>
      </c>
      <c r="AR1288" s="24" t="str">
        <f t="shared" si="358"/>
        <v/>
      </c>
      <c r="AS1288" s="24" t="str">
        <f t="shared" si="359"/>
        <v/>
      </c>
      <c r="AT1288" s="94"/>
      <c r="AU1288" s="94"/>
      <c r="AV1288" s="22"/>
      <c r="AW1288" s="22"/>
      <c r="AX1288" s="22"/>
      <c r="AY1288" s="22"/>
      <c r="AZ1288" s="22"/>
      <c r="BA1288" s="30"/>
      <c r="BB1288" s="22"/>
      <c r="BC1288" s="22"/>
      <c r="BG1288" s="22"/>
      <c r="BI1288" s="94"/>
    </row>
    <row r="1289" spans="2:61" s="23" customFormat="1">
      <c r="B1289" s="60"/>
      <c r="C1289" s="33"/>
      <c r="D1289" s="32"/>
      <c r="E1289" s="33"/>
      <c r="F1289" s="33"/>
      <c r="G1289" s="33"/>
      <c r="H1289" s="33"/>
      <c r="I1289" s="33"/>
      <c r="J1289" s="33"/>
      <c r="K1289" s="33"/>
      <c r="L1289" s="33"/>
      <c r="M1289" s="33"/>
      <c r="N1289" s="99"/>
      <c r="O1289" s="99"/>
      <c r="P1289" s="99"/>
      <c r="Q1289" s="32"/>
      <c r="R1289" s="94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60"/>
      <c r="AH1289" s="60"/>
      <c r="AI1289" s="33"/>
      <c r="AJ1289" s="24"/>
      <c r="AK1289" s="24"/>
      <c r="AL1289" s="24"/>
      <c r="AM1289" s="24"/>
      <c r="AN1289" s="24" t="str">
        <f t="shared" si="354"/>
        <v/>
      </c>
      <c r="AO1289" s="24" t="str">
        <f t="shared" si="355"/>
        <v/>
      </c>
      <c r="AP1289" s="24" t="str">
        <f t="shared" si="356"/>
        <v/>
      </c>
      <c r="AQ1289" s="24" t="str">
        <f t="shared" si="357"/>
        <v/>
      </c>
      <c r="AR1289" s="24" t="str">
        <f t="shared" si="358"/>
        <v/>
      </c>
      <c r="AS1289" s="24" t="str">
        <f t="shared" si="359"/>
        <v/>
      </c>
      <c r="AT1289" s="94"/>
      <c r="AU1289" s="94"/>
      <c r="AV1289" s="22"/>
      <c r="AW1289" s="22"/>
      <c r="AX1289" s="22"/>
      <c r="AY1289" s="22"/>
      <c r="AZ1289" s="22"/>
      <c r="BA1289" s="30"/>
      <c r="BB1289" s="22"/>
      <c r="BC1289" s="22"/>
      <c r="BG1289" s="22"/>
      <c r="BI1289" s="94"/>
    </row>
    <row r="1290" spans="2:61" s="23" customFormat="1">
      <c r="B1290" s="60"/>
      <c r="C1290" s="33"/>
      <c r="D1290" s="32"/>
      <c r="E1290" s="33"/>
      <c r="F1290" s="33"/>
      <c r="G1290" s="33"/>
      <c r="H1290" s="33"/>
      <c r="I1290" s="33"/>
      <c r="J1290" s="33"/>
      <c r="K1290" s="33"/>
      <c r="L1290" s="33"/>
      <c r="M1290" s="33"/>
      <c r="N1290" s="99"/>
      <c r="O1290" s="99"/>
      <c r="P1290" s="99"/>
      <c r="Q1290" s="32"/>
      <c r="R1290" s="94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60"/>
      <c r="AH1290" s="60"/>
      <c r="AI1290" s="33"/>
      <c r="AJ1290" s="24"/>
      <c r="AK1290" s="24"/>
      <c r="AL1290" s="24"/>
      <c r="AM1290" s="24"/>
      <c r="AN1290" s="24" t="str">
        <f t="shared" si="354"/>
        <v/>
      </c>
      <c r="AO1290" s="24" t="str">
        <f t="shared" si="355"/>
        <v/>
      </c>
      <c r="AP1290" s="24" t="str">
        <f t="shared" si="356"/>
        <v/>
      </c>
      <c r="AQ1290" s="24" t="str">
        <f t="shared" si="357"/>
        <v/>
      </c>
      <c r="AR1290" s="24" t="str">
        <f t="shared" si="358"/>
        <v/>
      </c>
      <c r="AS1290" s="24" t="str">
        <f t="shared" si="359"/>
        <v/>
      </c>
      <c r="AT1290" s="94"/>
      <c r="AU1290" s="94"/>
      <c r="AV1290" s="22"/>
      <c r="AW1290" s="22"/>
      <c r="AX1290" s="22"/>
      <c r="AY1290" s="22"/>
      <c r="AZ1290" s="22"/>
      <c r="BA1290" s="30"/>
      <c r="BB1290" s="22"/>
      <c r="BC1290" s="22"/>
      <c r="BG1290" s="22"/>
      <c r="BI1290" s="94"/>
    </row>
    <row r="1291" spans="2:61" s="23" customFormat="1">
      <c r="B1291" s="60"/>
      <c r="C1291" s="33"/>
      <c r="D1291" s="32"/>
      <c r="E1291" s="33"/>
      <c r="F1291" s="33"/>
      <c r="G1291" s="33"/>
      <c r="H1291" s="33"/>
      <c r="I1291" s="33"/>
      <c r="J1291" s="33"/>
      <c r="K1291" s="33"/>
      <c r="L1291" s="33"/>
      <c r="M1291" s="33"/>
      <c r="N1291" s="99"/>
      <c r="O1291" s="99"/>
      <c r="P1291" s="99"/>
      <c r="Q1291" s="32"/>
      <c r="R1291" s="94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60"/>
      <c r="AH1291" s="60"/>
      <c r="AI1291" s="33"/>
      <c r="AJ1291" s="24"/>
      <c r="AK1291" s="24"/>
      <c r="AL1291" s="24"/>
      <c r="AM1291" s="24"/>
      <c r="AN1291" s="24" t="str">
        <f t="shared" si="354"/>
        <v/>
      </c>
      <c r="AO1291" s="24" t="str">
        <f t="shared" si="355"/>
        <v/>
      </c>
      <c r="AP1291" s="24" t="str">
        <f t="shared" si="356"/>
        <v/>
      </c>
      <c r="AQ1291" s="24" t="str">
        <f t="shared" si="357"/>
        <v/>
      </c>
      <c r="AR1291" s="24" t="str">
        <f t="shared" si="358"/>
        <v/>
      </c>
      <c r="AS1291" s="24" t="str">
        <f t="shared" si="359"/>
        <v/>
      </c>
      <c r="AT1291" s="94"/>
      <c r="AU1291" s="94"/>
      <c r="AV1291" s="22"/>
      <c r="AW1291" s="22"/>
      <c r="AX1291" s="22"/>
      <c r="AY1291" s="22"/>
      <c r="AZ1291" s="22"/>
      <c r="BA1291" s="30"/>
      <c r="BB1291" s="22"/>
      <c r="BC1291" s="22"/>
      <c r="BG1291" s="22"/>
      <c r="BI1291" s="94"/>
    </row>
    <row r="1292" spans="2:61" s="23" customFormat="1">
      <c r="B1292" s="60"/>
      <c r="C1292" s="33"/>
      <c r="D1292" s="32"/>
      <c r="E1292" s="33"/>
      <c r="F1292" s="33"/>
      <c r="G1292" s="33"/>
      <c r="H1292" s="33"/>
      <c r="I1292" s="33"/>
      <c r="J1292" s="33"/>
      <c r="K1292" s="33"/>
      <c r="L1292" s="33"/>
      <c r="M1292" s="33"/>
      <c r="N1292" s="99"/>
      <c r="O1292" s="99"/>
      <c r="P1292" s="99"/>
      <c r="Q1292" s="32"/>
      <c r="R1292" s="94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60"/>
      <c r="AH1292" s="60"/>
      <c r="AI1292" s="33"/>
      <c r="AJ1292" s="24"/>
      <c r="AK1292" s="24"/>
      <c r="AL1292" s="24"/>
      <c r="AM1292" s="24"/>
      <c r="AN1292" s="24" t="str">
        <f t="shared" si="354"/>
        <v/>
      </c>
      <c r="AO1292" s="24" t="str">
        <f t="shared" si="355"/>
        <v/>
      </c>
      <c r="AP1292" s="24" t="str">
        <f t="shared" si="356"/>
        <v/>
      </c>
      <c r="AQ1292" s="24" t="str">
        <f t="shared" si="357"/>
        <v/>
      </c>
      <c r="AR1292" s="24" t="str">
        <f t="shared" si="358"/>
        <v/>
      </c>
      <c r="AS1292" s="24" t="str">
        <f t="shared" si="359"/>
        <v/>
      </c>
      <c r="AT1292" s="94"/>
      <c r="AU1292" s="94"/>
      <c r="AV1292" s="22"/>
      <c r="AW1292" s="22"/>
      <c r="AX1292" s="22"/>
      <c r="AY1292" s="22"/>
      <c r="AZ1292" s="22"/>
      <c r="BA1292" s="30"/>
      <c r="BB1292" s="22"/>
      <c r="BC1292" s="22"/>
      <c r="BG1292" s="22"/>
      <c r="BI1292" s="94"/>
    </row>
    <row r="1293" spans="2:61" s="23" customFormat="1">
      <c r="B1293" s="60"/>
      <c r="C1293" s="33"/>
      <c r="D1293" s="32"/>
      <c r="E1293" s="33"/>
      <c r="F1293" s="33"/>
      <c r="G1293" s="33"/>
      <c r="H1293" s="33"/>
      <c r="I1293" s="33"/>
      <c r="J1293" s="33"/>
      <c r="K1293" s="33"/>
      <c r="L1293" s="33"/>
      <c r="M1293" s="33"/>
      <c r="N1293" s="99"/>
      <c r="O1293" s="99"/>
      <c r="P1293" s="99"/>
      <c r="Q1293" s="32"/>
      <c r="R1293" s="94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60"/>
      <c r="AH1293" s="60"/>
      <c r="AI1293" s="33"/>
      <c r="AJ1293" s="24"/>
      <c r="AK1293" s="24"/>
      <c r="AL1293" s="24"/>
      <c r="AM1293" s="24"/>
      <c r="AN1293" s="24" t="str">
        <f t="shared" si="354"/>
        <v/>
      </c>
      <c r="AO1293" s="24" t="str">
        <f t="shared" si="355"/>
        <v/>
      </c>
      <c r="AP1293" s="24" t="str">
        <f t="shared" si="356"/>
        <v/>
      </c>
      <c r="AQ1293" s="24" t="str">
        <f t="shared" si="357"/>
        <v/>
      </c>
      <c r="AR1293" s="24" t="str">
        <f t="shared" si="358"/>
        <v/>
      </c>
      <c r="AS1293" s="24" t="str">
        <f t="shared" si="359"/>
        <v/>
      </c>
      <c r="AT1293" s="94"/>
      <c r="AU1293" s="94"/>
      <c r="AV1293" s="22"/>
      <c r="AW1293" s="22"/>
      <c r="AX1293" s="22"/>
      <c r="AY1293" s="22"/>
      <c r="AZ1293" s="22"/>
      <c r="BA1293" s="30"/>
      <c r="BB1293" s="22"/>
      <c r="BC1293" s="22"/>
      <c r="BG1293" s="22"/>
      <c r="BI1293" s="94"/>
    </row>
    <row r="1294" spans="2:61" s="23" customFormat="1">
      <c r="B1294" s="60"/>
      <c r="C1294" s="33"/>
      <c r="D1294" s="32"/>
      <c r="E1294" s="33"/>
      <c r="F1294" s="33"/>
      <c r="G1294" s="33"/>
      <c r="H1294" s="33"/>
      <c r="I1294" s="33"/>
      <c r="J1294" s="33"/>
      <c r="K1294" s="33"/>
      <c r="L1294" s="33"/>
      <c r="M1294" s="33"/>
      <c r="N1294" s="99"/>
      <c r="O1294" s="99"/>
      <c r="P1294" s="99"/>
      <c r="Q1294" s="32"/>
      <c r="R1294" s="94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60"/>
      <c r="AH1294" s="60"/>
      <c r="AI1294" s="33"/>
      <c r="AJ1294" s="24"/>
      <c r="AK1294" s="24"/>
      <c r="AL1294" s="24"/>
      <c r="AM1294" s="24"/>
      <c r="AN1294" s="24" t="str">
        <f t="shared" si="354"/>
        <v/>
      </c>
      <c r="AO1294" s="24" t="str">
        <f t="shared" si="355"/>
        <v/>
      </c>
      <c r="AP1294" s="24" t="str">
        <f t="shared" si="356"/>
        <v/>
      </c>
      <c r="AQ1294" s="24" t="str">
        <f t="shared" si="357"/>
        <v/>
      </c>
      <c r="AR1294" s="24" t="str">
        <f t="shared" si="358"/>
        <v/>
      </c>
      <c r="AS1294" s="24" t="str">
        <f t="shared" si="359"/>
        <v/>
      </c>
      <c r="AT1294" s="94"/>
      <c r="AU1294" s="94"/>
      <c r="AV1294" s="22"/>
      <c r="AW1294" s="22"/>
      <c r="AX1294" s="22"/>
      <c r="AY1294" s="22"/>
      <c r="AZ1294" s="22"/>
      <c r="BA1294" s="30"/>
      <c r="BB1294" s="22"/>
      <c r="BC1294" s="22"/>
      <c r="BG1294" s="22"/>
      <c r="BI1294" s="94"/>
    </row>
    <row r="1295" spans="2:61" s="23" customFormat="1">
      <c r="B1295" s="60"/>
      <c r="C1295" s="33"/>
      <c r="D1295" s="32"/>
      <c r="E1295" s="33"/>
      <c r="F1295" s="33"/>
      <c r="G1295" s="33"/>
      <c r="H1295" s="33"/>
      <c r="I1295" s="33"/>
      <c r="J1295" s="33"/>
      <c r="K1295" s="33"/>
      <c r="L1295" s="33"/>
      <c r="M1295" s="33"/>
      <c r="N1295" s="99"/>
      <c r="O1295" s="99"/>
      <c r="P1295" s="99"/>
      <c r="Q1295" s="32"/>
      <c r="R1295" s="94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60"/>
      <c r="AH1295" s="60"/>
      <c r="AI1295" s="33"/>
      <c r="AJ1295" s="24"/>
      <c r="AK1295" s="24"/>
      <c r="AL1295" s="24"/>
      <c r="AM1295" s="24"/>
      <c r="AN1295" s="24" t="str">
        <f t="shared" si="354"/>
        <v/>
      </c>
      <c r="AO1295" s="24" t="str">
        <f t="shared" si="355"/>
        <v/>
      </c>
      <c r="AP1295" s="24" t="str">
        <f t="shared" si="356"/>
        <v/>
      </c>
      <c r="AQ1295" s="24" t="str">
        <f t="shared" si="357"/>
        <v/>
      </c>
      <c r="AR1295" s="24" t="str">
        <f t="shared" si="358"/>
        <v/>
      </c>
      <c r="AS1295" s="24" t="str">
        <f t="shared" si="359"/>
        <v/>
      </c>
      <c r="AT1295" s="94"/>
      <c r="AU1295" s="94"/>
      <c r="AV1295" s="22"/>
      <c r="AW1295" s="22"/>
      <c r="AX1295" s="22"/>
      <c r="AY1295" s="22"/>
      <c r="AZ1295" s="22"/>
      <c r="BA1295" s="30"/>
      <c r="BB1295" s="22"/>
      <c r="BC1295" s="22"/>
      <c r="BG1295" s="22"/>
      <c r="BI1295" s="94"/>
    </row>
    <row r="1296" spans="2:61" s="23" customFormat="1">
      <c r="B1296" s="60"/>
      <c r="C1296" s="33"/>
      <c r="D1296" s="32"/>
      <c r="E1296" s="33"/>
      <c r="F1296" s="33"/>
      <c r="G1296" s="33"/>
      <c r="H1296" s="33"/>
      <c r="I1296" s="33"/>
      <c r="J1296" s="33"/>
      <c r="K1296" s="33"/>
      <c r="L1296" s="33"/>
      <c r="M1296" s="33"/>
      <c r="N1296" s="99"/>
      <c r="O1296" s="99"/>
      <c r="P1296" s="99"/>
      <c r="Q1296" s="32"/>
      <c r="R1296" s="94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60"/>
      <c r="AH1296" s="60"/>
      <c r="AI1296" s="33"/>
      <c r="AJ1296" s="24"/>
      <c r="AK1296" s="24"/>
      <c r="AL1296" s="24"/>
      <c r="AM1296" s="24"/>
      <c r="AN1296" s="24" t="str">
        <f t="shared" si="354"/>
        <v/>
      </c>
      <c r="AO1296" s="24" t="str">
        <f t="shared" si="355"/>
        <v/>
      </c>
      <c r="AP1296" s="24" t="str">
        <f t="shared" si="356"/>
        <v/>
      </c>
      <c r="AQ1296" s="24" t="str">
        <f t="shared" si="357"/>
        <v/>
      </c>
      <c r="AR1296" s="24" t="str">
        <f t="shared" si="358"/>
        <v/>
      </c>
      <c r="AS1296" s="24" t="str">
        <f t="shared" si="359"/>
        <v/>
      </c>
      <c r="AT1296" s="94"/>
      <c r="AU1296" s="94"/>
      <c r="AV1296" s="22"/>
      <c r="AW1296" s="22"/>
      <c r="AX1296" s="22"/>
      <c r="AY1296" s="22"/>
      <c r="AZ1296" s="22"/>
      <c r="BA1296" s="30"/>
      <c r="BB1296" s="22"/>
      <c r="BC1296" s="22"/>
      <c r="BG1296" s="22"/>
      <c r="BI1296" s="94"/>
    </row>
    <row r="1297" spans="2:61" s="23" customFormat="1">
      <c r="B1297" s="60"/>
      <c r="C1297" s="33"/>
      <c r="D1297" s="32"/>
      <c r="E1297" s="33"/>
      <c r="F1297" s="33"/>
      <c r="G1297" s="33"/>
      <c r="H1297" s="33"/>
      <c r="I1297" s="33"/>
      <c r="J1297" s="33"/>
      <c r="K1297" s="33"/>
      <c r="L1297" s="33"/>
      <c r="M1297" s="33"/>
      <c r="N1297" s="99"/>
      <c r="O1297" s="99"/>
      <c r="P1297" s="99"/>
      <c r="Q1297" s="32"/>
      <c r="R1297" s="94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60"/>
      <c r="AH1297" s="60"/>
      <c r="AI1297" s="33"/>
      <c r="AJ1297" s="24"/>
      <c r="AK1297" s="24"/>
      <c r="AL1297" s="24"/>
      <c r="AM1297" s="24"/>
      <c r="AN1297" s="24" t="str">
        <f t="shared" si="354"/>
        <v/>
      </c>
      <c r="AO1297" s="24" t="str">
        <f t="shared" si="355"/>
        <v/>
      </c>
      <c r="AP1297" s="24" t="str">
        <f t="shared" si="356"/>
        <v/>
      </c>
      <c r="AQ1297" s="24" t="str">
        <f t="shared" si="357"/>
        <v/>
      </c>
      <c r="AR1297" s="24" t="str">
        <f t="shared" si="358"/>
        <v/>
      </c>
      <c r="AS1297" s="24" t="str">
        <f t="shared" si="359"/>
        <v/>
      </c>
      <c r="AT1297" s="94"/>
      <c r="AU1297" s="94"/>
      <c r="AV1297" s="22"/>
      <c r="AW1297" s="22"/>
      <c r="AX1297" s="22"/>
      <c r="AY1297" s="22"/>
      <c r="AZ1297" s="22"/>
      <c r="BA1297" s="30"/>
      <c r="BB1297" s="22"/>
      <c r="BC1297" s="22"/>
      <c r="BG1297" s="22"/>
      <c r="BI1297" s="94"/>
    </row>
    <row r="1298" spans="2:61" s="23" customFormat="1">
      <c r="B1298" s="60"/>
      <c r="C1298" s="33"/>
      <c r="D1298" s="32"/>
      <c r="E1298" s="33"/>
      <c r="F1298" s="33"/>
      <c r="G1298" s="33"/>
      <c r="H1298" s="33"/>
      <c r="I1298" s="33"/>
      <c r="J1298" s="33"/>
      <c r="K1298" s="33"/>
      <c r="L1298" s="33"/>
      <c r="M1298" s="33"/>
      <c r="N1298" s="99"/>
      <c r="O1298" s="99"/>
      <c r="P1298" s="99"/>
      <c r="Q1298" s="32"/>
      <c r="R1298" s="94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60"/>
      <c r="AH1298" s="60"/>
      <c r="AI1298" s="33"/>
      <c r="AJ1298" s="24"/>
      <c r="AK1298" s="24"/>
      <c r="AL1298" s="24"/>
      <c r="AM1298" s="24"/>
      <c r="AN1298" s="24" t="str">
        <f t="shared" si="354"/>
        <v/>
      </c>
      <c r="AO1298" s="24" t="str">
        <f t="shared" si="355"/>
        <v/>
      </c>
      <c r="AP1298" s="24" t="str">
        <f t="shared" si="356"/>
        <v/>
      </c>
      <c r="AQ1298" s="24" t="str">
        <f t="shared" si="357"/>
        <v/>
      </c>
      <c r="AR1298" s="24" t="str">
        <f t="shared" si="358"/>
        <v/>
      </c>
      <c r="AS1298" s="24" t="str">
        <f t="shared" si="359"/>
        <v/>
      </c>
      <c r="AT1298" s="94"/>
      <c r="AU1298" s="94"/>
      <c r="AV1298" s="22"/>
      <c r="AW1298" s="22"/>
      <c r="AX1298" s="22"/>
      <c r="AY1298" s="22"/>
      <c r="AZ1298" s="22"/>
      <c r="BA1298" s="30"/>
      <c r="BB1298" s="22"/>
      <c r="BC1298" s="22"/>
      <c r="BG1298" s="22"/>
      <c r="BI1298" s="94"/>
    </row>
    <row r="1299" spans="2:61" s="23" customFormat="1">
      <c r="B1299" s="60"/>
      <c r="C1299" s="33"/>
      <c r="D1299" s="32"/>
      <c r="E1299" s="33"/>
      <c r="F1299" s="33"/>
      <c r="G1299" s="33"/>
      <c r="H1299" s="33"/>
      <c r="I1299" s="33"/>
      <c r="J1299" s="33"/>
      <c r="K1299" s="33"/>
      <c r="L1299" s="33"/>
      <c r="M1299" s="33"/>
      <c r="N1299" s="99"/>
      <c r="O1299" s="99"/>
      <c r="P1299" s="99"/>
      <c r="Q1299" s="32"/>
      <c r="R1299" s="94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60"/>
      <c r="AH1299" s="60"/>
      <c r="AI1299" s="33"/>
      <c r="AJ1299" s="24"/>
      <c r="AK1299" s="24"/>
      <c r="AL1299" s="24"/>
      <c r="AM1299" s="24"/>
      <c r="AN1299" s="24" t="str">
        <f t="shared" si="354"/>
        <v/>
      </c>
      <c r="AO1299" s="24" t="str">
        <f t="shared" si="355"/>
        <v/>
      </c>
      <c r="AP1299" s="24" t="str">
        <f t="shared" si="356"/>
        <v/>
      </c>
      <c r="AQ1299" s="24" t="str">
        <f t="shared" si="357"/>
        <v/>
      </c>
      <c r="AR1299" s="24" t="str">
        <f t="shared" si="358"/>
        <v/>
      </c>
      <c r="AS1299" s="24" t="str">
        <f t="shared" si="359"/>
        <v/>
      </c>
      <c r="AT1299" s="94"/>
      <c r="AU1299" s="94"/>
      <c r="AV1299" s="22"/>
      <c r="AW1299" s="22"/>
      <c r="AX1299" s="22"/>
      <c r="AY1299" s="22"/>
      <c r="AZ1299" s="22"/>
      <c r="BA1299" s="30"/>
      <c r="BB1299" s="22"/>
      <c r="BC1299" s="22"/>
      <c r="BG1299" s="22"/>
      <c r="BI1299" s="94"/>
    </row>
    <row r="1300" spans="2:61" s="23" customFormat="1">
      <c r="B1300" s="60"/>
      <c r="C1300" s="33"/>
      <c r="D1300" s="32"/>
      <c r="E1300" s="33"/>
      <c r="F1300" s="33"/>
      <c r="G1300" s="33"/>
      <c r="H1300" s="33"/>
      <c r="I1300" s="33"/>
      <c r="J1300" s="33"/>
      <c r="K1300" s="33"/>
      <c r="L1300" s="33"/>
      <c r="M1300" s="33"/>
      <c r="N1300" s="99"/>
      <c r="O1300" s="99"/>
      <c r="P1300" s="99"/>
      <c r="Q1300" s="32"/>
      <c r="R1300" s="94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60"/>
      <c r="AH1300" s="60"/>
      <c r="AI1300" s="33"/>
      <c r="AJ1300" s="24"/>
      <c r="AK1300" s="24"/>
      <c r="AL1300" s="24"/>
      <c r="AM1300" s="24"/>
      <c r="AN1300" s="24" t="str">
        <f t="shared" si="354"/>
        <v/>
      </c>
      <c r="AO1300" s="24" t="str">
        <f t="shared" si="355"/>
        <v/>
      </c>
      <c r="AP1300" s="24" t="str">
        <f t="shared" si="356"/>
        <v/>
      </c>
      <c r="AQ1300" s="24" t="str">
        <f t="shared" si="357"/>
        <v/>
      </c>
      <c r="AR1300" s="24" t="str">
        <f t="shared" si="358"/>
        <v/>
      </c>
      <c r="AS1300" s="24" t="str">
        <f t="shared" si="359"/>
        <v/>
      </c>
      <c r="AT1300" s="94"/>
      <c r="AU1300" s="94"/>
      <c r="AV1300" s="22"/>
      <c r="AW1300" s="22"/>
      <c r="AX1300" s="22"/>
      <c r="AY1300" s="22"/>
      <c r="AZ1300" s="22"/>
      <c r="BA1300" s="30"/>
      <c r="BB1300" s="22"/>
      <c r="BC1300" s="22"/>
      <c r="BG1300" s="22"/>
      <c r="BI1300" s="94"/>
    </row>
    <row r="1301" spans="2:61" s="23" customFormat="1">
      <c r="B1301" s="60"/>
      <c r="C1301" s="33"/>
      <c r="D1301" s="32"/>
      <c r="E1301" s="33"/>
      <c r="F1301" s="33"/>
      <c r="G1301" s="33"/>
      <c r="H1301" s="33"/>
      <c r="I1301" s="33"/>
      <c r="J1301" s="33"/>
      <c r="K1301" s="33"/>
      <c r="L1301" s="33"/>
      <c r="M1301" s="33"/>
      <c r="N1301" s="99"/>
      <c r="O1301" s="99"/>
      <c r="P1301" s="99"/>
      <c r="Q1301" s="32"/>
      <c r="R1301" s="94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60"/>
      <c r="AH1301" s="60"/>
      <c r="AI1301" s="33"/>
      <c r="AJ1301" s="24"/>
      <c r="AK1301" s="24"/>
      <c r="AL1301" s="24"/>
      <c r="AM1301" s="24"/>
      <c r="AN1301" s="24" t="str">
        <f t="shared" si="354"/>
        <v/>
      </c>
      <c r="AO1301" s="24" t="str">
        <f t="shared" si="355"/>
        <v/>
      </c>
      <c r="AP1301" s="24" t="str">
        <f t="shared" si="356"/>
        <v/>
      </c>
      <c r="AQ1301" s="24" t="str">
        <f t="shared" si="357"/>
        <v/>
      </c>
      <c r="AR1301" s="24" t="str">
        <f t="shared" si="358"/>
        <v/>
      </c>
      <c r="AS1301" s="24" t="str">
        <f t="shared" si="359"/>
        <v/>
      </c>
      <c r="AT1301" s="94"/>
      <c r="AU1301" s="94"/>
      <c r="AV1301" s="22"/>
      <c r="AW1301" s="22"/>
      <c r="AX1301" s="22"/>
      <c r="AY1301" s="22"/>
      <c r="AZ1301" s="22"/>
      <c r="BA1301" s="30"/>
      <c r="BB1301" s="22"/>
      <c r="BC1301" s="22"/>
      <c r="BG1301" s="22"/>
      <c r="BI1301" s="94"/>
    </row>
    <row r="1302" spans="2:61" s="23" customFormat="1">
      <c r="B1302" s="60"/>
      <c r="C1302" s="33"/>
      <c r="D1302" s="32"/>
      <c r="E1302" s="33"/>
      <c r="F1302" s="33"/>
      <c r="G1302" s="33"/>
      <c r="H1302" s="33"/>
      <c r="I1302" s="33"/>
      <c r="J1302" s="33"/>
      <c r="K1302" s="33"/>
      <c r="L1302" s="33"/>
      <c r="M1302" s="33"/>
      <c r="N1302" s="99"/>
      <c r="O1302" s="99"/>
      <c r="P1302" s="99"/>
      <c r="Q1302" s="32"/>
      <c r="R1302" s="94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60"/>
      <c r="AH1302" s="60"/>
      <c r="AI1302" s="33"/>
      <c r="AJ1302" s="24"/>
      <c r="AK1302" s="24"/>
      <c r="AL1302" s="24"/>
      <c r="AM1302" s="24"/>
      <c r="AN1302" s="24" t="str">
        <f t="shared" si="354"/>
        <v/>
      </c>
      <c r="AO1302" s="24" t="str">
        <f t="shared" si="355"/>
        <v/>
      </c>
      <c r="AP1302" s="24" t="str">
        <f t="shared" si="356"/>
        <v/>
      </c>
      <c r="AQ1302" s="24" t="str">
        <f t="shared" si="357"/>
        <v/>
      </c>
      <c r="AR1302" s="24" t="str">
        <f t="shared" si="358"/>
        <v/>
      </c>
      <c r="AS1302" s="24" t="str">
        <f t="shared" si="359"/>
        <v/>
      </c>
      <c r="AT1302" s="94"/>
      <c r="AU1302" s="94"/>
      <c r="AV1302" s="22"/>
      <c r="AW1302" s="22"/>
      <c r="AX1302" s="22"/>
      <c r="AY1302" s="22"/>
      <c r="AZ1302" s="22"/>
      <c r="BA1302" s="30"/>
      <c r="BB1302" s="22"/>
      <c r="BC1302" s="22"/>
      <c r="BG1302" s="22"/>
      <c r="BI1302" s="94"/>
    </row>
    <row r="1303" spans="2:61" s="23" customFormat="1">
      <c r="B1303" s="60"/>
      <c r="C1303" s="33"/>
      <c r="D1303" s="32"/>
      <c r="E1303" s="33"/>
      <c r="F1303" s="33"/>
      <c r="G1303" s="33"/>
      <c r="H1303" s="33"/>
      <c r="I1303" s="33"/>
      <c r="J1303" s="33"/>
      <c r="K1303" s="33"/>
      <c r="L1303" s="33"/>
      <c r="M1303" s="33"/>
      <c r="N1303" s="99"/>
      <c r="O1303" s="99"/>
      <c r="P1303" s="99"/>
      <c r="Q1303" s="32"/>
      <c r="R1303" s="94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60"/>
      <c r="AH1303" s="60"/>
      <c r="AI1303" s="33"/>
      <c r="AJ1303" s="24"/>
      <c r="AK1303" s="24"/>
      <c r="AL1303" s="24"/>
      <c r="AM1303" s="24"/>
      <c r="AN1303" s="24" t="str">
        <f t="shared" si="354"/>
        <v/>
      </c>
      <c r="AO1303" s="24" t="str">
        <f t="shared" si="355"/>
        <v/>
      </c>
      <c r="AP1303" s="24" t="str">
        <f t="shared" si="356"/>
        <v/>
      </c>
      <c r="AQ1303" s="24" t="str">
        <f t="shared" si="357"/>
        <v/>
      </c>
      <c r="AR1303" s="24" t="str">
        <f t="shared" si="358"/>
        <v/>
      </c>
      <c r="AS1303" s="24" t="str">
        <f t="shared" si="359"/>
        <v/>
      </c>
      <c r="AT1303" s="94"/>
      <c r="AU1303" s="94"/>
      <c r="AV1303" s="22"/>
      <c r="AW1303" s="22"/>
      <c r="AX1303" s="22"/>
      <c r="AY1303" s="22"/>
      <c r="AZ1303" s="22"/>
      <c r="BA1303" s="30"/>
      <c r="BB1303" s="22"/>
      <c r="BC1303" s="22"/>
      <c r="BG1303" s="22"/>
      <c r="BI1303" s="94"/>
    </row>
    <row r="1304" spans="2:61" s="23" customFormat="1">
      <c r="B1304" s="60"/>
      <c r="C1304" s="33"/>
      <c r="D1304" s="32"/>
      <c r="E1304" s="33"/>
      <c r="F1304" s="33"/>
      <c r="G1304" s="33"/>
      <c r="H1304" s="33"/>
      <c r="I1304" s="33"/>
      <c r="J1304" s="33"/>
      <c r="K1304" s="33"/>
      <c r="L1304" s="33"/>
      <c r="M1304" s="33"/>
      <c r="N1304" s="99"/>
      <c r="O1304" s="99"/>
      <c r="P1304" s="99"/>
      <c r="Q1304" s="32"/>
      <c r="R1304" s="94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60"/>
      <c r="AH1304" s="60"/>
      <c r="AI1304" s="33"/>
      <c r="AJ1304" s="24"/>
      <c r="AK1304" s="24"/>
      <c r="AL1304" s="24"/>
      <c r="AM1304" s="24"/>
      <c r="AN1304" s="24" t="str">
        <f t="shared" si="354"/>
        <v/>
      </c>
      <c r="AO1304" s="24" t="str">
        <f t="shared" si="355"/>
        <v/>
      </c>
      <c r="AP1304" s="24" t="str">
        <f t="shared" si="356"/>
        <v/>
      </c>
      <c r="AQ1304" s="24" t="str">
        <f t="shared" si="357"/>
        <v/>
      </c>
      <c r="AR1304" s="24" t="str">
        <f t="shared" si="358"/>
        <v/>
      </c>
      <c r="AS1304" s="24" t="str">
        <f t="shared" si="359"/>
        <v/>
      </c>
      <c r="AT1304" s="94"/>
      <c r="AU1304" s="94"/>
      <c r="AV1304" s="22"/>
      <c r="AW1304" s="22"/>
      <c r="AX1304" s="22"/>
      <c r="AY1304" s="22"/>
      <c r="AZ1304" s="22"/>
      <c r="BA1304" s="30"/>
      <c r="BB1304" s="22"/>
      <c r="BC1304" s="22"/>
      <c r="BG1304" s="22"/>
      <c r="BI1304" s="94"/>
    </row>
    <row r="1305" spans="2:61" s="23" customFormat="1">
      <c r="B1305" s="60"/>
      <c r="C1305" s="33"/>
      <c r="D1305" s="32"/>
      <c r="E1305" s="33"/>
      <c r="F1305" s="33"/>
      <c r="G1305" s="33"/>
      <c r="H1305" s="33"/>
      <c r="I1305" s="33"/>
      <c r="J1305" s="33"/>
      <c r="K1305" s="33"/>
      <c r="L1305" s="33"/>
      <c r="M1305" s="33"/>
      <c r="N1305" s="99"/>
      <c r="O1305" s="99"/>
      <c r="P1305" s="99"/>
      <c r="Q1305" s="32"/>
      <c r="R1305" s="94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60"/>
      <c r="AH1305" s="60"/>
      <c r="AI1305" s="33"/>
      <c r="AJ1305" s="24"/>
      <c r="AK1305" s="24"/>
      <c r="AL1305" s="24"/>
      <c r="AM1305" s="24"/>
      <c r="AN1305" s="24" t="str">
        <f t="shared" ref="AN1305:AN1368" si="360">IF(S1305&lt;&gt;"",IF(ABS(S1305)&lt;10,"S"&amp;RIGHT(S1305,1)&amp;",","S"&amp;S1305&amp;","),"")</f>
        <v/>
      </c>
      <c r="AO1305" s="24" t="str">
        <f t="shared" ref="AO1305:AO1368" si="361">IF(T1305&lt;&gt;"",IF(ABS(T1305)&lt;10,"S"&amp;RIGHT(T1305,1)&amp;",","S"&amp;T1305&amp;","),"")</f>
        <v/>
      </c>
      <c r="AP1305" s="24" t="str">
        <f t="shared" ref="AP1305:AP1368" si="362">IF(U1305&lt;&gt;"",IF(ABS(U1305)&lt;10,"S"&amp;RIGHT(U1305,1)&amp;",","S"&amp;U1305&amp;","),"")</f>
        <v/>
      </c>
      <c r="AQ1305" s="24" t="str">
        <f t="shared" ref="AQ1305:AQ1368" si="363">IF(V1305&lt;&gt;"",IF(ABS(V1305)&lt;10,"S"&amp;RIGHT(V1305,1)&amp;",","S"&amp;V1305&amp;","),"")</f>
        <v/>
      </c>
      <c r="AR1305" s="24" t="str">
        <f t="shared" ref="AR1305:AR1368" si="364">IF(W1305&lt;&gt;"",IF(ABS(W1305)&lt;10,"S"&amp;RIGHT(W1305,1)&amp;",","S"&amp;W1305&amp;","),"")</f>
        <v/>
      </c>
      <c r="AS1305" s="24" t="str">
        <f t="shared" ref="AS1305:AS1368" si="365">IF(X1305&lt;&gt;"",IF(ABS(X1305)&lt;10,"S"&amp;RIGHT(X1305,1)&amp;",","S"&amp;X1305&amp;","),"")</f>
        <v/>
      </c>
      <c r="AT1305" s="94"/>
      <c r="AU1305" s="94"/>
      <c r="AV1305" s="22"/>
      <c r="AW1305" s="22"/>
      <c r="AX1305" s="22"/>
      <c r="AY1305" s="22"/>
      <c r="AZ1305" s="22"/>
      <c r="BA1305" s="30"/>
      <c r="BB1305" s="22"/>
      <c r="BC1305" s="22"/>
      <c r="BG1305" s="22"/>
      <c r="BI1305" s="94"/>
    </row>
    <row r="1306" spans="2:61" s="23" customFormat="1">
      <c r="B1306" s="60"/>
      <c r="C1306" s="33"/>
      <c r="D1306" s="32"/>
      <c r="E1306" s="33"/>
      <c r="F1306" s="33"/>
      <c r="G1306" s="33"/>
      <c r="H1306" s="33"/>
      <c r="I1306" s="33"/>
      <c r="J1306" s="33"/>
      <c r="K1306" s="33"/>
      <c r="L1306" s="33"/>
      <c r="M1306" s="33"/>
      <c r="N1306" s="99"/>
      <c r="O1306" s="99"/>
      <c r="P1306" s="99"/>
      <c r="Q1306" s="32"/>
      <c r="R1306" s="94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60"/>
      <c r="AH1306" s="60"/>
      <c r="AI1306" s="33"/>
      <c r="AJ1306" s="24"/>
      <c r="AK1306" s="24"/>
      <c r="AL1306" s="24"/>
      <c r="AM1306" s="24"/>
      <c r="AN1306" s="24" t="str">
        <f t="shared" si="360"/>
        <v/>
      </c>
      <c r="AO1306" s="24" t="str">
        <f t="shared" si="361"/>
        <v/>
      </c>
      <c r="AP1306" s="24" t="str">
        <f t="shared" si="362"/>
        <v/>
      </c>
      <c r="AQ1306" s="24" t="str">
        <f t="shared" si="363"/>
        <v/>
      </c>
      <c r="AR1306" s="24" t="str">
        <f t="shared" si="364"/>
        <v/>
      </c>
      <c r="AS1306" s="24" t="str">
        <f t="shared" si="365"/>
        <v/>
      </c>
      <c r="AT1306" s="94"/>
      <c r="AU1306" s="94"/>
      <c r="AV1306" s="22"/>
      <c r="AW1306" s="22"/>
      <c r="AX1306" s="22"/>
      <c r="AY1306" s="22"/>
      <c r="AZ1306" s="22"/>
      <c r="BA1306" s="30"/>
      <c r="BB1306" s="22"/>
      <c r="BC1306" s="22"/>
      <c r="BG1306" s="22"/>
      <c r="BI1306" s="94"/>
    </row>
    <row r="1307" spans="2:61" s="23" customFormat="1">
      <c r="B1307" s="60"/>
      <c r="C1307" s="33"/>
      <c r="D1307" s="32"/>
      <c r="E1307" s="33"/>
      <c r="F1307" s="33"/>
      <c r="G1307" s="33"/>
      <c r="H1307" s="33"/>
      <c r="I1307" s="33"/>
      <c r="J1307" s="33"/>
      <c r="K1307" s="33"/>
      <c r="L1307" s="33"/>
      <c r="M1307" s="33"/>
      <c r="N1307" s="99"/>
      <c r="O1307" s="99"/>
      <c r="P1307" s="99"/>
      <c r="Q1307" s="32"/>
      <c r="R1307" s="94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60"/>
      <c r="AH1307" s="60"/>
      <c r="AI1307" s="33"/>
      <c r="AJ1307" s="24"/>
      <c r="AK1307" s="24"/>
      <c r="AL1307" s="24"/>
      <c r="AM1307" s="24"/>
      <c r="AN1307" s="24" t="str">
        <f t="shared" si="360"/>
        <v/>
      </c>
      <c r="AO1307" s="24" t="str">
        <f t="shared" si="361"/>
        <v/>
      </c>
      <c r="AP1307" s="24" t="str">
        <f t="shared" si="362"/>
        <v/>
      </c>
      <c r="AQ1307" s="24" t="str">
        <f t="shared" si="363"/>
        <v/>
      </c>
      <c r="AR1307" s="24" t="str">
        <f t="shared" si="364"/>
        <v/>
      </c>
      <c r="AS1307" s="24" t="str">
        <f t="shared" si="365"/>
        <v/>
      </c>
      <c r="AT1307" s="94"/>
      <c r="AU1307" s="94"/>
      <c r="AV1307" s="22"/>
      <c r="AW1307" s="22"/>
      <c r="AX1307" s="22"/>
      <c r="AY1307" s="22"/>
      <c r="AZ1307" s="22"/>
      <c r="BA1307" s="30"/>
      <c r="BB1307" s="22"/>
      <c r="BC1307" s="22"/>
      <c r="BG1307" s="22"/>
      <c r="BI1307" s="94"/>
    </row>
    <row r="1308" spans="2:61" s="23" customFormat="1">
      <c r="B1308" s="60"/>
      <c r="C1308" s="33"/>
      <c r="D1308" s="32"/>
      <c r="E1308" s="33"/>
      <c r="F1308" s="33"/>
      <c r="G1308" s="33"/>
      <c r="H1308" s="33"/>
      <c r="I1308" s="33"/>
      <c r="J1308" s="33"/>
      <c r="K1308" s="33"/>
      <c r="L1308" s="33"/>
      <c r="M1308" s="33"/>
      <c r="N1308" s="99"/>
      <c r="O1308" s="99"/>
      <c r="P1308" s="99"/>
      <c r="Q1308" s="32"/>
      <c r="R1308" s="94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60"/>
      <c r="AH1308" s="60"/>
      <c r="AI1308" s="33"/>
      <c r="AJ1308" s="24"/>
      <c r="AK1308" s="24"/>
      <c r="AL1308" s="24"/>
      <c r="AM1308" s="24"/>
      <c r="AN1308" s="24" t="str">
        <f t="shared" si="360"/>
        <v/>
      </c>
      <c r="AO1308" s="24" t="str">
        <f t="shared" si="361"/>
        <v/>
      </c>
      <c r="AP1308" s="24" t="str">
        <f t="shared" si="362"/>
        <v/>
      </c>
      <c r="AQ1308" s="24" t="str">
        <f t="shared" si="363"/>
        <v/>
      </c>
      <c r="AR1308" s="24" t="str">
        <f t="shared" si="364"/>
        <v/>
      </c>
      <c r="AS1308" s="24" t="str">
        <f t="shared" si="365"/>
        <v/>
      </c>
      <c r="AT1308" s="94"/>
      <c r="AU1308" s="94"/>
      <c r="AV1308" s="22"/>
      <c r="AW1308" s="22"/>
      <c r="AX1308" s="22"/>
      <c r="AY1308" s="22"/>
      <c r="AZ1308" s="22"/>
      <c r="BA1308" s="30"/>
      <c r="BB1308" s="22"/>
      <c r="BC1308" s="22"/>
      <c r="BG1308" s="22"/>
      <c r="BI1308" s="94"/>
    </row>
    <row r="1309" spans="2:61" s="23" customFormat="1">
      <c r="B1309" s="60"/>
      <c r="C1309" s="33"/>
      <c r="D1309" s="32"/>
      <c r="E1309" s="33"/>
      <c r="F1309" s="33"/>
      <c r="G1309" s="33"/>
      <c r="H1309" s="33"/>
      <c r="I1309" s="33"/>
      <c r="J1309" s="33"/>
      <c r="K1309" s="33"/>
      <c r="L1309" s="33"/>
      <c r="M1309" s="33"/>
      <c r="N1309" s="99"/>
      <c r="O1309" s="99"/>
      <c r="P1309" s="99"/>
      <c r="Q1309" s="32"/>
      <c r="R1309" s="94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60"/>
      <c r="AH1309" s="60"/>
      <c r="AI1309" s="33"/>
      <c r="AJ1309" s="24"/>
      <c r="AK1309" s="24"/>
      <c r="AL1309" s="24"/>
      <c r="AM1309" s="24"/>
      <c r="AN1309" s="24" t="str">
        <f t="shared" si="360"/>
        <v/>
      </c>
      <c r="AO1309" s="24" t="str">
        <f t="shared" si="361"/>
        <v/>
      </c>
      <c r="AP1309" s="24" t="str">
        <f t="shared" si="362"/>
        <v/>
      </c>
      <c r="AQ1309" s="24" t="str">
        <f t="shared" si="363"/>
        <v/>
      </c>
      <c r="AR1309" s="24" t="str">
        <f t="shared" si="364"/>
        <v/>
      </c>
      <c r="AS1309" s="24" t="str">
        <f t="shared" si="365"/>
        <v/>
      </c>
      <c r="AT1309" s="94"/>
      <c r="AU1309" s="94"/>
      <c r="AV1309" s="22"/>
      <c r="AW1309" s="22"/>
      <c r="AX1309" s="22"/>
      <c r="AY1309" s="22"/>
      <c r="AZ1309" s="22"/>
      <c r="BA1309" s="30"/>
      <c r="BB1309" s="22"/>
      <c r="BC1309" s="22"/>
      <c r="BG1309" s="22"/>
      <c r="BI1309" s="94"/>
    </row>
    <row r="1310" spans="2:61" s="23" customFormat="1">
      <c r="B1310" s="60"/>
      <c r="C1310" s="33"/>
      <c r="D1310" s="32"/>
      <c r="E1310" s="33"/>
      <c r="F1310" s="33"/>
      <c r="G1310" s="33"/>
      <c r="H1310" s="33"/>
      <c r="I1310" s="33"/>
      <c r="J1310" s="33"/>
      <c r="K1310" s="33"/>
      <c r="L1310" s="33"/>
      <c r="M1310" s="33"/>
      <c r="N1310" s="99"/>
      <c r="O1310" s="99"/>
      <c r="P1310" s="99"/>
      <c r="Q1310" s="32"/>
      <c r="R1310" s="94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60"/>
      <c r="AH1310" s="60"/>
      <c r="AI1310" s="33"/>
      <c r="AJ1310" s="24"/>
      <c r="AK1310" s="24"/>
      <c r="AL1310" s="24"/>
      <c r="AM1310" s="24"/>
      <c r="AN1310" s="24" t="str">
        <f t="shared" si="360"/>
        <v/>
      </c>
      <c r="AO1310" s="24" t="str">
        <f t="shared" si="361"/>
        <v/>
      </c>
      <c r="AP1310" s="24" t="str">
        <f t="shared" si="362"/>
        <v/>
      </c>
      <c r="AQ1310" s="24" t="str">
        <f t="shared" si="363"/>
        <v/>
      </c>
      <c r="AR1310" s="24" t="str">
        <f t="shared" si="364"/>
        <v/>
      </c>
      <c r="AS1310" s="24" t="str">
        <f t="shared" si="365"/>
        <v/>
      </c>
      <c r="AT1310" s="94"/>
      <c r="AU1310" s="94"/>
      <c r="AV1310" s="22"/>
      <c r="AW1310" s="22"/>
      <c r="AX1310" s="22"/>
      <c r="AY1310" s="22"/>
      <c r="AZ1310" s="22"/>
      <c r="BA1310" s="30"/>
      <c r="BB1310" s="22"/>
      <c r="BC1310" s="22"/>
      <c r="BG1310" s="22"/>
      <c r="BI1310" s="94"/>
    </row>
    <row r="1311" spans="2:61" s="23" customFormat="1">
      <c r="B1311" s="60"/>
      <c r="C1311" s="33"/>
      <c r="D1311" s="32"/>
      <c r="E1311" s="33"/>
      <c r="F1311" s="33"/>
      <c r="G1311" s="33"/>
      <c r="H1311" s="33"/>
      <c r="I1311" s="33"/>
      <c r="J1311" s="33"/>
      <c r="K1311" s="33"/>
      <c r="L1311" s="33"/>
      <c r="M1311" s="33"/>
      <c r="N1311" s="99"/>
      <c r="O1311" s="99"/>
      <c r="P1311" s="99"/>
      <c r="Q1311" s="32"/>
      <c r="R1311" s="94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60"/>
      <c r="AH1311" s="60"/>
      <c r="AI1311" s="33"/>
      <c r="AJ1311" s="24"/>
      <c r="AK1311" s="24"/>
      <c r="AL1311" s="24"/>
      <c r="AM1311" s="24"/>
      <c r="AN1311" s="24" t="str">
        <f t="shared" si="360"/>
        <v/>
      </c>
      <c r="AO1311" s="24" t="str">
        <f t="shared" si="361"/>
        <v/>
      </c>
      <c r="AP1311" s="24" t="str">
        <f t="shared" si="362"/>
        <v/>
      </c>
      <c r="AQ1311" s="24" t="str">
        <f t="shared" si="363"/>
        <v/>
      </c>
      <c r="AR1311" s="24" t="str">
        <f t="shared" si="364"/>
        <v/>
      </c>
      <c r="AS1311" s="24" t="str">
        <f t="shared" si="365"/>
        <v/>
      </c>
      <c r="AT1311" s="94"/>
      <c r="AU1311" s="94"/>
      <c r="AV1311" s="22"/>
      <c r="AW1311" s="22"/>
      <c r="AX1311" s="22"/>
      <c r="AY1311" s="22"/>
      <c r="AZ1311" s="22"/>
      <c r="BA1311" s="30"/>
      <c r="BB1311" s="22"/>
      <c r="BC1311" s="22"/>
      <c r="BG1311" s="22"/>
      <c r="BI1311" s="94"/>
    </row>
    <row r="1312" spans="2:61" s="23" customFormat="1">
      <c r="B1312" s="60"/>
      <c r="C1312" s="33"/>
      <c r="D1312" s="32"/>
      <c r="E1312" s="33"/>
      <c r="F1312" s="33"/>
      <c r="G1312" s="33"/>
      <c r="H1312" s="33"/>
      <c r="I1312" s="33"/>
      <c r="J1312" s="33"/>
      <c r="K1312" s="33"/>
      <c r="L1312" s="33"/>
      <c r="M1312" s="33"/>
      <c r="N1312" s="99"/>
      <c r="O1312" s="99"/>
      <c r="P1312" s="99"/>
      <c r="Q1312" s="32"/>
      <c r="R1312" s="94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60"/>
      <c r="AH1312" s="60"/>
      <c r="AI1312" s="33"/>
      <c r="AJ1312" s="24"/>
      <c r="AK1312" s="24"/>
      <c r="AL1312" s="24"/>
      <c r="AM1312" s="24"/>
      <c r="AN1312" s="24" t="str">
        <f t="shared" si="360"/>
        <v/>
      </c>
      <c r="AO1312" s="24" t="str">
        <f t="shared" si="361"/>
        <v/>
      </c>
      <c r="AP1312" s="24" t="str">
        <f t="shared" si="362"/>
        <v/>
      </c>
      <c r="AQ1312" s="24" t="str">
        <f t="shared" si="363"/>
        <v/>
      </c>
      <c r="AR1312" s="24" t="str">
        <f t="shared" si="364"/>
        <v/>
      </c>
      <c r="AS1312" s="24" t="str">
        <f t="shared" si="365"/>
        <v/>
      </c>
      <c r="AT1312" s="94"/>
      <c r="AU1312" s="94"/>
      <c r="AV1312" s="22"/>
      <c r="AW1312" s="22"/>
      <c r="AX1312" s="22"/>
      <c r="AY1312" s="22"/>
      <c r="AZ1312" s="22"/>
      <c r="BA1312" s="30"/>
      <c r="BB1312" s="22"/>
      <c r="BC1312" s="22"/>
      <c r="BG1312" s="22"/>
      <c r="BI1312" s="94"/>
    </row>
    <row r="1313" spans="2:61" s="23" customFormat="1">
      <c r="B1313" s="60"/>
      <c r="C1313" s="33"/>
      <c r="D1313" s="32"/>
      <c r="E1313" s="33"/>
      <c r="F1313" s="33"/>
      <c r="G1313" s="33"/>
      <c r="H1313" s="33"/>
      <c r="I1313" s="33"/>
      <c r="J1313" s="33"/>
      <c r="K1313" s="33"/>
      <c r="L1313" s="33"/>
      <c r="M1313" s="33"/>
      <c r="N1313" s="99"/>
      <c r="O1313" s="99"/>
      <c r="P1313" s="99"/>
      <c r="Q1313" s="32"/>
      <c r="R1313" s="94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60"/>
      <c r="AH1313" s="60"/>
      <c r="AI1313" s="33"/>
      <c r="AJ1313" s="24"/>
      <c r="AK1313" s="24"/>
      <c r="AL1313" s="24"/>
      <c r="AM1313" s="24"/>
      <c r="AN1313" s="24" t="str">
        <f t="shared" si="360"/>
        <v/>
      </c>
      <c r="AO1313" s="24" t="str">
        <f t="shared" si="361"/>
        <v/>
      </c>
      <c r="AP1313" s="24" t="str">
        <f t="shared" si="362"/>
        <v/>
      </c>
      <c r="AQ1313" s="24" t="str">
        <f t="shared" si="363"/>
        <v/>
      </c>
      <c r="AR1313" s="24" t="str">
        <f t="shared" si="364"/>
        <v/>
      </c>
      <c r="AS1313" s="24" t="str">
        <f t="shared" si="365"/>
        <v/>
      </c>
      <c r="AT1313" s="94"/>
      <c r="AU1313" s="94"/>
      <c r="AV1313" s="22"/>
      <c r="AW1313" s="22"/>
      <c r="AX1313" s="22"/>
      <c r="AY1313" s="22"/>
      <c r="AZ1313" s="22"/>
      <c r="BA1313" s="30"/>
      <c r="BB1313" s="22"/>
      <c r="BC1313" s="22"/>
      <c r="BG1313" s="22"/>
      <c r="BI1313" s="94"/>
    </row>
    <row r="1314" spans="2:61" s="23" customFormat="1">
      <c r="B1314" s="60"/>
      <c r="C1314" s="33"/>
      <c r="D1314" s="32"/>
      <c r="E1314" s="33"/>
      <c r="F1314" s="33"/>
      <c r="G1314" s="33"/>
      <c r="H1314" s="33"/>
      <c r="I1314" s="33"/>
      <c r="J1314" s="33"/>
      <c r="K1314" s="33"/>
      <c r="L1314" s="33"/>
      <c r="M1314" s="33"/>
      <c r="N1314" s="99"/>
      <c r="O1314" s="99"/>
      <c r="P1314" s="99"/>
      <c r="Q1314" s="32"/>
      <c r="R1314" s="94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60"/>
      <c r="AH1314" s="60"/>
      <c r="AI1314" s="33"/>
      <c r="AJ1314" s="24"/>
      <c r="AK1314" s="24"/>
      <c r="AL1314" s="24"/>
      <c r="AM1314" s="24"/>
      <c r="AN1314" s="24" t="str">
        <f t="shared" si="360"/>
        <v/>
      </c>
      <c r="AO1314" s="24" t="str">
        <f t="shared" si="361"/>
        <v/>
      </c>
      <c r="AP1314" s="24" t="str">
        <f t="shared" si="362"/>
        <v/>
      </c>
      <c r="AQ1314" s="24" t="str">
        <f t="shared" si="363"/>
        <v/>
      </c>
      <c r="AR1314" s="24" t="str">
        <f t="shared" si="364"/>
        <v/>
      </c>
      <c r="AS1314" s="24" t="str">
        <f t="shared" si="365"/>
        <v/>
      </c>
      <c r="AT1314" s="94"/>
      <c r="AU1314" s="94"/>
      <c r="AV1314" s="22"/>
      <c r="AW1314" s="22"/>
      <c r="AX1314" s="22"/>
      <c r="AY1314" s="22"/>
      <c r="AZ1314" s="22"/>
      <c r="BA1314" s="30"/>
      <c r="BB1314" s="22"/>
      <c r="BC1314" s="22"/>
      <c r="BG1314" s="22"/>
      <c r="BI1314" s="94"/>
    </row>
    <row r="1315" spans="2:61" s="23" customFormat="1">
      <c r="B1315" s="60"/>
      <c r="C1315" s="33"/>
      <c r="D1315" s="32"/>
      <c r="E1315" s="33"/>
      <c r="F1315" s="33"/>
      <c r="G1315" s="33"/>
      <c r="H1315" s="33"/>
      <c r="I1315" s="33"/>
      <c r="J1315" s="33"/>
      <c r="K1315" s="33"/>
      <c r="L1315" s="33"/>
      <c r="M1315" s="33"/>
      <c r="N1315" s="99"/>
      <c r="O1315" s="99"/>
      <c r="P1315" s="99"/>
      <c r="Q1315" s="32"/>
      <c r="R1315" s="94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60"/>
      <c r="AH1315" s="60"/>
      <c r="AI1315" s="33"/>
      <c r="AJ1315" s="24"/>
      <c r="AK1315" s="24"/>
      <c r="AL1315" s="24"/>
      <c r="AM1315" s="24"/>
      <c r="AN1315" s="24" t="str">
        <f t="shared" si="360"/>
        <v/>
      </c>
      <c r="AO1315" s="24" t="str">
        <f t="shared" si="361"/>
        <v/>
      </c>
      <c r="AP1315" s="24" t="str">
        <f t="shared" si="362"/>
        <v/>
      </c>
      <c r="AQ1315" s="24" t="str">
        <f t="shared" si="363"/>
        <v/>
      </c>
      <c r="AR1315" s="24" t="str">
        <f t="shared" si="364"/>
        <v/>
      </c>
      <c r="AS1315" s="24" t="str">
        <f t="shared" si="365"/>
        <v/>
      </c>
      <c r="AT1315" s="94"/>
      <c r="AU1315" s="94"/>
      <c r="AV1315" s="22"/>
      <c r="AW1315" s="22"/>
      <c r="AX1315" s="22"/>
      <c r="AY1315" s="22"/>
      <c r="AZ1315" s="22"/>
      <c r="BA1315" s="30"/>
      <c r="BB1315" s="22"/>
      <c r="BC1315" s="22"/>
      <c r="BG1315" s="22"/>
      <c r="BI1315" s="94"/>
    </row>
    <row r="1316" spans="2:61" s="23" customFormat="1">
      <c r="B1316" s="60"/>
      <c r="C1316" s="33"/>
      <c r="D1316" s="32"/>
      <c r="E1316" s="33"/>
      <c r="F1316" s="33"/>
      <c r="G1316" s="33"/>
      <c r="H1316" s="33"/>
      <c r="I1316" s="33"/>
      <c r="J1316" s="33"/>
      <c r="K1316" s="33"/>
      <c r="L1316" s="33"/>
      <c r="M1316" s="33"/>
      <c r="N1316" s="99"/>
      <c r="O1316" s="99"/>
      <c r="P1316" s="99"/>
      <c r="Q1316" s="32"/>
      <c r="R1316" s="94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60"/>
      <c r="AH1316" s="60"/>
      <c r="AI1316" s="33"/>
      <c r="AJ1316" s="24"/>
      <c r="AK1316" s="24"/>
      <c r="AL1316" s="24"/>
      <c r="AM1316" s="24"/>
      <c r="AN1316" s="24" t="str">
        <f t="shared" si="360"/>
        <v/>
      </c>
      <c r="AO1316" s="24" t="str">
        <f t="shared" si="361"/>
        <v/>
      </c>
      <c r="AP1316" s="24" t="str">
        <f t="shared" si="362"/>
        <v/>
      </c>
      <c r="AQ1316" s="24" t="str">
        <f t="shared" si="363"/>
        <v/>
      </c>
      <c r="AR1316" s="24" t="str">
        <f t="shared" si="364"/>
        <v/>
      </c>
      <c r="AS1316" s="24" t="str">
        <f t="shared" si="365"/>
        <v/>
      </c>
      <c r="AT1316" s="94"/>
      <c r="AU1316" s="94"/>
      <c r="AV1316" s="22"/>
      <c r="AW1316" s="22"/>
      <c r="AX1316" s="22"/>
      <c r="AY1316" s="22"/>
      <c r="AZ1316" s="22"/>
      <c r="BA1316" s="30"/>
      <c r="BB1316" s="22"/>
      <c r="BC1316" s="22"/>
      <c r="BG1316" s="22"/>
      <c r="BI1316" s="94"/>
    </row>
    <row r="1317" spans="2:61" s="23" customFormat="1">
      <c r="B1317" s="60"/>
      <c r="C1317" s="33"/>
      <c r="D1317" s="32"/>
      <c r="E1317" s="33"/>
      <c r="F1317" s="33"/>
      <c r="G1317" s="33"/>
      <c r="H1317" s="33"/>
      <c r="I1317" s="33"/>
      <c r="J1317" s="33"/>
      <c r="K1317" s="33"/>
      <c r="L1317" s="33"/>
      <c r="M1317" s="33"/>
      <c r="N1317" s="99"/>
      <c r="O1317" s="99"/>
      <c r="P1317" s="99"/>
      <c r="Q1317" s="32"/>
      <c r="R1317" s="94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60"/>
      <c r="AH1317" s="60"/>
      <c r="AI1317" s="33"/>
      <c r="AJ1317" s="24"/>
      <c r="AK1317" s="24"/>
      <c r="AL1317" s="24"/>
      <c r="AM1317" s="24"/>
      <c r="AN1317" s="24" t="str">
        <f t="shared" si="360"/>
        <v/>
      </c>
      <c r="AO1317" s="24" t="str">
        <f t="shared" si="361"/>
        <v/>
      </c>
      <c r="AP1317" s="24" t="str">
        <f t="shared" si="362"/>
        <v/>
      </c>
      <c r="AQ1317" s="24" t="str">
        <f t="shared" si="363"/>
        <v/>
      </c>
      <c r="AR1317" s="24" t="str">
        <f t="shared" si="364"/>
        <v/>
      </c>
      <c r="AS1317" s="24" t="str">
        <f t="shared" si="365"/>
        <v/>
      </c>
      <c r="AT1317" s="94"/>
      <c r="AU1317" s="94"/>
      <c r="AV1317" s="22"/>
      <c r="AW1317" s="22"/>
      <c r="AX1317" s="22"/>
      <c r="AY1317" s="22"/>
      <c r="AZ1317" s="22"/>
      <c r="BA1317" s="30"/>
      <c r="BB1317" s="22"/>
      <c r="BC1317" s="22"/>
      <c r="BG1317" s="22"/>
      <c r="BI1317" s="94"/>
    </row>
    <row r="1318" spans="2:61" s="23" customFormat="1">
      <c r="B1318" s="60"/>
      <c r="C1318" s="33"/>
      <c r="D1318" s="32"/>
      <c r="E1318" s="33"/>
      <c r="F1318" s="33"/>
      <c r="G1318" s="33"/>
      <c r="H1318" s="33"/>
      <c r="I1318" s="33"/>
      <c r="J1318" s="33"/>
      <c r="K1318" s="33"/>
      <c r="L1318" s="33"/>
      <c r="M1318" s="33"/>
      <c r="N1318" s="99"/>
      <c r="O1318" s="99"/>
      <c r="P1318" s="99"/>
      <c r="Q1318" s="32"/>
      <c r="R1318" s="94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60"/>
      <c r="AH1318" s="60"/>
      <c r="AI1318" s="33"/>
      <c r="AJ1318" s="24"/>
      <c r="AK1318" s="24"/>
      <c r="AL1318" s="24"/>
      <c r="AM1318" s="24"/>
      <c r="AN1318" s="24" t="str">
        <f t="shared" si="360"/>
        <v/>
      </c>
      <c r="AO1318" s="24" t="str">
        <f t="shared" si="361"/>
        <v/>
      </c>
      <c r="AP1318" s="24" t="str">
        <f t="shared" si="362"/>
        <v/>
      </c>
      <c r="AQ1318" s="24" t="str">
        <f t="shared" si="363"/>
        <v/>
      </c>
      <c r="AR1318" s="24" t="str">
        <f t="shared" si="364"/>
        <v/>
      </c>
      <c r="AS1318" s="24" t="str">
        <f t="shared" si="365"/>
        <v/>
      </c>
      <c r="AT1318" s="94"/>
      <c r="AU1318" s="94"/>
      <c r="AV1318" s="22"/>
      <c r="AW1318" s="22"/>
      <c r="AX1318" s="22"/>
      <c r="AY1318" s="22"/>
      <c r="AZ1318" s="22"/>
      <c r="BA1318" s="30"/>
      <c r="BB1318" s="22"/>
      <c r="BC1318" s="22"/>
      <c r="BG1318" s="22"/>
      <c r="BI1318" s="94"/>
    </row>
    <row r="1319" spans="2:61" s="23" customFormat="1">
      <c r="B1319" s="60"/>
      <c r="C1319" s="33"/>
      <c r="D1319" s="32"/>
      <c r="E1319" s="33"/>
      <c r="F1319" s="33"/>
      <c r="G1319" s="33"/>
      <c r="H1319" s="33"/>
      <c r="I1319" s="33"/>
      <c r="J1319" s="33"/>
      <c r="K1319" s="33"/>
      <c r="L1319" s="33"/>
      <c r="M1319" s="33"/>
      <c r="N1319" s="99"/>
      <c r="O1319" s="99"/>
      <c r="P1319" s="99"/>
      <c r="Q1319" s="32"/>
      <c r="R1319" s="94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60"/>
      <c r="AH1319" s="60"/>
      <c r="AI1319" s="33"/>
      <c r="AJ1319" s="24"/>
      <c r="AK1319" s="24"/>
      <c r="AL1319" s="24"/>
      <c r="AM1319" s="24"/>
      <c r="AN1319" s="24" t="str">
        <f t="shared" si="360"/>
        <v/>
      </c>
      <c r="AO1319" s="24" t="str">
        <f t="shared" si="361"/>
        <v/>
      </c>
      <c r="AP1319" s="24" t="str">
        <f t="shared" si="362"/>
        <v/>
      </c>
      <c r="AQ1319" s="24" t="str">
        <f t="shared" si="363"/>
        <v/>
      </c>
      <c r="AR1319" s="24" t="str">
        <f t="shared" si="364"/>
        <v/>
      </c>
      <c r="AS1319" s="24" t="str">
        <f t="shared" si="365"/>
        <v/>
      </c>
      <c r="AT1319" s="94"/>
      <c r="AU1319" s="94"/>
      <c r="AV1319" s="22"/>
      <c r="AW1319" s="22"/>
      <c r="AX1319" s="22"/>
      <c r="AY1319" s="22"/>
      <c r="AZ1319" s="22"/>
      <c r="BA1319" s="30"/>
      <c r="BB1319" s="22"/>
      <c r="BC1319" s="22"/>
      <c r="BG1319" s="22"/>
      <c r="BI1319" s="94"/>
    </row>
    <row r="1320" spans="2:61" s="23" customFormat="1">
      <c r="B1320" s="60"/>
      <c r="C1320" s="33"/>
      <c r="D1320" s="32"/>
      <c r="E1320" s="33"/>
      <c r="F1320" s="33"/>
      <c r="G1320" s="33"/>
      <c r="H1320" s="33"/>
      <c r="I1320" s="33"/>
      <c r="J1320" s="33"/>
      <c r="K1320" s="33"/>
      <c r="L1320" s="33"/>
      <c r="M1320" s="33"/>
      <c r="N1320" s="99"/>
      <c r="O1320" s="99"/>
      <c r="P1320" s="99"/>
      <c r="Q1320" s="32"/>
      <c r="R1320" s="94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60"/>
      <c r="AH1320" s="60"/>
      <c r="AI1320" s="33"/>
      <c r="AJ1320" s="24"/>
      <c r="AK1320" s="24"/>
      <c r="AL1320" s="24"/>
      <c r="AM1320" s="24"/>
      <c r="AN1320" s="24" t="str">
        <f t="shared" si="360"/>
        <v/>
      </c>
      <c r="AO1320" s="24" t="str">
        <f t="shared" si="361"/>
        <v/>
      </c>
      <c r="AP1320" s="24" t="str">
        <f t="shared" si="362"/>
        <v/>
      </c>
      <c r="AQ1320" s="24" t="str">
        <f t="shared" si="363"/>
        <v/>
      </c>
      <c r="AR1320" s="24" t="str">
        <f t="shared" si="364"/>
        <v/>
      </c>
      <c r="AS1320" s="24" t="str">
        <f t="shared" si="365"/>
        <v/>
      </c>
      <c r="AT1320" s="94"/>
      <c r="AU1320" s="94"/>
      <c r="AV1320" s="22"/>
      <c r="AW1320" s="22"/>
      <c r="AX1320" s="22"/>
      <c r="AY1320" s="22"/>
      <c r="AZ1320" s="22"/>
      <c r="BA1320" s="30"/>
      <c r="BB1320" s="22"/>
      <c r="BC1320" s="22"/>
      <c r="BG1320" s="22"/>
      <c r="BI1320" s="94"/>
    </row>
    <row r="1321" spans="2:61" s="23" customFormat="1">
      <c r="B1321" s="60"/>
      <c r="C1321" s="33"/>
      <c r="D1321" s="32"/>
      <c r="E1321" s="33"/>
      <c r="F1321" s="33"/>
      <c r="G1321" s="33"/>
      <c r="H1321" s="33"/>
      <c r="I1321" s="33"/>
      <c r="J1321" s="33"/>
      <c r="K1321" s="33"/>
      <c r="L1321" s="33"/>
      <c r="M1321" s="33"/>
      <c r="N1321" s="99"/>
      <c r="O1321" s="99"/>
      <c r="P1321" s="99"/>
      <c r="Q1321" s="32"/>
      <c r="R1321" s="94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60"/>
      <c r="AH1321" s="60"/>
      <c r="AI1321" s="33"/>
      <c r="AJ1321" s="24"/>
      <c r="AK1321" s="24"/>
      <c r="AL1321" s="24"/>
      <c r="AM1321" s="24"/>
      <c r="AN1321" s="24" t="str">
        <f t="shared" si="360"/>
        <v/>
      </c>
      <c r="AO1321" s="24" t="str">
        <f t="shared" si="361"/>
        <v/>
      </c>
      <c r="AP1321" s="24" t="str">
        <f t="shared" si="362"/>
        <v/>
      </c>
      <c r="AQ1321" s="24" t="str">
        <f t="shared" si="363"/>
        <v/>
      </c>
      <c r="AR1321" s="24" t="str">
        <f t="shared" si="364"/>
        <v/>
      </c>
      <c r="AS1321" s="24" t="str">
        <f t="shared" si="365"/>
        <v/>
      </c>
      <c r="AT1321" s="94"/>
      <c r="AU1321" s="94"/>
      <c r="AV1321" s="22"/>
      <c r="AW1321" s="22"/>
      <c r="AX1321" s="22"/>
      <c r="AY1321" s="22"/>
      <c r="AZ1321" s="22"/>
      <c r="BA1321" s="30"/>
      <c r="BB1321" s="22"/>
      <c r="BC1321" s="22"/>
      <c r="BG1321" s="22"/>
      <c r="BI1321" s="94"/>
    </row>
    <row r="1322" spans="2:61" s="23" customFormat="1">
      <c r="B1322" s="60"/>
      <c r="C1322" s="33"/>
      <c r="D1322" s="32"/>
      <c r="E1322" s="33"/>
      <c r="F1322" s="33"/>
      <c r="G1322" s="33"/>
      <c r="H1322" s="33"/>
      <c r="I1322" s="33"/>
      <c r="J1322" s="33"/>
      <c r="K1322" s="33"/>
      <c r="L1322" s="33"/>
      <c r="M1322" s="33"/>
      <c r="N1322" s="99"/>
      <c r="O1322" s="99"/>
      <c r="P1322" s="99"/>
      <c r="Q1322" s="32"/>
      <c r="R1322" s="94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60"/>
      <c r="AH1322" s="60"/>
      <c r="AI1322" s="33"/>
      <c r="AJ1322" s="24"/>
      <c r="AK1322" s="24"/>
      <c r="AL1322" s="24"/>
      <c r="AM1322" s="24"/>
      <c r="AN1322" s="24" t="str">
        <f t="shared" si="360"/>
        <v/>
      </c>
      <c r="AO1322" s="24" t="str">
        <f t="shared" si="361"/>
        <v/>
      </c>
      <c r="AP1322" s="24" t="str">
        <f t="shared" si="362"/>
        <v/>
      </c>
      <c r="AQ1322" s="24" t="str">
        <f t="shared" si="363"/>
        <v/>
      </c>
      <c r="AR1322" s="24" t="str">
        <f t="shared" si="364"/>
        <v/>
      </c>
      <c r="AS1322" s="24" t="str">
        <f t="shared" si="365"/>
        <v/>
      </c>
      <c r="AT1322" s="94"/>
      <c r="AU1322" s="94"/>
      <c r="AV1322" s="22"/>
      <c r="AW1322" s="22"/>
      <c r="AX1322" s="22"/>
      <c r="AY1322" s="22"/>
      <c r="AZ1322" s="22"/>
      <c r="BA1322" s="30"/>
      <c r="BB1322" s="22"/>
      <c r="BC1322" s="22"/>
      <c r="BG1322" s="22"/>
      <c r="BI1322" s="94"/>
    </row>
    <row r="1323" spans="2:61" s="23" customFormat="1">
      <c r="B1323" s="60"/>
      <c r="C1323" s="33"/>
      <c r="D1323" s="32"/>
      <c r="E1323" s="33"/>
      <c r="F1323" s="33"/>
      <c r="G1323" s="33"/>
      <c r="H1323" s="33"/>
      <c r="I1323" s="33"/>
      <c r="J1323" s="33"/>
      <c r="K1323" s="33"/>
      <c r="L1323" s="33"/>
      <c r="M1323" s="33"/>
      <c r="N1323" s="99"/>
      <c r="O1323" s="99"/>
      <c r="P1323" s="99"/>
      <c r="Q1323" s="32"/>
      <c r="R1323" s="94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60"/>
      <c r="AH1323" s="60"/>
      <c r="AI1323" s="33"/>
      <c r="AJ1323" s="24"/>
      <c r="AK1323" s="24"/>
      <c r="AL1323" s="24"/>
      <c r="AM1323" s="24"/>
      <c r="AN1323" s="24" t="str">
        <f t="shared" si="360"/>
        <v/>
      </c>
      <c r="AO1323" s="24" t="str">
        <f t="shared" si="361"/>
        <v/>
      </c>
      <c r="AP1323" s="24" t="str">
        <f t="shared" si="362"/>
        <v/>
      </c>
      <c r="AQ1323" s="24" t="str">
        <f t="shared" si="363"/>
        <v/>
      </c>
      <c r="AR1323" s="24" t="str">
        <f t="shared" si="364"/>
        <v/>
      </c>
      <c r="AS1323" s="24" t="str">
        <f t="shared" si="365"/>
        <v/>
      </c>
      <c r="AT1323" s="94"/>
      <c r="AU1323" s="94"/>
      <c r="AV1323" s="22"/>
      <c r="AW1323" s="22"/>
      <c r="AX1323" s="22"/>
      <c r="AY1323" s="22"/>
      <c r="AZ1323" s="22"/>
      <c r="BA1323" s="30"/>
      <c r="BB1323" s="22"/>
      <c r="BC1323" s="22"/>
      <c r="BG1323" s="22"/>
      <c r="BI1323" s="94"/>
    </row>
    <row r="1324" spans="2:61" s="23" customFormat="1">
      <c r="B1324" s="60"/>
      <c r="C1324" s="33"/>
      <c r="D1324" s="32"/>
      <c r="E1324" s="33"/>
      <c r="F1324" s="33"/>
      <c r="G1324" s="33"/>
      <c r="H1324" s="33"/>
      <c r="I1324" s="33"/>
      <c r="J1324" s="33"/>
      <c r="K1324" s="33"/>
      <c r="L1324" s="33"/>
      <c r="M1324" s="33"/>
      <c r="N1324" s="99"/>
      <c r="O1324" s="99"/>
      <c r="P1324" s="99"/>
      <c r="Q1324" s="32"/>
      <c r="R1324" s="94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60"/>
      <c r="AH1324" s="60"/>
      <c r="AI1324" s="33"/>
      <c r="AJ1324" s="24"/>
      <c r="AK1324" s="24"/>
      <c r="AL1324" s="24"/>
      <c r="AM1324" s="24"/>
      <c r="AN1324" s="24" t="str">
        <f t="shared" si="360"/>
        <v/>
      </c>
      <c r="AO1324" s="24" t="str">
        <f t="shared" si="361"/>
        <v/>
      </c>
      <c r="AP1324" s="24" t="str">
        <f t="shared" si="362"/>
        <v/>
      </c>
      <c r="AQ1324" s="24" t="str">
        <f t="shared" si="363"/>
        <v/>
      </c>
      <c r="AR1324" s="24" t="str">
        <f t="shared" si="364"/>
        <v/>
      </c>
      <c r="AS1324" s="24" t="str">
        <f t="shared" si="365"/>
        <v/>
      </c>
      <c r="AT1324" s="94"/>
      <c r="AU1324" s="94"/>
      <c r="AV1324" s="22"/>
      <c r="AW1324" s="22"/>
      <c r="AX1324" s="22"/>
      <c r="AY1324" s="22"/>
      <c r="AZ1324" s="22"/>
      <c r="BA1324" s="30"/>
      <c r="BB1324" s="22"/>
      <c r="BC1324" s="22"/>
      <c r="BG1324" s="22"/>
      <c r="BI1324" s="94"/>
    </row>
    <row r="1325" spans="2:61" s="23" customFormat="1">
      <c r="B1325" s="60"/>
      <c r="C1325" s="33"/>
      <c r="D1325" s="32"/>
      <c r="E1325" s="33"/>
      <c r="F1325" s="33"/>
      <c r="G1325" s="33"/>
      <c r="H1325" s="33"/>
      <c r="I1325" s="33"/>
      <c r="J1325" s="33"/>
      <c r="K1325" s="33"/>
      <c r="L1325" s="33"/>
      <c r="M1325" s="33"/>
      <c r="N1325" s="99"/>
      <c r="O1325" s="99"/>
      <c r="P1325" s="99"/>
      <c r="Q1325" s="32"/>
      <c r="R1325" s="94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60"/>
      <c r="AH1325" s="60"/>
      <c r="AI1325" s="33"/>
      <c r="AJ1325" s="24"/>
      <c r="AK1325" s="24"/>
      <c r="AL1325" s="24"/>
      <c r="AM1325" s="24"/>
      <c r="AN1325" s="24" t="str">
        <f t="shared" si="360"/>
        <v/>
      </c>
      <c r="AO1325" s="24" t="str">
        <f t="shared" si="361"/>
        <v/>
      </c>
      <c r="AP1325" s="24" t="str">
        <f t="shared" si="362"/>
        <v/>
      </c>
      <c r="AQ1325" s="24" t="str">
        <f t="shared" si="363"/>
        <v/>
      </c>
      <c r="AR1325" s="24" t="str">
        <f t="shared" si="364"/>
        <v/>
      </c>
      <c r="AS1325" s="24" t="str">
        <f t="shared" si="365"/>
        <v/>
      </c>
      <c r="AT1325" s="94"/>
      <c r="AU1325" s="94"/>
      <c r="AV1325" s="22"/>
      <c r="AW1325" s="22"/>
      <c r="AX1325" s="22"/>
      <c r="AY1325" s="22"/>
      <c r="AZ1325" s="22"/>
      <c r="BA1325" s="30"/>
      <c r="BB1325" s="22"/>
      <c r="BC1325" s="22"/>
      <c r="BG1325" s="22"/>
      <c r="BI1325" s="94"/>
    </row>
    <row r="1326" spans="2:61" s="23" customFormat="1">
      <c r="B1326" s="60"/>
      <c r="C1326" s="33"/>
      <c r="D1326" s="32"/>
      <c r="E1326" s="33"/>
      <c r="F1326" s="33"/>
      <c r="G1326" s="33"/>
      <c r="H1326" s="33"/>
      <c r="I1326" s="33"/>
      <c r="J1326" s="33"/>
      <c r="K1326" s="33"/>
      <c r="L1326" s="33"/>
      <c r="M1326" s="33"/>
      <c r="N1326" s="99"/>
      <c r="O1326" s="99"/>
      <c r="P1326" s="99"/>
      <c r="Q1326" s="32"/>
      <c r="R1326" s="94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60"/>
      <c r="AH1326" s="60"/>
      <c r="AI1326" s="33"/>
      <c r="AJ1326" s="24"/>
      <c r="AK1326" s="24"/>
      <c r="AL1326" s="24"/>
      <c r="AM1326" s="24"/>
      <c r="AN1326" s="24" t="str">
        <f t="shared" si="360"/>
        <v/>
      </c>
      <c r="AO1326" s="24" t="str">
        <f t="shared" si="361"/>
        <v/>
      </c>
      <c r="AP1326" s="24" t="str">
        <f t="shared" si="362"/>
        <v/>
      </c>
      <c r="AQ1326" s="24" t="str">
        <f t="shared" si="363"/>
        <v/>
      </c>
      <c r="AR1326" s="24" t="str">
        <f t="shared" si="364"/>
        <v/>
      </c>
      <c r="AS1326" s="24" t="str">
        <f t="shared" si="365"/>
        <v/>
      </c>
      <c r="AT1326" s="94"/>
      <c r="AU1326" s="94"/>
      <c r="AV1326" s="22"/>
      <c r="AW1326" s="22"/>
      <c r="AX1326" s="22"/>
      <c r="AY1326" s="22"/>
      <c r="AZ1326" s="22"/>
      <c r="BA1326" s="30"/>
      <c r="BB1326" s="22"/>
      <c r="BC1326" s="22"/>
      <c r="BG1326" s="22"/>
      <c r="BI1326" s="94"/>
    </row>
    <row r="1327" spans="2:61" s="23" customFormat="1">
      <c r="B1327" s="60"/>
      <c r="C1327" s="33"/>
      <c r="D1327" s="32"/>
      <c r="E1327" s="33"/>
      <c r="F1327" s="33"/>
      <c r="G1327" s="33"/>
      <c r="H1327" s="33"/>
      <c r="I1327" s="33"/>
      <c r="J1327" s="33"/>
      <c r="K1327" s="33"/>
      <c r="L1327" s="33"/>
      <c r="M1327" s="33"/>
      <c r="N1327" s="99"/>
      <c r="O1327" s="99"/>
      <c r="P1327" s="99"/>
      <c r="Q1327" s="32"/>
      <c r="R1327" s="94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60"/>
      <c r="AH1327" s="60"/>
      <c r="AI1327" s="33"/>
      <c r="AJ1327" s="24"/>
      <c r="AK1327" s="24"/>
      <c r="AL1327" s="24"/>
      <c r="AM1327" s="24"/>
      <c r="AN1327" s="24" t="str">
        <f t="shared" si="360"/>
        <v/>
      </c>
      <c r="AO1327" s="24" t="str">
        <f t="shared" si="361"/>
        <v/>
      </c>
      <c r="AP1327" s="24" t="str">
        <f t="shared" si="362"/>
        <v/>
      </c>
      <c r="AQ1327" s="24" t="str">
        <f t="shared" si="363"/>
        <v/>
      </c>
      <c r="AR1327" s="24" t="str">
        <f t="shared" si="364"/>
        <v/>
      </c>
      <c r="AS1327" s="24" t="str">
        <f t="shared" si="365"/>
        <v/>
      </c>
      <c r="AT1327" s="94"/>
      <c r="AU1327" s="94"/>
      <c r="AV1327" s="22"/>
      <c r="AW1327" s="22"/>
      <c r="AX1327" s="22"/>
      <c r="AY1327" s="22"/>
      <c r="AZ1327" s="22"/>
      <c r="BA1327" s="30"/>
      <c r="BB1327" s="22"/>
      <c r="BC1327" s="22"/>
      <c r="BG1327" s="22"/>
      <c r="BI1327" s="94"/>
    </row>
    <row r="1328" spans="2:61" s="23" customFormat="1">
      <c r="B1328" s="60"/>
      <c r="C1328" s="33"/>
      <c r="D1328" s="32"/>
      <c r="E1328" s="33"/>
      <c r="F1328" s="33"/>
      <c r="G1328" s="33"/>
      <c r="H1328" s="33"/>
      <c r="I1328" s="33"/>
      <c r="J1328" s="33"/>
      <c r="K1328" s="33"/>
      <c r="L1328" s="33"/>
      <c r="M1328" s="33"/>
      <c r="N1328" s="99"/>
      <c r="O1328" s="99"/>
      <c r="P1328" s="99"/>
      <c r="Q1328" s="32"/>
      <c r="R1328" s="94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60"/>
      <c r="AH1328" s="60"/>
      <c r="AI1328" s="33"/>
      <c r="AJ1328" s="24"/>
      <c r="AK1328" s="24"/>
      <c r="AL1328" s="24"/>
      <c r="AM1328" s="24"/>
      <c r="AN1328" s="24" t="str">
        <f t="shared" si="360"/>
        <v/>
      </c>
      <c r="AO1328" s="24" t="str">
        <f t="shared" si="361"/>
        <v/>
      </c>
      <c r="AP1328" s="24" t="str">
        <f t="shared" si="362"/>
        <v/>
      </c>
      <c r="AQ1328" s="24" t="str">
        <f t="shared" si="363"/>
        <v/>
      </c>
      <c r="AR1328" s="24" t="str">
        <f t="shared" si="364"/>
        <v/>
      </c>
      <c r="AS1328" s="24" t="str">
        <f t="shared" si="365"/>
        <v/>
      </c>
      <c r="AT1328" s="94"/>
      <c r="AU1328" s="94"/>
      <c r="AV1328" s="22"/>
      <c r="AW1328" s="22"/>
      <c r="AX1328" s="22"/>
      <c r="AY1328" s="22"/>
      <c r="AZ1328" s="22"/>
      <c r="BA1328" s="30"/>
      <c r="BB1328" s="22"/>
      <c r="BC1328" s="22"/>
      <c r="BG1328" s="22"/>
      <c r="BI1328" s="94"/>
    </row>
    <row r="1329" spans="2:61" s="23" customFormat="1">
      <c r="B1329" s="60"/>
      <c r="C1329" s="33"/>
      <c r="D1329" s="32"/>
      <c r="E1329" s="33"/>
      <c r="F1329" s="33"/>
      <c r="G1329" s="33"/>
      <c r="H1329" s="33"/>
      <c r="I1329" s="33"/>
      <c r="J1329" s="33"/>
      <c r="K1329" s="33"/>
      <c r="L1329" s="33"/>
      <c r="M1329" s="33"/>
      <c r="N1329" s="99"/>
      <c r="O1329" s="99"/>
      <c r="P1329" s="99"/>
      <c r="Q1329" s="32"/>
      <c r="R1329" s="94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60"/>
      <c r="AH1329" s="60"/>
      <c r="AI1329" s="33"/>
      <c r="AJ1329" s="24"/>
      <c r="AK1329" s="24"/>
      <c r="AL1329" s="24"/>
      <c r="AM1329" s="24"/>
      <c r="AN1329" s="24" t="str">
        <f t="shared" si="360"/>
        <v/>
      </c>
      <c r="AO1329" s="24" t="str">
        <f t="shared" si="361"/>
        <v/>
      </c>
      <c r="AP1329" s="24" t="str">
        <f t="shared" si="362"/>
        <v/>
      </c>
      <c r="AQ1329" s="24" t="str">
        <f t="shared" si="363"/>
        <v/>
      </c>
      <c r="AR1329" s="24" t="str">
        <f t="shared" si="364"/>
        <v/>
      </c>
      <c r="AS1329" s="24" t="str">
        <f t="shared" si="365"/>
        <v/>
      </c>
      <c r="AT1329" s="94"/>
      <c r="AU1329" s="94"/>
      <c r="AV1329" s="22"/>
      <c r="AW1329" s="22"/>
      <c r="AX1329" s="22"/>
      <c r="AY1329" s="22"/>
      <c r="AZ1329" s="22"/>
      <c r="BA1329" s="30"/>
      <c r="BB1329" s="22"/>
      <c r="BC1329" s="22"/>
      <c r="BG1329" s="22"/>
      <c r="BI1329" s="94"/>
    </row>
    <row r="1330" spans="2:61" s="23" customFormat="1">
      <c r="B1330" s="60"/>
      <c r="C1330" s="33"/>
      <c r="D1330" s="32"/>
      <c r="E1330" s="33"/>
      <c r="F1330" s="33"/>
      <c r="G1330" s="33"/>
      <c r="H1330" s="33"/>
      <c r="I1330" s="33"/>
      <c r="J1330" s="33"/>
      <c r="K1330" s="33"/>
      <c r="L1330" s="33"/>
      <c r="M1330" s="33"/>
      <c r="N1330" s="99"/>
      <c r="O1330" s="99"/>
      <c r="P1330" s="99"/>
      <c r="Q1330" s="32"/>
      <c r="R1330" s="94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60"/>
      <c r="AH1330" s="60"/>
      <c r="AI1330" s="33"/>
      <c r="AJ1330" s="24"/>
      <c r="AK1330" s="24"/>
      <c r="AL1330" s="24"/>
      <c r="AM1330" s="24"/>
      <c r="AN1330" s="24" t="str">
        <f t="shared" si="360"/>
        <v/>
      </c>
      <c r="AO1330" s="24" t="str">
        <f t="shared" si="361"/>
        <v/>
      </c>
      <c r="AP1330" s="24" t="str">
        <f t="shared" si="362"/>
        <v/>
      </c>
      <c r="AQ1330" s="24" t="str">
        <f t="shared" si="363"/>
        <v/>
      </c>
      <c r="AR1330" s="24" t="str">
        <f t="shared" si="364"/>
        <v/>
      </c>
      <c r="AS1330" s="24" t="str">
        <f t="shared" si="365"/>
        <v/>
      </c>
      <c r="AT1330" s="94"/>
      <c r="AU1330" s="94"/>
      <c r="AV1330" s="22"/>
      <c r="AW1330" s="22"/>
      <c r="AX1330" s="22"/>
      <c r="AY1330" s="22"/>
      <c r="AZ1330" s="22"/>
      <c r="BA1330" s="30"/>
      <c r="BB1330" s="22"/>
      <c r="BC1330" s="22"/>
      <c r="BG1330" s="22"/>
      <c r="BI1330" s="94"/>
    </row>
    <row r="1331" spans="2:61" s="23" customFormat="1">
      <c r="B1331" s="60"/>
      <c r="C1331" s="33"/>
      <c r="D1331" s="32"/>
      <c r="E1331" s="33"/>
      <c r="F1331" s="33"/>
      <c r="G1331" s="33"/>
      <c r="H1331" s="33"/>
      <c r="I1331" s="33"/>
      <c r="J1331" s="33"/>
      <c r="K1331" s="33"/>
      <c r="L1331" s="33"/>
      <c r="M1331" s="33"/>
      <c r="N1331" s="99"/>
      <c r="O1331" s="99"/>
      <c r="P1331" s="99"/>
      <c r="Q1331" s="32"/>
      <c r="R1331" s="94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60"/>
      <c r="AH1331" s="60"/>
      <c r="AI1331" s="33"/>
      <c r="AJ1331" s="24"/>
      <c r="AK1331" s="24"/>
      <c r="AL1331" s="24"/>
      <c r="AM1331" s="24"/>
      <c r="AN1331" s="24" t="str">
        <f t="shared" si="360"/>
        <v/>
      </c>
      <c r="AO1331" s="24" t="str">
        <f t="shared" si="361"/>
        <v/>
      </c>
      <c r="AP1331" s="24" t="str">
        <f t="shared" si="362"/>
        <v/>
      </c>
      <c r="AQ1331" s="24" t="str">
        <f t="shared" si="363"/>
        <v/>
      </c>
      <c r="AR1331" s="24" t="str">
        <f t="shared" si="364"/>
        <v/>
      </c>
      <c r="AS1331" s="24" t="str">
        <f t="shared" si="365"/>
        <v/>
      </c>
      <c r="AT1331" s="94"/>
      <c r="AU1331" s="94"/>
      <c r="AV1331" s="22"/>
      <c r="AW1331" s="22"/>
      <c r="AX1331" s="22"/>
      <c r="AY1331" s="22"/>
      <c r="AZ1331" s="22"/>
      <c r="BA1331" s="30"/>
      <c r="BB1331" s="22"/>
      <c r="BC1331" s="22"/>
      <c r="BG1331" s="22"/>
      <c r="BI1331" s="94"/>
    </row>
    <row r="1332" spans="2:61" s="23" customFormat="1">
      <c r="B1332" s="60"/>
      <c r="C1332" s="33"/>
      <c r="D1332" s="32"/>
      <c r="E1332" s="33"/>
      <c r="F1332" s="33"/>
      <c r="G1332" s="33"/>
      <c r="H1332" s="33"/>
      <c r="I1332" s="33"/>
      <c r="J1332" s="33"/>
      <c r="K1332" s="33"/>
      <c r="L1332" s="33"/>
      <c r="M1332" s="33"/>
      <c r="N1332" s="99"/>
      <c r="O1332" s="99"/>
      <c r="P1332" s="99"/>
      <c r="Q1332" s="32"/>
      <c r="R1332" s="94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60"/>
      <c r="AH1332" s="60"/>
      <c r="AI1332" s="33"/>
      <c r="AJ1332" s="24"/>
      <c r="AK1332" s="24"/>
      <c r="AL1332" s="24"/>
      <c r="AM1332" s="24"/>
      <c r="AN1332" s="24" t="str">
        <f t="shared" si="360"/>
        <v/>
      </c>
      <c r="AO1332" s="24" t="str">
        <f t="shared" si="361"/>
        <v/>
      </c>
      <c r="AP1332" s="24" t="str">
        <f t="shared" si="362"/>
        <v/>
      </c>
      <c r="AQ1332" s="24" t="str">
        <f t="shared" si="363"/>
        <v/>
      </c>
      <c r="AR1332" s="24" t="str">
        <f t="shared" si="364"/>
        <v/>
      </c>
      <c r="AS1332" s="24" t="str">
        <f t="shared" si="365"/>
        <v/>
      </c>
      <c r="AT1332" s="94"/>
      <c r="AU1332" s="94"/>
      <c r="AV1332" s="22"/>
      <c r="AW1332" s="22"/>
      <c r="AX1332" s="22"/>
      <c r="AY1332" s="22"/>
      <c r="AZ1332" s="22"/>
      <c r="BA1332" s="30"/>
      <c r="BB1332" s="22"/>
      <c r="BC1332" s="22"/>
      <c r="BG1332" s="22"/>
      <c r="BI1332" s="94"/>
    </row>
    <row r="1333" spans="2:61" s="23" customFormat="1">
      <c r="B1333" s="60"/>
      <c r="C1333" s="33"/>
      <c r="D1333" s="32"/>
      <c r="E1333" s="33"/>
      <c r="F1333" s="33"/>
      <c r="G1333" s="33"/>
      <c r="H1333" s="33"/>
      <c r="I1333" s="33"/>
      <c r="J1333" s="33"/>
      <c r="K1333" s="33"/>
      <c r="L1333" s="33"/>
      <c r="M1333" s="33"/>
      <c r="N1333" s="99"/>
      <c r="O1333" s="99"/>
      <c r="P1333" s="99"/>
      <c r="Q1333" s="32"/>
      <c r="R1333" s="94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60"/>
      <c r="AH1333" s="60"/>
      <c r="AI1333" s="33"/>
      <c r="AJ1333" s="24"/>
      <c r="AK1333" s="24"/>
      <c r="AL1333" s="24"/>
      <c r="AM1333" s="24"/>
      <c r="AN1333" s="24" t="str">
        <f t="shared" si="360"/>
        <v/>
      </c>
      <c r="AO1333" s="24" t="str">
        <f t="shared" si="361"/>
        <v/>
      </c>
      <c r="AP1333" s="24" t="str">
        <f t="shared" si="362"/>
        <v/>
      </c>
      <c r="AQ1333" s="24" t="str">
        <f t="shared" si="363"/>
        <v/>
      </c>
      <c r="AR1333" s="24" t="str">
        <f t="shared" si="364"/>
        <v/>
      </c>
      <c r="AS1333" s="24" t="str">
        <f t="shared" si="365"/>
        <v/>
      </c>
      <c r="AT1333" s="94"/>
      <c r="AU1333" s="94"/>
      <c r="AV1333" s="22"/>
      <c r="AW1333" s="22"/>
      <c r="AX1333" s="22"/>
      <c r="AY1333" s="22"/>
      <c r="AZ1333" s="22"/>
      <c r="BA1333" s="30"/>
      <c r="BB1333" s="22"/>
      <c r="BC1333" s="22"/>
      <c r="BG1333" s="22"/>
      <c r="BI1333" s="94"/>
    </row>
    <row r="1334" spans="2:61" s="23" customFormat="1">
      <c r="B1334" s="60"/>
      <c r="C1334" s="33"/>
      <c r="D1334" s="32"/>
      <c r="E1334" s="33"/>
      <c r="F1334" s="33"/>
      <c r="G1334" s="33"/>
      <c r="H1334" s="33"/>
      <c r="I1334" s="33"/>
      <c r="J1334" s="33"/>
      <c r="K1334" s="33"/>
      <c r="L1334" s="33"/>
      <c r="M1334" s="33"/>
      <c r="N1334" s="99"/>
      <c r="O1334" s="99"/>
      <c r="P1334" s="99"/>
      <c r="Q1334" s="32"/>
      <c r="R1334" s="94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60"/>
      <c r="AH1334" s="60"/>
      <c r="AI1334" s="33"/>
      <c r="AJ1334" s="24"/>
      <c r="AK1334" s="24"/>
      <c r="AL1334" s="24"/>
      <c r="AM1334" s="24"/>
      <c r="AN1334" s="24" t="str">
        <f t="shared" si="360"/>
        <v/>
      </c>
      <c r="AO1334" s="24" t="str">
        <f t="shared" si="361"/>
        <v/>
      </c>
      <c r="AP1334" s="24" t="str">
        <f t="shared" si="362"/>
        <v/>
      </c>
      <c r="AQ1334" s="24" t="str">
        <f t="shared" si="363"/>
        <v/>
      </c>
      <c r="AR1334" s="24" t="str">
        <f t="shared" si="364"/>
        <v/>
      </c>
      <c r="AS1334" s="24" t="str">
        <f t="shared" si="365"/>
        <v/>
      </c>
      <c r="AT1334" s="94"/>
      <c r="AU1334" s="94"/>
      <c r="AV1334" s="22"/>
      <c r="AW1334" s="22"/>
      <c r="AX1334" s="22"/>
      <c r="AY1334" s="22"/>
      <c r="AZ1334" s="22"/>
      <c r="BA1334" s="30"/>
      <c r="BB1334" s="22"/>
      <c r="BC1334" s="22"/>
      <c r="BG1334" s="22"/>
      <c r="BI1334" s="94"/>
    </row>
    <row r="1335" spans="2:61" s="23" customFormat="1">
      <c r="B1335" s="60"/>
      <c r="C1335" s="33"/>
      <c r="D1335" s="32"/>
      <c r="E1335" s="33"/>
      <c r="F1335" s="33"/>
      <c r="G1335" s="33"/>
      <c r="H1335" s="33"/>
      <c r="I1335" s="33"/>
      <c r="J1335" s="33"/>
      <c r="K1335" s="33"/>
      <c r="L1335" s="33"/>
      <c r="M1335" s="33"/>
      <c r="N1335" s="99"/>
      <c r="O1335" s="99"/>
      <c r="P1335" s="99"/>
      <c r="Q1335" s="32"/>
      <c r="R1335" s="94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60"/>
      <c r="AH1335" s="60"/>
      <c r="AI1335" s="33"/>
      <c r="AJ1335" s="24"/>
      <c r="AK1335" s="24"/>
      <c r="AL1335" s="24"/>
      <c r="AM1335" s="24"/>
      <c r="AN1335" s="24" t="str">
        <f t="shared" si="360"/>
        <v/>
      </c>
      <c r="AO1335" s="24" t="str">
        <f t="shared" si="361"/>
        <v/>
      </c>
      <c r="AP1335" s="24" t="str">
        <f t="shared" si="362"/>
        <v/>
      </c>
      <c r="AQ1335" s="24" t="str">
        <f t="shared" si="363"/>
        <v/>
      </c>
      <c r="AR1335" s="24" t="str">
        <f t="shared" si="364"/>
        <v/>
      </c>
      <c r="AS1335" s="24" t="str">
        <f t="shared" si="365"/>
        <v/>
      </c>
      <c r="AT1335" s="94"/>
      <c r="AU1335" s="94"/>
      <c r="AV1335" s="22"/>
      <c r="AW1335" s="22"/>
      <c r="AX1335" s="22"/>
      <c r="AY1335" s="22"/>
      <c r="AZ1335" s="22"/>
      <c r="BA1335" s="30"/>
      <c r="BB1335" s="22"/>
      <c r="BC1335" s="22"/>
      <c r="BG1335" s="22"/>
      <c r="BI1335" s="94"/>
    </row>
    <row r="1336" spans="2:61" s="23" customFormat="1">
      <c r="B1336" s="60"/>
      <c r="C1336" s="33"/>
      <c r="D1336" s="32"/>
      <c r="E1336" s="33"/>
      <c r="F1336" s="33"/>
      <c r="G1336" s="33"/>
      <c r="H1336" s="33"/>
      <c r="I1336" s="33"/>
      <c r="J1336" s="33"/>
      <c r="K1336" s="33"/>
      <c r="L1336" s="33"/>
      <c r="M1336" s="33"/>
      <c r="N1336" s="99"/>
      <c r="O1336" s="99"/>
      <c r="P1336" s="99"/>
      <c r="Q1336" s="32"/>
      <c r="R1336" s="94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60"/>
      <c r="AH1336" s="60"/>
      <c r="AI1336" s="33"/>
      <c r="AJ1336" s="24"/>
      <c r="AK1336" s="24"/>
      <c r="AL1336" s="24"/>
      <c r="AM1336" s="24"/>
      <c r="AN1336" s="24" t="str">
        <f t="shared" si="360"/>
        <v/>
      </c>
      <c r="AO1336" s="24" t="str">
        <f t="shared" si="361"/>
        <v/>
      </c>
      <c r="AP1336" s="24" t="str">
        <f t="shared" si="362"/>
        <v/>
      </c>
      <c r="AQ1336" s="24" t="str">
        <f t="shared" si="363"/>
        <v/>
      </c>
      <c r="AR1336" s="24" t="str">
        <f t="shared" si="364"/>
        <v/>
      </c>
      <c r="AS1336" s="24" t="str">
        <f t="shared" si="365"/>
        <v/>
      </c>
      <c r="AT1336" s="94"/>
      <c r="AU1336" s="94"/>
      <c r="AV1336" s="22"/>
      <c r="AW1336" s="22"/>
      <c r="AX1336" s="22"/>
      <c r="AY1336" s="22"/>
      <c r="AZ1336" s="22"/>
      <c r="BA1336" s="30"/>
      <c r="BB1336" s="22"/>
      <c r="BC1336" s="22"/>
      <c r="BG1336" s="22"/>
      <c r="BI1336" s="94"/>
    </row>
    <row r="1337" spans="2:61" s="23" customFormat="1">
      <c r="B1337" s="60"/>
      <c r="C1337" s="33"/>
      <c r="D1337" s="32"/>
      <c r="E1337" s="33"/>
      <c r="F1337" s="33"/>
      <c r="G1337" s="33"/>
      <c r="H1337" s="33"/>
      <c r="I1337" s="33"/>
      <c r="J1337" s="33"/>
      <c r="K1337" s="33"/>
      <c r="L1337" s="33"/>
      <c r="M1337" s="33"/>
      <c r="N1337" s="99"/>
      <c r="O1337" s="99"/>
      <c r="P1337" s="99"/>
      <c r="Q1337" s="32"/>
      <c r="R1337" s="94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60"/>
      <c r="AH1337" s="60"/>
      <c r="AI1337" s="33"/>
      <c r="AJ1337" s="24"/>
      <c r="AK1337" s="24"/>
      <c r="AL1337" s="24"/>
      <c r="AM1337" s="24"/>
      <c r="AN1337" s="24" t="str">
        <f t="shared" si="360"/>
        <v/>
      </c>
      <c r="AO1337" s="24" t="str">
        <f t="shared" si="361"/>
        <v/>
      </c>
      <c r="AP1337" s="24" t="str">
        <f t="shared" si="362"/>
        <v/>
      </c>
      <c r="AQ1337" s="24" t="str">
        <f t="shared" si="363"/>
        <v/>
      </c>
      <c r="AR1337" s="24" t="str">
        <f t="shared" si="364"/>
        <v/>
      </c>
      <c r="AS1337" s="24" t="str">
        <f t="shared" si="365"/>
        <v/>
      </c>
      <c r="AT1337" s="94"/>
      <c r="AU1337" s="94"/>
      <c r="AV1337" s="22"/>
      <c r="AW1337" s="22"/>
      <c r="AX1337" s="22"/>
      <c r="AY1337" s="22"/>
      <c r="AZ1337" s="22"/>
      <c r="BA1337" s="30"/>
      <c r="BB1337" s="22"/>
      <c r="BC1337" s="22"/>
      <c r="BG1337" s="22"/>
      <c r="BI1337" s="94"/>
    </row>
    <row r="1338" spans="2:61" s="23" customFormat="1">
      <c r="B1338" s="60"/>
      <c r="C1338" s="33"/>
      <c r="D1338" s="32"/>
      <c r="E1338" s="33"/>
      <c r="F1338" s="33"/>
      <c r="G1338" s="33"/>
      <c r="H1338" s="33"/>
      <c r="I1338" s="33"/>
      <c r="J1338" s="33"/>
      <c r="K1338" s="33"/>
      <c r="L1338" s="33"/>
      <c r="M1338" s="33"/>
      <c r="N1338" s="99"/>
      <c r="O1338" s="99"/>
      <c r="P1338" s="99"/>
      <c r="Q1338" s="32"/>
      <c r="R1338" s="94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60"/>
      <c r="AH1338" s="60"/>
      <c r="AI1338" s="33"/>
      <c r="AJ1338" s="24"/>
      <c r="AK1338" s="24"/>
      <c r="AL1338" s="24"/>
      <c r="AM1338" s="24"/>
      <c r="AN1338" s="24" t="str">
        <f t="shared" si="360"/>
        <v/>
      </c>
      <c r="AO1338" s="24" t="str">
        <f t="shared" si="361"/>
        <v/>
      </c>
      <c r="AP1338" s="24" t="str">
        <f t="shared" si="362"/>
        <v/>
      </c>
      <c r="AQ1338" s="24" t="str">
        <f t="shared" si="363"/>
        <v/>
      </c>
      <c r="AR1338" s="24" t="str">
        <f t="shared" si="364"/>
        <v/>
      </c>
      <c r="AS1338" s="24" t="str">
        <f t="shared" si="365"/>
        <v/>
      </c>
      <c r="AT1338" s="94"/>
      <c r="AU1338" s="94"/>
      <c r="AV1338" s="22"/>
      <c r="AW1338" s="22"/>
      <c r="AX1338" s="22"/>
      <c r="AY1338" s="22"/>
      <c r="AZ1338" s="22"/>
      <c r="BA1338" s="30"/>
      <c r="BB1338" s="22"/>
      <c r="BC1338" s="22"/>
      <c r="BG1338" s="22"/>
      <c r="BI1338" s="94"/>
    </row>
    <row r="1339" spans="2:61" s="23" customFormat="1">
      <c r="B1339" s="60"/>
      <c r="C1339" s="33"/>
      <c r="D1339" s="32"/>
      <c r="E1339" s="33"/>
      <c r="F1339" s="33"/>
      <c r="G1339" s="33"/>
      <c r="H1339" s="33"/>
      <c r="I1339" s="33"/>
      <c r="J1339" s="33"/>
      <c r="K1339" s="33"/>
      <c r="L1339" s="33"/>
      <c r="M1339" s="33"/>
      <c r="N1339" s="99"/>
      <c r="O1339" s="99"/>
      <c r="P1339" s="99"/>
      <c r="Q1339" s="32"/>
      <c r="R1339" s="94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60"/>
      <c r="AH1339" s="60"/>
      <c r="AI1339" s="33"/>
      <c r="AJ1339" s="24"/>
      <c r="AK1339" s="24"/>
      <c r="AL1339" s="24"/>
      <c r="AM1339" s="24"/>
      <c r="AN1339" s="24" t="str">
        <f t="shared" si="360"/>
        <v/>
      </c>
      <c r="AO1339" s="24" t="str">
        <f t="shared" si="361"/>
        <v/>
      </c>
      <c r="AP1339" s="24" t="str">
        <f t="shared" si="362"/>
        <v/>
      </c>
      <c r="AQ1339" s="24" t="str">
        <f t="shared" si="363"/>
        <v/>
      </c>
      <c r="AR1339" s="24" t="str">
        <f t="shared" si="364"/>
        <v/>
      </c>
      <c r="AS1339" s="24" t="str">
        <f t="shared" si="365"/>
        <v/>
      </c>
      <c r="AT1339" s="94"/>
      <c r="AU1339" s="94"/>
      <c r="AV1339" s="22"/>
      <c r="AW1339" s="22"/>
      <c r="AX1339" s="22"/>
      <c r="AY1339" s="22"/>
      <c r="AZ1339" s="22"/>
      <c r="BA1339" s="30"/>
      <c r="BB1339" s="22"/>
      <c r="BC1339" s="22"/>
      <c r="BG1339" s="22"/>
      <c r="BI1339" s="94"/>
    </row>
    <row r="1340" spans="2:61" s="23" customFormat="1">
      <c r="B1340" s="60"/>
      <c r="C1340" s="33"/>
      <c r="D1340" s="32"/>
      <c r="E1340" s="33"/>
      <c r="F1340" s="33"/>
      <c r="G1340" s="33"/>
      <c r="H1340" s="33"/>
      <c r="I1340" s="33"/>
      <c r="J1340" s="33"/>
      <c r="K1340" s="33"/>
      <c r="L1340" s="33"/>
      <c r="M1340" s="33"/>
      <c r="N1340" s="99"/>
      <c r="O1340" s="99"/>
      <c r="P1340" s="99"/>
      <c r="Q1340" s="32"/>
      <c r="R1340" s="94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60"/>
      <c r="AH1340" s="60"/>
      <c r="AI1340" s="33"/>
      <c r="AJ1340" s="24"/>
      <c r="AK1340" s="24"/>
      <c r="AL1340" s="24"/>
      <c r="AM1340" s="24"/>
      <c r="AN1340" s="24" t="str">
        <f t="shared" si="360"/>
        <v/>
      </c>
      <c r="AO1340" s="24" t="str">
        <f t="shared" si="361"/>
        <v/>
      </c>
      <c r="AP1340" s="24" t="str">
        <f t="shared" si="362"/>
        <v/>
      </c>
      <c r="AQ1340" s="24" t="str">
        <f t="shared" si="363"/>
        <v/>
      </c>
      <c r="AR1340" s="24" t="str">
        <f t="shared" si="364"/>
        <v/>
      </c>
      <c r="AS1340" s="24" t="str">
        <f t="shared" si="365"/>
        <v/>
      </c>
      <c r="AT1340" s="94"/>
      <c r="AU1340" s="94"/>
      <c r="AV1340" s="22"/>
      <c r="AW1340" s="22"/>
      <c r="AX1340" s="22"/>
      <c r="AY1340" s="22"/>
      <c r="AZ1340" s="22"/>
      <c r="BA1340" s="30"/>
      <c r="BB1340" s="22"/>
      <c r="BC1340" s="22"/>
      <c r="BG1340" s="22"/>
      <c r="BI1340" s="94"/>
    </row>
    <row r="1341" spans="2:61" s="23" customFormat="1">
      <c r="B1341" s="60"/>
      <c r="C1341" s="33"/>
      <c r="D1341" s="32"/>
      <c r="E1341" s="33"/>
      <c r="F1341" s="33"/>
      <c r="G1341" s="33"/>
      <c r="H1341" s="33"/>
      <c r="I1341" s="33"/>
      <c r="J1341" s="33"/>
      <c r="K1341" s="33"/>
      <c r="L1341" s="33"/>
      <c r="M1341" s="33"/>
      <c r="N1341" s="99"/>
      <c r="O1341" s="99"/>
      <c r="P1341" s="99"/>
      <c r="Q1341" s="32"/>
      <c r="R1341" s="94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60"/>
      <c r="AH1341" s="60"/>
      <c r="AI1341" s="33"/>
      <c r="AJ1341" s="24"/>
      <c r="AK1341" s="24"/>
      <c r="AL1341" s="24"/>
      <c r="AM1341" s="24"/>
      <c r="AN1341" s="24" t="str">
        <f t="shared" si="360"/>
        <v/>
      </c>
      <c r="AO1341" s="24" t="str">
        <f t="shared" si="361"/>
        <v/>
      </c>
      <c r="AP1341" s="24" t="str">
        <f t="shared" si="362"/>
        <v/>
      </c>
      <c r="AQ1341" s="24" t="str">
        <f t="shared" si="363"/>
        <v/>
      </c>
      <c r="AR1341" s="24" t="str">
        <f t="shared" si="364"/>
        <v/>
      </c>
      <c r="AS1341" s="24" t="str">
        <f t="shared" si="365"/>
        <v/>
      </c>
      <c r="AT1341" s="94"/>
      <c r="AU1341" s="94"/>
      <c r="AV1341" s="22"/>
      <c r="AW1341" s="22"/>
      <c r="AX1341" s="22"/>
      <c r="AY1341" s="22"/>
      <c r="AZ1341" s="22"/>
      <c r="BA1341" s="30"/>
      <c r="BB1341" s="22"/>
      <c r="BC1341" s="22"/>
      <c r="BG1341" s="22"/>
      <c r="BI1341" s="94"/>
    </row>
    <row r="1342" spans="2:61" s="23" customFormat="1">
      <c r="B1342" s="60"/>
      <c r="C1342" s="33"/>
      <c r="D1342" s="32"/>
      <c r="E1342" s="33"/>
      <c r="F1342" s="33"/>
      <c r="G1342" s="33"/>
      <c r="H1342" s="33"/>
      <c r="I1342" s="33"/>
      <c r="J1342" s="33"/>
      <c r="K1342" s="33"/>
      <c r="L1342" s="33"/>
      <c r="M1342" s="33"/>
      <c r="N1342" s="99"/>
      <c r="O1342" s="99"/>
      <c r="P1342" s="99"/>
      <c r="Q1342" s="32"/>
      <c r="R1342" s="94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60"/>
      <c r="AH1342" s="60"/>
      <c r="AI1342" s="33"/>
      <c r="AJ1342" s="24"/>
      <c r="AK1342" s="24"/>
      <c r="AL1342" s="24"/>
      <c r="AM1342" s="24"/>
      <c r="AN1342" s="24" t="str">
        <f t="shared" si="360"/>
        <v/>
      </c>
      <c r="AO1342" s="24" t="str">
        <f t="shared" si="361"/>
        <v/>
      </c>
      <c r="AP1342" s="24" t="str">
        <f t="shared" si="362"/>
        <v/>
      </c>
      <c r="AQ1342" s="24" t="str">
        <f t="shared" si="363"/>
        <v/>
      </c>
      <c r="AR1342" s="24" t="str">
        <f t="shared" si="364"/>
        <v/>
      </c>
      <c r="AS1342" s="24" t="str">
        <f t="shared" si="365"/>
        <v/>
      </c>
      <c r="AT1342" s="94"/>
      <c r="AU1342" s="94"/>
      <c r="AV1342" s="22"/>
      <c r="AW1342" s="22"/>
      <c r="AX1342" s="22"/>
      <c r="AY1342" s="22"/>
      <c r="AZ1342" s="22"/>
      <c r="BA1342" s="30"/>
      <c r="BB1342" s="22"/>
      <c r="BC1342" s="22"/>
      <c r="BG1342" s="22"/>
      <c r="BI1342" s="94"/>
    </row>
    <row r="1343" spans="2:61" s="23" customFormat="1">
      <c r="B1343" s="60"/>
      <c r="C1343" s="33"/>
      <c r="D1343" s="32"/>
      <c r="E1343" s="33"/>
      <c r="F1343" s="33"/>
      <c r="G1343" s="33"/>
      <c r="H1343" s="33"/>
      <c r="I1343" s="33"/>
      <c r="J1343" s="33"/>
      <c r="K1343" s="33"/>
      <c r="L1343" s="33"/>
      <c r="M1343" s="33"/>
      <c r="N1343" s="99"/>
      <c r="O1343" s="99"/>
      <c r="P1343" s="99"/>
      <c r="Q1343" s="32"/>
      <c r="R1343" s="94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60"/>
      <c r="AH1343" s="60"/>
      <c r="AI1343" s="33"/>
      <c r="AJ1343" s="24"/>
      <c r="AK1343" s="24"/>
      <c r="AL1343" s="24"/>
      <c r="AM1343" s="24"/>
      <c r="AN1343" s="24" t="str">
        <f t="shared" si="360"/>
        <v/>
      </c>
      <c r="AO1343" s="24" t="str">
        <f t="shared" si="361"/>
        <v/>
      </c>
      <c r="AP1343" s="24" t="str">
        <f t="shared" si="362"/>
        <v/>
      </c>
      <c r="AQ1343" s="24" t="str">
        <f t="shared" si="363"/>
        <v/>
      </c>
      <c r="AR1343" s="24" t="str">
        <f t="shared" si="364"/>
        <v/>
      </c>
      <c r="AS1343" s="24" t="str">
        <f t="shared" si="365"/>
        <v/>
      </c>
      <c r="AT1343" s="94"/>
      <c r="AU1343" s="94"/>
      <c r="AV1343" s="22"/>
      <c r="AW1343" s="22"/>
      <c r="AX1343" s="22"/>
      <c r="AY1343" s="22"/>
      <c r="AZ1343" s="22"/>
      <c r="BA1343" s="30"/>
      <c r="BB1343" s="22"/>
      <c r="BC1343" s="22"/>
      <c r="BG1343" s="22"/>
      <c r="BI1343" s="94"/>
    </row>
    <row r="1344" spans="2:61" s="23" customFormat="1">
      <c r="B1344" s="60"/>
      <c r="C1344" s="33"/>
      <c r="D1344" s="32"/>
      <c r="E1344" s="33"/>
      <c r="F1344" s="33"/>
      <c r="G1344" s="33"/>
      <c r="H1344" s="33"/>
      <c r="I1344" s="33"/>
      <c r="J1344" s="33"/>
      <c r="K1344" s="33"/>
      <c r="L1344" s="33"/>
      <c r="M1344" s="33"/>
      <c r="N1344" s="99"/>
      <c r="O1344" s="99"/>
      <c r="P1344" s="99"/>
      <c r="Q1344" s="32"/>
      <c r="R1344" s="94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60"/>
      <c r="AH1344" s="60"/>
      <c r="AI1344" s="33"/>
      <c r="AJ1344" s="24"/>
      <c r="AK1344" s="24"/>
      <c r="AL1344" s="24"/>
      <c r="AM1344" s="24"/>
      <c r="AN1344" s="24" t="str">
        <f t="shared" si="360"/>
        <v/>
      </c>
      <c r="AO1344" s="24" t="str">
        <f t="shared" si="361"/>
        <v/>
      </c>
      <c r="AP1344" s="24" t="str">
        <f t="shared" si="362"/>
        <v/>
      </c>
      <c r="AQ1344" s="24" t="str">
        <f t="shared" si="363"/>
        <v/>
      </c>
      <c r="AR1344" s="24" t="str">
        <f t="shared" si="364"/>
        <v/>
      </c>
      <c r="AS1344" s="24" t="str">
        <f t="shared" si="365"/>
        <v/>
      </c>
      <c r="AT1344" s="94"/>
      <c r="AU1344" s="94"/>
      <c r="AV1344" s="22"/>
      <c r="AW1344" s="22"/>
      <c r="AX1344" s="22"/>
      <c r="AY1344" s="22"/>
      <c r="AZ1344" s="22"/>
      <c r="BA1344" s="30"/>
      <c r="BB1344" s="22"/>
      <c r="BC1344" s="22"/>
      <c r="BG1344" s="22"/>
      <c r="BI1344" s="94"/>
    </row>
    <row r="1345" spans="2:61" s="23" customFormat="1">
      <c r="B1345" s="60"/>
      <c r="C1345" s="33"/>
      <c r="D1345" s="32"/>
      <c r="E1345" s="33"/>
      <c r="F1345" s="33"/>
      <c r="G1345" s="33"/>
      <c r="H1345" s="33"/>
      <c r="I1345" s="33"/>
      <c r="J1345" s="33"/>
      <c r="K1345" s="33"/>
      <c r="L1345" s="33"/>
      <c r="M1345" s="33"/>
      <c r="N1345" s="99"/>
      <c r="O1345" s="99"/>
      <c r="P1345" s="99"/>
      <c r="Q1345" s="32"/>
      <c r="R1345" s="94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60"/>
      <c r="AH1345" s="60"/>
      <c r="AI1345" s="33"/>
      <c r="AJ1345" s="24"/>
      <c r="AK1345" s="24"/>
      <c r="AL1345" s="24"/>
      <c r="AM1345" s="24"/>
      <c r="AN1345" s="24" t="str">
        <f t="shared" si="360"/>
        <v/>
      </c>
      <c r="AO1345" s="24" t="str">
        <f t="shared" si="361"/>
        <v/>
      </c>
      <c r="AP1345" s="24" t="str">
        <f t="shared" si="362"/>
        <v/>
      </c>
      <c r="AQ1345" s="24" t="str">
        <f t="shared" si="363"/>
        <v/>
      </c>
      <c r="AR1345" s="24" t="str">
        <f t="shared" si="364"/>
        <v/>
      </c>
      <c r="AS1345" s="24" t="str">
        <f t="shared" si="365"/>
        <v/>
      </c>
      <c r="AT1345" s="94"/>
      <c r="AU1345" s="94"/>
      <c r="AV1345" s="22"/>
      <c r="AW1345" s="22"/>
      <c r="AX1345" s="22"/>
      <c r="AY1345" s="22"/>
      <c r="AZ1345" s="22"/>
      <c r="BA1345" s="30"/>
      <c r="BB1345" s="22"/>
      <c r="BC1345" s="22"/>
      <c r="BG1345" s="22"/>
      <c r="BI1345" s="94"/>
    </row>
    <row r="1346" spans="2:61" s="23" customFormat="1">
      <c r="B1346" s="60"/>
      <c r="C1346" s="33"/>
      <c r="D1346" s="32"/>
      <c r="E1346" s="33"/>
      <c r="F1346" s="33"/>
      <c r="G1346" s="33"/>
      <c r="H1346" s="33"/>
      <c r="I1346" s="33"/>
      <c r="J1346" s="33"/>
      <c r="K1346" s="33"/>
      <c r="L1346" s="33"/>
      <c r="M1346" s="33"/>
      <c r="N1346" s="99"/>
      <c r="O1346" s="99"/>
      <c r="P1346" s="99"/>
      <c r="Q1346" s="32"/>
      <c r="R1346" s="94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60"/>
      <c r="AH1346" s="60"/>
      <c r="AI1346" s="33"/>
      <c r="AJ1346" s="24"/>
      <c r="AK1346" s="24"/>
      <c r="AL1346" s="24"/>
      <c r="AM1346" s="24"/>
      <c r="AN1346" s="24" t="str">
        <f t="shared" si="360"/>
        <v/>
      </c>
      <c r="AO1346" s="24" t="str">
        <f t="shared" si="361"/>
        <v/>
      </c>
      <c r="AP1346" s="24" t="str">
        <f t="shared" si="362"/>
        <v/>
      </c>
      <c r="AQ1346" s="24" t="str">
        <f t="shared" si="363"/>
        <v/>
      </c>
      <c r="AR1346" s="24" t="str">
        <f t="shared" si="364"/>
        <v/>
      </c>
      <c r="AS1346" s="24" t="str">
        <f t="shared" si="365"/>
        <v/>
      </c>
      <c r="AT1346" s="94"/>
      <c r="AU1346" s="94"/>
      <c r="AV1346" s="22"/>
      <c r="AW1346" s="22"/>
      <c r="AX1346" s="22"/>
      <c r="AY1346" s="22"/>
      <c r="AZ1346" s="22"/>
      <c r="BA1346" s="30"/>
      <c r="BB1346" s="22"/>
      <c r="BC1346" s="22"/>
      <c r="BG1346" s="22"/>
      <c r="BI1346" s="94"/>
    </row>
    <row r="1347" spans="2:61" s="23" customFormat="1">
      <c r="B1347" s="60"/>
      <c r="C1347" s="33"/>
      <c r="D1347" s="32"/>
      <c r="E1347" s="33"/>
      <c r="F1347" s="33"/>
      <c r="G1347" s="33"/>
      <c r="H1347" s="33"/>
      <c r="I1347" s="33"/>
      <c r="J1347" s="33"/>
      <c r="K1347" s="33"/>
      <c r="L1347" s="33"/>
      <c r="M1347" s="33"/>
      <c r="N1347" s="99"/>
      <c r="O1347" s="99"/>
      <c r="P1347" s="99"/>
      <c r="Q1347" s="32"/>
      <c r="R1347" s="94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60"/>
      <c r="AH1347" s="60"/>
      <c r="AI1347" s="33"/>
      <c r="AJ1347" s="24"/>
      <c r="AK1347" s="24"/>
      <c r="AL1347" s="24"/>
      <c r="AM1347" s="24"/>
      <c r="AN1347" s="24" t="str">
        <f t="shared" si="360"/>
        <v/>
      </c>
      <c r="AO1347" s="24" t="str">
        <f t="shared" si="361"/>
        <v/>
      </c>
      <c r="AP1347" s="24" t="str">
        <f t="shared" si="362"/>
        <v/>
      </c>
      <c r="AQ1347" s="24" t="str">
        <f t="shared" si="363"/>
        <v/>
      </c>
      <c r="AR1347" s="24" t="str">
        <f t="shared" si="364"/>
        <v/>
      </c>
      <c r="AS1347" s="24" t="str">
        <f t="shared" si="365"/>
        <v/>
      </c>
      <c r="AT1347" s="94"/>
      <c r="AU1347" s="94"/>
      <c r="AV1347" s="22"/>
      <c r="AW1347" s="22"/>
      <c r="AX1347" s="22"/>
      <c r="AY1347" s="22"/>
      <c r="AZ1347" s="22"/>
      <c r="BA1347" s="30"/>
      <c r="BB1347" s="22"/>
      <c r="BC1347" s="22"/>
      <c r="BG1347" s="22"/>
      <c r="BI1347" s="94"/>
    </row>
    <row r="1348" spans="2:61" s="23" customFormat="1">
      <c r="B1348" s="60"/>
      <c r="C1348" s="33"/>
      <c r="D1348" s="32"/>
      <c r="E1348" s="33"/>
      <c r="F1348" s="33"/>
      <c r="G1348" s="33"/>
      <c r="H1348" s="33"/>
      <c r="I1348" s="33"/>
      <c r="J1348" s="33"/>
      <c r="K1348" s="33"/>
      <c r="L1348" s="33"/>
      <c r="M1348" s="33"/>
      <c r="N1348" s="99"/>
      <c r="O1348" s="99"/>
      <c r="P1348" s="99"/>
      <c r="Q1348" s="32"/>
      <c r="R1348" s="94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60"/>
      <c r="AH1348" s="60"/>
      <c r="AI1348" s="33"/>
      <c r="AJ1348" s="24"/>
      <c r="AK1348" s="24"/>
      <c r="AL1348" s="24"/>
      <c r="AM1348" s="24"/>
      <c r="AN1348" s="24" t="str">
        <f t="shared" si="360"/>
        <v/>
      </c>
      <c r="AO1348" s="24" t="str">
        <f t="shared" si="361"/>
        <v/>
      </c>
      <c r="AP1348" s="24" t="str">
        <f t="shared" si="362"/>
        <v/>
      </c>
      <c r="AQ1348" s="24" t="str">
        <f t="shared" si="363"/>
        <v/>
      </c>
      <c r="AR1348" s="24" t="str">
        <f t="shared" si="364"/>
        <v/>
      </c>
      <c r="AS1348" s="24" t="str">
        <f t="shared" si="365"/>
        <v/>
      </c>
      <c r="AT1348" s="94"/>
      <c r="AU1348" s="94"/>
      <c r="AV1348" s="22"/>
      <c r="AW1348" s="22"/>
      <c r="AX1348" s="22"/>
      <c r="AY1348" s="22"/>
      <c r="AZ1348" s="22"/>
      <c r="BA1348" s="30"/>
      <c r="BB1348" s="22"/>
      <c r="BC1348" s="22"/>
      <c r="BG1348" s="22"/>
      <c r="BI1348" s="94"/>
    </row>
    <row r="1349" spans="2:61" s="23" customFormat="1">
      <c r="B1349" s="60"/>
      <c r="C1349" s="33"/>
      <c r="D1349" s="32"/>
      <c r="E1349" s="33"/>
      <c r="F1349" s="33"/>
      <c r="G1349" s="33"/>
      <c r="H1349" s="33"/>
      <c r="I1349" s="33"/>
      <c r="J1349" s="33"/>
      <c r="K1349" s="33"/>
      <c r="L1349" s="33"/>
      <c r="M1349" s="33"/>
      <c r="N1349" s="99"/>
      <c r="O1349" s="99"/>
      <c r="P1349" s="99"/>
      <c r="Q1349" s="32"/>
      <c r="R1349" s="94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60"/>
      <c r="AH1349" s="60"/>
      <c r="AI1349" s="33"/>
      <c r="AJ1349" s="24"/>
      <c r="AK1349" s="24"/>
      <c r="AL1349" s="24"/>
      <c r="AM1349" s="24"/>
      <c r="AN1349" s="24" t="str">
        <f t="shared" si="360"/>
        <v/>
      </c>
      <c r="AO1349" s="24" t="str">
        <f t="shared" si="361"/>
        <v/>
      </c>
      <c r="AP1349" s="24" t="str">
        <f t="shared" si="362"/>
        <v/>
      </c>
      <c r="AQ1349" s="24" t="str">
        <f t="shared" si="363"/>
        <v/>
      </c>
      <c r="AR1349" s="24" t="str">
        <f t="shared" si="364"/>
        <v/>
      </c>
      <c r="AS1349" s="24" t="str">
        <f t="shared" si="365"/>
        <v/>
      </c>
      <c r="AT1349" s="94"/>
      <c r="AU1349" s="94"/>
      <c r="AV1349" s="22"/>
      <c r="AW1349" s="22"/>
      <c r="AX1349" s="22"/>
      <c r="AY1349" s="22"/>
      <c r="AZ1349" s="22"/>
      <c r="BA1349" s="30"/>
      <c r="BB1349" s="22"/>
      <c r="BC1349" s="22"/>
      <c r="BG1349" s="22"/>
      <c r="BI1349" s="94"/>
    </row>
    <row r="1350" spans="2:61" s="23" customFormat="1">
      <c r="B1350" s="60"/>
      <c r="C1350" s="33"/>
      <c r="D1350" s="32"/>
      <c r="E1350" s="33"/>
      <c r="F1350" s="33"/>
      <c r="G1350" s="33"/>
      <c r="H1350" s="33"/>
      <c r="I1350" s="33"/>
      <c r="J1350" s="33"/>
      <c r="K1350" s="33"/>
      <c r="L1350" s="33"/>
      <c r="M1350" s="33"/>
      <c r="N1350" s="99"/>
      <c r="O1350" s="99"/>
      <c r="P1350" s="99"/>
      <c r="Q1350" s="32"/>
      <c r="R1350" s="94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60"/>
      <c r="AH1350" s="60"/>
      <c r="AI1350" s="33"/>
      <c r="AJ1350" s="24"/>
      <c r="AK1350" s="24"/>
      <c r="AL1350" s="24"/>
      <c r="AM1350" s="24"/>
      <c r="AN1350" s="24" t="str">
        <f t="shared" si="360"/>
        <v/>
      </c>
      <c r="AO1350" s="24" t="str">
        <f t="shared" si="361"/>
        <v/>
      </c>
      <c r="AP1350" s="24" t="str">
        <f t="shared" si="362"/>
        <v/>
      </c>
      <c r="AQ1350" s="24" t="str">
        <f t="shared" si="363"/>
        <v/>
      </c>
      <c r="AR1350" s="24" t="str">
        <f t="shared" si="364"/>
        <v/>
      </c>
      <c r="AS1350" s="24" t="str">
        <f t="shared" si="365"/>
        <v/>
      </c>
      <c r="AT1350" s="94"/>
      <c r="AU1350" s="94"/>
      <c r="AV1350" s="22"/>
      <c r="AW1350" s="22"/>
      <c r="AX1350" s="22"/>
      <c r="AY1350" s="22"/>
      <c r="AZ1350" s="22"/>
      <c r="BA1350" s="30"/>
      <c r="BB1350" s="22"/>
      <c r="BC1350" s="22"/>
      <c r="BG1350" s="22"/>
      <c r="BI1350" s="94"/>
    </row>
    <row r="1351" spans="2:61" s="23" customFormat="1">
      <c r="B1351" s="60"/>
      <c r="C1351" s="33"/>
      <c r="D1351" s="32"/>
      <c r="E1351" s="33"/>
      <c r="F1351" s="33"/>
      <c r="G1351" s="33"/>
      <c r="H1351" s="33"/>
      <c r="I1351" s="33"/>
      <c r="J1351" s="33"/>
      <c r="K1351" s="33"/>
      <c r="L1351" s="33"/>
      <c r="M1351" s="33"/>
      <c r="N1351" s="99"/>
      <c r="O1351" s="99"/>
      <c r="P1351" s="99"/>
      <c r="Q1351" s="32"/>
      <c r="R1351" s="94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60"/>
      <c r="AH1351" s="60"/>
      <c r="AI1351" s="33"/>
      <c r="AJ1351" s="24"/>
      <c r="AK1351" s="24"/>
      <c r="AL1351" s="24"/>
      <c r="AM1351" s="24"/>
      <c r="AN1351" s="24" t="str">
        <f t="shared" si="360"/>
        <v/>
      </c>
      <c r="AO1351" s="24" t="str">
        <f t="shared" si="361"/>
        <v/>
      </c>
      <c r="AP1351" s="24" t="str">
        <f t="shared" si="362"/>
        <v/>
      </c>
      <c r="AQ1351" s="24" t="str">
        <f t="shared" si="363"/>
        <v/>
      </c>
      <c r="AR1351" s="24" t="str">
        <f t="shared" si="364"/>
        <v/>
      </c>
      <c r="AS1351" s="24" t="str">
        <f t="shared" si="365"/>
        <v/>
      </c>
      <c r="AT1351" s="94"/>
      <c r="AU1351" s="94"/>
      <c r="AV1351" s="22"/>
      <c r="AW1351" s="22"/>
      <c r="AX1351" s="22"/>
      <c r="AY1351" s="22"/>
      <c r="AZ1351" s="22"/>
      <c r="BA1351" s="30"/>
      <c r="BB1351" s="22"/>
      <c r="BC1351" s="22"/>
      <c r="BG1351" s="22"/>
      <c r="BI1351" s="94"/>
    </row>
    <row r="1352" spans="2:61" s="23" customFormat="1">
      <c r="B1352" s="60"/>
      <c r="C1352" s="33"/>
      <c r="D1352" s="32"/>
      <c r="E1352" s="33"/>
      <c r="F1352" s="33"/>
      <c r="G1352" s="33"/>
      <c r="H1352" s="33"/>
      <c r="I1352" s="33"/>
      <c r="J1352" s="33"/>
      <c r="K1352" s="33"/>
      <c r="L1352" s="33"/>
      <c r="M1352" s="33"/>
      <c r="N1352" s="99"/>
      <c r="O1352" s="99"/>
      <c r="P1352" s="99"/>
      <c r="Q1352" s="32"/>
      <c r="R1352" s="94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60"/>
      <c r="AH1352" s="60"/>
      <c r="AI1352" s="33"/>
      <c r="AJ1352" s="24"/>
      <c r="AK1352" s="24"/>
      <c r="AL1352" s="24"/>
      <c r="AM1352" s="24"/>
      <c r="AN1352" s="24" t="str">
        <f t="shared" si="360"/>
        <v/>
      </c>
      <c r="AO1352" s="24" t="str">
        <f t="shared" si="361"/>
        <v/>
      </c>
      <c r="AP1352" s="24" t="str">
        <f t="shared" si="362"/>
        <v/>
      </c>
      <c r="AQ1352" s="24" t="str">
        <f t="shared" si="363"/>
        <v/>
      </c>
      <c r="AR1352" s="24" t="str">
        <f t="shared" si="364"/>
        <v/>
      </c>
      <c r="AS1352" s="24" t="str">
        <f t="shared" si="365"/>
        <v/>
      </c>
      <c r="AT1352" s="94"/>
      <c r="AU1352" s="94"/>
      <c r="AV1352" s="22"/>
      <c r="AW1352" s="22"/>
      <c r="AX1352" s="22"/>
      <c r="AY1352" s="22"/>
      <c r="AZ1352" s="22"/>
      <c r="BA1352" s="30"/>
      <c r="BB1352" s="22"/>
      <c r="BC1352" s="22"/>
      <c r="BG1352" s="22"/>
      <c r="BI1352" s="94"/>
    </row>
    <row r="1353" spans="2:61" s="23" customFormat="1">
      <c r="B1353" s="60"/>
      <c r="C1353" s="33"/>
      <c r="D1353" s="32"/>
      <c r="E1353" s="33"/>
      <c r="F1353" s="33"/>
      <c r="G1353" s="33"/>
      <c r="H1353" s="33"/>
      <c r="I1353" s="33"/>
      <c r="J1353" s="33"/>
      <c r="K1353" s="33"/>
      <c r="L1353" s="33"/>
      <c r="M1353" s="33"/>
      <c r="N1353" s="99"/>
      <c r="O1353" s="99"/>
      <c r="P1353" s="99"/>
      <c r="Q1353" s="32"/>
      <c r="R1353" s="94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60"/>
      <c r="AH1353" s="60"/>
      <c r="AI1353" s="33"/>
      <c r="AJ1353" s="24"/>
      <c r="AK1353" s="24"/>
      <c r="AL1353" s="24"/>
      <c r="AM1353" s="24"/>
      <c r="AN1353" s="24" t="str">
        <f t="shared" si="360"/>
        <v/>
      </c>
      <c r="AO1353" s="24" t="str">
        <f t="shared" si="361"/>
        <v/>
      </c>
      <c r="AP1353" s="24" t="str">
        <f t="shared" si="362"/>
        <v/>
      </c>
      <c r="AQ1353" s="24" t="str">
        <f t="shared" si="363"/>
        <v/>
      </c>
      <c r="AR1353" s="24" t="str">
        <f t="shared" si="364"/>
        <v/>
      </c>
      <c r="AS1353" s="24" t="str">
        <f t="shared" si="365"/>
        <v/>
      </c>
      <c r="AT1353" s="94"/>
      <c r="AU1353" s="94"/>
      <c r="AV1353" s="22"/>
      <c r="AW1353" s="22"/>
      <c r="AX1353" s="22"/>
      <c r="AY1353" s="22"/>
      <c r="AZ1353" s="22"/>
      <c r="BA1353" s="30"/>
      <c r="BB1353" s="22"/>
      <c r="BC1353" s="22"/>
      <c r="BG1353" s="22"/>
      <c r="BI1353" s="94"/>
    </row>
    <row r="1354" spans="2:61" s="23" customFormat="1">
      <c r="B1354" s="60"/>
      <c r="C1354" s="33"/>
      <c r="D1354" s="32"/>
      <c r="E1354" s="33"/>
      <c r="F1354" s="33"/>
      <c r="G1354" s="33"/>
      <c r="H1354" s="33"/>
      <c r="I1354" s="33"/>
      <c r="J1354" s="33"/>
      <c r="K1354" s="33"/>
      <c r="L1354" s="33"/>
      <c r="M1354" s="33"/>
      <c r="N1354" s="99"/>
      <c r="O1354" s="99"/>
      <c r="P1354" s="99"/>
      <c r="Q1354" s="32"/>
      <c r="R1354" s="94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60"/>
      <c r="AH1354" s="60"/>
      <c r="AI1354" s="33"/>
      <c r="AJ1354" s="24"/>
      <c r="AK1354" s="24"/>
      <c r="AL1354" s="24"/>
      <c r="AM1354" s="24"/>
      <c r="AN1354" s="24" t="str">
        <f t="shared" si="360"/>
        <v/>
      </c>
      <c r="AO1354" s="24" t="str">
        <f t="shared" si="361"/>
        <v/>
      </c>
      <c r="AP1354" s="24" t="str">
        <f t="shared" si="362"/>
        <v/>
      </c>
      <c r="AQ1354" s="24" t="str">
        <f t="shared" si="363"/>
        <v/>
      </c>
      <c r="AR1354" s="24" t="str">
        <f t="shared" si="364"/>
        <v/>
      </c>
      <c r="AS1354" s="24" t="str">
        <f t="shared" si="365"/>
        <v/>
      </c>
      <c r="AT1354" s="94"/>
      <c r="AU1354" s="94"/>
      <c r="AV1354" s="22"/>
      <c r="AW1354" s="22"/>
      <c r="AX1354" s="22"/>
      <c r="AY1354" s="22"/>
      <c r="AZ1354" s="22"/>
      <c r="BA1354" s="30"/>
      <c r="BB1354" s="22"/>
      <c r="BC1354" s="22"/>
      <c r="BG1354" s="22"/>
      <c r="BI1354" s="94"/>
    </row>
    <row r="1355" spans="2:61" s="23" customFormat="1">
      <c r="B1355" s="60"/>
      <c r="C1355" s="33"/>
      <c r="D1355" s="32"/>
      <c r="E1355" s="33"/>
      <c r="F1355" s="33"/>
      <c r="G1355" s="33"/>
      <c r="H1355" s="33"/>
      <c r="I1355" s="33"/>
      <c r="J1355" s="33"/>
      <c r="K1355" s="33"/>
      <c r="L1355" s="33"/>
      <c r="M1355" s="33"/>
      <c r="N1355" s="99"/>
      <c r="O1355" s="99"/>
      <c r="P1355" s="99"/>
      <c r="Q1355" s="32"/>
      <c r="R1355" s="94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60"/>
      <c r="AH1355" s="60"/>
      <c r="AI1355" s="33"/>
      <c r="AJ1355" s="24"/>
      <c r="AK1355" s="24"/>
      <c r="AL1355" s="24"/>
      <c r="AM1355" s="24"/>
      <c r="AN1355" s="24" t="str">
        <f t="shared" si="360"/>
        <v/>
      </c>
      <c r="AO1355" s="24" t="str">
        <f t="shared" si="361"/>
        <v/>
      </c>
      <c r="AP1355" s="24" t="str">
        <f t="shared" si="362"/>
        <v/>
      </c>
      <c r="AQ1355" s="24" t="str">
        <f t="shared" si="363"/>
        <v/>
      </c>
      <c r="AR1355" s="24" t="str">
        <f t="shared" si="364"/>
        <v/>
      </c>
      <c r="AS1355" s="24" t="str">
        <f t="shared" si="365"/>
        <v/>
      </c>
      <c r="AT1355" s="94"/>
      <c r="AU1355" s="94"/>
      <c r="AV1355" s="22"/>
      <c r="AW1355" s="22"/>
      <c r="AX1355" s="22"/>
      <c r="AY1355" s="22"/>
      <c r="AZ1355" s="22"/>
      <c r="BA1355" s="30"/>
      <c r="BB1355" s="22"/>
      <c r="BC1355" s="22"/>
      <c r="BG1355" s="22"/>
      <c r="BI1355" s="94"/>
    </row>
    <row r="1356" spans="2:61" s="23" customFormat="1">
      <c r="B1356" s="60"/>
      <c r="C1356" s="33"/>
      <c r="D1356" s="32"/>
      <c r="E1356" s="33"/>
      <c r="F1356" s="33"/>
      <c r="G1356" s="33"/>
      <c r="H1356" s="33"/>
      <c r="I1356" s="33"/>
      <c r="J1356" s="33"/>
      <c r="K1356" s="33"/>
      <c r="L1356" s="33"/>
      <c r="M1356" s="33"/>
      <c r="N1356" s="99"/>
      <c r="O1356" s="99"/>
      <c r="P1356" s="99"/>
      <c r="Q1356" s="32"/>
      <c r="R1356" s="94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60"/>
      <c r="AH1356" s="60"/>
      <c r="AI1356" s="33"/>
      <c r="AJ1356" s="24"/>
      <c r="AK1356" s="24"/>
      <c r="AL1356" s="24"/>
      <c r="AM1356" s="24"/>
      <c r="AN1356" s="24" t="str">
        <f t="shared" si="360"/>
        <v/>
      </c>
      <c r="AO1356" s="24" t="str">
        <f t="shared" si="361"/>
        <v/>
      </c>
      <c r="AP1356" s="24" t="str">
        <f t="shared" si="362"/>
        <v/>
      </c>
      <c r="AQ1356" s="24" t="str">
        <f t="shared" si="363"/>
        <v/>
      </c>
      <c r="AR1356" s="24" t="str">
        <f t="shared" si="364"/>
        <v/>
      </c>
      <c r="AS1356" s="24" t="str">
        <f t="shared" si="365"/>
        <v/>
      </c>
      <c r="AT1356" s="94"/>
      <c r="AU1356" s="94"/>
      <c r="AV1356" s="22"/>
      <c r="AW1356" s="22"/>
      <c r="AX1356" s="22"/>
      <c r="AY1356" s="22"/>
      <c r="AZ1356" s="22"/>
      <c r="BA1356" s="30"/>
      <c r="BB1356" s="22"/>
      <c r="BC1356" s="22"/>
      <c r="BG1356" s="22"/>
      <c r="BI1356" s="94"/>
    </row>
    <row r="1357" spans="2:61" s="23" customFormat="1">
      <c r="B1357" s="60"/>
      <c r="C1357" s="33"/>
      <c r="D1357" s="32"/>
      <c r="E1357" s="33"/>
      <c r="F1357" s="33"/>
      <c r="G1357" s="33"/>
      <c r="H1357" s="33"/>
      <c r="I1357" s="33"/>
      <c r="J1357" s="33"/>
      <c r="K1357" s="33"/>
      <c r="L1357" s="33"/>
      <c r="M1357" s="33"/>
      <c r="N1357" s="99"/>
      <c r="O1357" s="99"/>
      <c r="P1357" s="99"/>
      <c r="Q1357" s="32"/>
      <c r="R1357" s="94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60"/>
      <c r="AH1357" s="60"/>
      <c r="AI1357" s="33"/>
      <c r="AJ1357" s="24"/>
      <c r="AK1357" s="24"/>
      <c r="AL1357" s="24"/>
      <c r="AM1357" s="24"/>
      <c r="AN1357" s="24" t="str">
        <f t="shared" si="360"/>
        <v/>
      </c>
      <c r="AO1357" s="24" t="str">
        <f t="shared" si="361"/>
        <v/>
      </c>
      <c r="AP1357" s="24" t="str">
        <f t="shared" si="362"/>
        <v/>
      </c>
      <c r="AQ1357" s="24" t="str">
        <f t="shared" si="363"/>
        <v/>
      </c>
      <c r="AR1357" s="24" t="str">
        <f t="shared" si="364"/>
        <v/>
      </c>
      <c r="AS1357" s="24" t="str">
        <f t="shared" si="365"/>
        <v/>
      </c>
      <c r="AT1357" s="94"/>
      <c r="AU1357" s="94"/>
      <c r="AV1357" s="22"/>
      <c r="AW1357" s="22"/>
      <c r="AX1357" s="22"/>
      <c r="AY1357" s="22"/>
      <c r="AZ1357" s="22"/>
      <c r="BA1357" s="30"/>
      <c r="BB1357" s="22"/>
      <c r="BC1357" s="22"/>
      <c r="BG1357" s="22"/>
      <c r="BI1357" s="94"/>
    </row>
    <row r="1358" spans="2:61" s="23" customFormat="1">
      <c r="B1358" s="60"/>
      <c r="C1358" s="33"/>
      <c r="D1358" s="32"/>
      <c r="E1358" s="33"/>
      <c r="F1358" s="33"/>
      <c r="G1358" s="33"/>
      <c r="H1358" s="33"/>
      <c r="I1358" s="33"/>
      <c r="J1358" s="33"/>
      <c r="K1358" s="33"/>
      <c r="L1358" s="33"/>
      <c r="M1358" s="33"/>
      <c r="N1358" s="99"/>
      <c r="O1358" s="99"/>
      <c r="P1358" s="99"/>
      <c r="Q1358" s="32"/>
      <c r="R1358" s="94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60"/>
      <c r="AH1358" s="60"/>
      <c r="AI1358" s="33"/>
      <c r="AJ1358" s="24"/>
      <c r="AK1358" s="24"/>
      <c r="AL1358" s="24"/>
      <c r="AM1358" s="24"/>
      <c r="AN1358" s="24" t="str">
        <f t="shared" si="360"/>
        <v/>
      </c>
      <c r="AO1358" s="24" t="str">
        <f t="shared" si="361"/>
        <v/>
      </c>
      <c r="AP1358" s="24" t="str">
        <f t="shared" si="362"/>
        <v/>
      </c>
      <c r="AQ1358" s="24" t="str">
        <f t="shared" si="363"/>
        <v/>
      </c>
      <c r="AR1358" s="24" t="str">
        <f t="shared" si="364"/>
        <v/>
      </c>
      <c r="AS1358" s="24" t="str">
        <f t="shared" si="365"/>
        <v/>
      </c>
      <c r="AT1358" s="94"/>
      <c r="AU1358" s="94"/>
      <c r="AV1358" s="22"/>
      <c r="AW1358" s="22"/>
      <c r="AX1358" s="22"/>
      <c r="AY1358" s="22"/>
      <c r="AZ1358" s="22"/>
      <c r="BA1358" s="30"/>
      <c r="BB1358" s="22"/>
      <c r="BC1358" s="22"/>
      <c r="BG1358" s="22"/>
      <c r="BI1358" s="94"/>
    </row>
    <row r="1359" spans="2:61" s="23" customFormat="1">
      <c r="B1359" s="60"/>
      <c r="C1359" s="33"/>
      <c r="D1359" s="32"/>
      <c r="E1359" s="33"/>
      <c r="F1359" s="33"/>
      <c r="G1359" s="33"/>
      <c r="H1359" s="33"/>
      <c r="I1359" s="33"/>
      <c r="J1359" s="33"/>
      <c r="K1359" s="33"/>
      <c r="L1359" s="33"/>
      <c r="M1359" s="33"/>
      <c r="N1359" s="99"/>
      <c r="O1359" s="99"/>
      <c r="P1359" s="99"/>
      <c r="Q1359" s="32"/>
      <c r="R1359" s="94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60"/>
      <c r="AH1359" s="60"/>
      <c r="AI1359" s="33"/>
      <c r="AJ1359" s="24"/>
      <c r="AK1359" s="24"/>
      <c r="AL1359" s="24"/>
      <c r="AM1359" s="24"/>
      <c r="AN1359" s="24" t="str">
        <f t="shared" si="360"/>
        <v/>
      </c>
      <c r="AO1359" s="24" t="str">
        <f t="shared" si="361"/>
        <v/>
      </c>
      <c r="AP1359" s="24" t="str">
        <f t="shared" si="362"/>
        <v/>
      </c>
      <c r="AQ1359" s="24" t="str">
        <f t="shared" si="363"/>
        <v/>
      </c>
      <c r="AR1359" s="24" t="str">
        <f t="shared" si="364"/>
        <v/>
      </c>
      <c r="AS1359" s="24" t="str">
        <f t="shared" si="365"/>
        <v/>
      </c>
      <c r="AT1359" s="94"/>
      <c r="AU1359" s="94"/>
      <c r="AV1359" s="22"/>
      <c r="AW1359" s="22"/>
      <c r="AX1359" s="22"/>
      <c r="AY1359" s="22"/>
      <c r="AZ1359" s="22"/>
      <c r="BA1359" s="30"/>
      <c r="BB1359" s="22"/>
      <c r="BC1359" s="22"/>
      <c r="BG1359" s="22"/>
      <c r="BI1359" s="94"/>
    </row>
    <row r="1360" spans="2:61" s="23" customFormat="1">
      <c r="B1360" s="60"/>
      <c r="C1360" s="33"/>
      <c r="D1360" s="32"/>
      <c r="E1360" s="33"/>
      <c r="F1360" s="33"/>
      <c r="G1360" s="33"/>
      <c r="H1360" s="33"/>
      <c r="I1360" s="33"/>
      <c r="J1360" s="33"/>
      <c r="K1360" s="33"/>
      <c r="L1360" s="33"/>
      <c r="M1360" s="33"/>
      <c r="N1360" s="99"/>
      <c r="O1360" s="99"/>
      <c r="P1360" s="99"/>
      <c r="Q1360" s="32"/>
      <c r="R1360" s="94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60"/>
      <c r="AH1360" s="60"/>
      <c r="AI1360" s="33"/>
      <c r="AJ1360" s="24"/>
      <c r="AK1360" s="24"/>
      <c r="AL1360" s="24"/>
      <c r="AM1360" s="24"/>
      <c r="AN1360" s="24" t="str">
        <f t="shared" si="360"/>
        <v/>
      </c>
      <c r="AO1360" s="24" t="str">
        <f t="shared" si="361"/>
        <v/>
      </c>
      <c r="AP1360" s="24" t="str">
        <f t="shared" si="362"/>
        <v/>
      </c>
      <c r="AQ1360" s="24" t="str">
        <f t="shared" si="363"/>
        <v/>
      </c>
      <c r="AR1360" s="24" t="str">
        <f t="shared" si="364"/>
        <v/>
      </c>
      <c r="AS1360" s="24" t="str">
        <f t="shared" si="365"/>
        <v/>
      </c>
      <c r="AT1360" s="94"/>
      <c r="AU1360" s="94"/>
      <c r="AV1360" s="22"/>
      <c r="AW1360" s="22"/>
      <c r="AX1360" s="22"/>
      <c r="AY1360" s="22"/>
      <c r="AZ1360" s="22"/>
      <c r="BA1360" s="30"/>
      <c r="BB1360" s="22"/>
      <c r="BC1360" s="22"/>
      <c r="BG1360" s="22"/>
      <c r="BI1360" s="94"/>
    </row>
    <row r="1361" spans="2:61" s="23" customFormat="1">
      <c r="B1361" s="60"/>
      <c r="C1361" s="33"/>
      <c r="D1361" s="32"/>
      <c r="E1361" s="33"/>
      <c r="F1361" s="33"/>
      <c r="G1361" s="33"/>
      <c r="H1361" s="33"/>
      <c r="I1361" s="33"/>
      <c r="J1361" s="33"/>
      <c r="K1361" s="33"/>
      <c r="L1361" s="33"/>
      <c r="M1361" s="33"/>
      <c r="N1361" s="99"/>
      <c r="O1361" s="99"/>
      <c r="P1361" s="99"/>
      <c r="Q1361" s="32"/>
      <c r="R1361" s="94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60"/>
      <c r="AH1361" s="60"/>
      <c r="AI1361" s="33"/>
      <c r="AJ1361" s="24"/>
      <c r="AK1361" s="24"/>
      <c r="AL1361" s="24"/>
      <c r="AM1361" s="24"/>
      <c r="AN1361" s="24" t="str">
        <f t="shared" si="360"/>
        <v/>
      </c>
      <c r="AO1361" s="24" t="str">
        <f t="shared" si="361"/>
        <v/>
      </c>
      <c r="AP1361" s="24" t="str">
        <f t="shared" si="362"/>
        <v/>
      </c>
      <c r="AQ1361" s="24" t="str">
        <f t="shared" si="363"/>
        <v/>
      </c>
      <c r="AR1361" s="24" t="str">
        <f t="shared" si="364"/>
        <v/>
      </c>
      <c r="AS1361" s="24" t="str">
        <f t="shared" si="365"/>
        <v/>
      </c>
      <c r="AT1361" s="94"/>
      <c r="AU1361" s="94"/>
      <c r="AV1361" s="22"/>
      <c r="AW1361" s="22"/>
      <c r="AX1361" s="22"/>
      <c r="AY1361" s="22"/>
      <c r="AZ1361" s="22"/>
      <c r="BA1361" s="30"/>
      <c r="BB1361" s="22"/>
      <c r="BC1361" s="22"/>
      <c r="BG1361" s="22"/>
      <c r="BI1361" s="94"/>
    </row>
    <row r="1362" spans="2:61" s="23" customFormat="1">
      <c r="B1362" s="60"/>
      <c r="C1362" s="33"/>
      <c r="D1362" s="32"/>
      <c r="E1362" s="33"/>
      <c r="F1362" s="33"/>
      <c r="G1362" s="33"/>
      <c r="H1362" s="33"/>
      <c r="I1362" s="33"/>
      <c r="J1362" s="33"/>
      <c r="K1362" s="33"/>
      <c r="L1362" s="33"/>
      <c r="M1362" s="33"/>
      <c r="N1362" s="99"/>
      <c r="O1362" s="99"/>
      <c r="P1362" s="99"/>
      <c r="Q1362" s="32"/>
      <c r="R1362" s="94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60"/>
      <c r="AH1362" s="60"/>
      <c r="AI1362" s="33"/>
      <c r="AJ1362" s="24"/>
      <c r="AK1362" s="24"/>
      <c r="AL1362" s="24"/>
      <c r="AM1362" s="24"/>
      <c r="AN1362" s="24" t="str">
        <f t="shared" si="360"/>
        <v/>
      </c>
      <c r="AO1362" s="24" t="str">
        <f t="shared" si="361"/>
        <v/>
      </c>
      <c r="AP1362" s="24" t="str">
        <f t="shared" si="362"/>
        <v/>
      </c>
      <c r="AQ1362" s="24" t="str">
        <f t="shared" si="363"/>
        <v/>
      </c>
      <c r="AR1362" s="24" t="str">
        <f t="shared" si="364"/>
        <v/>
      </c>
      <c r="AS1362" s="24" t="str">
        <f t="shared" si="365"/>
        <v/>
      </c>
      <c r="AT1362" s="94"/>
      <c r="AU1362" s="94"/>
      <c r="AV1362" s="22"/>
      <c r="AW1362" s="22"/>
      <c r="AX1362" s="22"/>
      <c r="AY1362" s="22"/>
      <c r="AZ1362" s="22"/>
      <c r="BA1362" s="30"/>
      <c r="BB1362" s="22"/>
      <c r="BC1362" s="22"/>
      <c r="BG1362" s="22"/>
      <c r="BI1362" s="94"/>
    </row>
    <row r="1363" spans="2:61" s="23" customFormat="1">
      <c r="B1363" s="60"/>
      <c r="C1363" s="33"/>
      <c r="D1363" s="32"/>
      <c r="E1363" s="33"/>
      <c r="F1363" s="33"/>
      <c r="G1363" s="33"/>
      <c r="H1363" s="33"/>
      <c r="I1363" s="33"/>
      <c r="J1363" s="33"/>
      <c r="K1363" s="33"/>
      <c r="L1363" s="33"/>
      <c r="M1363" s="33"/>
      <c r="N1363" s="99"/>
      <c r="O1363" s="99"/>
      <c r="P1363" s="99"/>
      <c r="Q1363" s="32"/>
      <c r="R1363" s="94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60"/>
      <c r="AH1363" s="60"/>
      <c r="AI1363" s="33"/>
      <c r="AJ1363" s="24"/>
      <c r="AK1363" s="24"/>
      <c r="AL1363" s="24"/>
      <c r="AM1363" s="24"/>
      <c r="AN1363" s="24" t="str">
        <f t="shared" si="360"/>
        <v/>
      </c>
      <c r="AO1363" s="24" t="str">
        <f t="shared" si="361"/>
        <v/>
      </c>
      <c r="AP1363" s="24" t="str">
        <f t="shared" si="362"/>
        <v/>
      </c>
      <c r="AQ1363" s="24" t="str">
        <f t="shared" si="363"/>
        <v/>
      </c>
      <c r="AR1363" s="24" t="str">
        <f t="shared" si="364"/>
        <v/>
      </c>
      <c r="AS1363" s="24" t="str">
        <f t="shared" si="365"/>
        <v/>
      </c>
      <c r="AT1363" s="94"/>
      <c r="AU1363" s="94"/>
      <c r="AV1363" s="22"/>
      <c r="AW1363" s="22"/>
      <c r="AX1363" s="22"/>
      <c r="AY1363" s="22"/>
      <c r="AZ1363" s="22"/>
      <c r="BA1363" s="30"/>
      <c r="BB1363" s="22"/>
      <c r="BC1363" s="22"/>
      <c r="BG1363" s="22"/>
      <c r="BI1363" s="94"/>
    </row>
    <row r="1364" spans="2:61" s="23" customFormat="1">
      <c r="B1364" s="60"/>
      <c r="C1364" s="33"/>
      <c r="D1364" s="32"/>
      <c r="E1364" s="33"/>
      <c r="F1364" s="33"/>
      <c r="G1364" s="33"/>
      <c r="H1364" s="33"/>
      <c r="I1364" s="33"/>
      <c r="J1364" s="33"/>
      <c r="K1364" s="33"/>
      <c r="L1364" s="33"/>
      <c r="M1364" s="33"/>
      <c r="N1364" s="99"/>
      <c r="O1364" s="99"/>
      <c r="P1364" s="99"/>
      <c r="Q1364" s="32"/>
      <c r="R1364" s="94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60"/>
      <c r="AH1364" s="60"/>
      <c r="AI1364" s="33"/>
      <c r="AJ1364" s="24"/>
      <c r="AK1364" s="24"/>
      <c r="AL1364" s="24"/>
      <c r="AM1364" s="24"/>
      <c r="AN1364" s="24" t="str">
        <f t="shared" si="360"/>
        <v/>
      </c>
      <c r="AO1364" s="24" t="str">
        <f t="shared" si="361"/>
        <v/>
      </c>
      <c r="AP1364" s="24" t="str">
        <f t="shared" si="362"/>
        <v/>
      </c>
      <c r="AQ1364" s="24" t="str">
        <f t="shared" si="363"/>
        <v/>
      </c>
      <c r="AR1364" s="24" t="str">
        <f t="shared" si="364"/>
        <v/>
      </c>
      <c r="AS1364" s="24" t="str">
        <f t="shared" si="365"/>
        <v/>
      </c>
      <c r="AT1364" s="94"/>
      <c r="AU1364" s="94"/>
      <c r="AV1364" s="22"/>
      <c r="AW1364" s="22"/>
      <c r="AX1364" s="22"/>
      <c r="AY1364" s="22"/>
      <c r="AZ1364" s="22"/>
      <c r="BA1364" s="30"/>
      <c r="BB1364" s="22"/>
      <c r="BC1364" s="22"/>
      <c r="BG1364" s="22"/>
      <c r="BI1364" s="94"/>
    </row>
    <row r="1365" spans="2:61" s="23" customFormat="1">
      <c r="B1365" s="60"/>
      <c r="C1365" s="33"/>
      <c r="D1365" s="32"/>
      <c r="E1365" s="33"/>
      <c r="F1365" s="33"/>
      <c r="G1365" s="33"/>
      <c r="H1365" s="33"/>
      <c r="I1365" s="33"/>
      <c r="J1365" s="33"/>
      <c r="K1365" s="33"/>
      <c r="L1365" s="33"/>
      <c r="M1365" s="33"/>
      <c r="N1365" s="99"/>
      <c r="O1365" s="99"/>
      <c r="P1365" s="99"/>
      <c r="Q1365" s="32"/>
      <c r="R1365" s="94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60"/>
      <c r="AH1365" s="60"/>
      <c r="AI1365" s="33"/>
      <c r="AJ1365" s="24"/>
      <c r="AK1365" s="24"/>
      <c r="AL1365" s="24"/>
      <c r="AM1365" s="24"/>
      <c r="AN1365" s="24" t="str">
        <f t="shared" si="360"/>
        <v/>
      </c>
      <c r="AO1365" s="24" t="str">
        <f t="shared" si="361"/>
        <v/>
      </c>
      <c r="AP1365" s="24" t="str">
        <f t="shared" si="362"/>
        <v/>
      </c>
      <c r="AQ1365" s="24" t="str">
        <f t="shared" si="363"/>
        <v/>
      </c>
      <c r="AR1365" s="24" t="str">
        <f t="shared" si="364"/>
        <v/>
      </c>
      <c r="AS1365" s="24" t="str">
        <f t="shared" si="365"/>
        <v/>
      </c>
      <c r="AT1365" s="94"/>
      <c r="AU1365" s="94"/>
      <c r="AV1365" s="22"/>
      <c r="AW1365" s="22"/>
      <c r="AX1365" s="22"/>
      <c r="AY1365" s="22"/>
      <c r="AZ1365" s="22"/>
      <c r="BA1365" s="30"/>
      <c r="BB1365" s="22"/>
      <c r="BC1365" s="22"/>
      <c r="BG1365" s="22"/>
      <c r="BI1365" s="94"/>
    </row>
    <row r="1366" spans="2:61" s="23" customFormat="1">
      <c r="B1366" s="60"/>
      <c r="C1366" s="33"/>
      <c r="D1366" s="32"/>
      <c r="E1366" s="33"/>
      <c r="F1366" s="33"/>
      <c r="G1366" s="33"/>
      <c r="H1366" s="33"/>
      <c r="I1366" s="33"/>
      <c r="J1366" s="33"/>
      <c r="K1366" s="33"/>
      <c r="L1366" s="33"/>
      <c r="M1366" s="33"/>
      <c r="N1366" s="99"/>
      <c r="O1366" s="99"/>
      <c r="P1366" s="99"/>
      <c r="Q1366" s="32"/>
      <c r="R1366" s="94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60"/>
      <c r="AH1366" s="60"/>
      <c r="AI1366" s="33"/>
      <c r="AJ1366" s="24"/>
      <c r="AK1366" s="24"/>
      <c r="AL1366" s="24"/>
      <c r="AM1366" s="24"/>
      <c r="AN1366" s="24" t="str">
        <f t="shared" si="360"/>
        <v/>
      </c>
      <c r="AO1366" s="24" t="str">
        <f t="shared" si="361"/>
        <v/>
      </c>
      <c r="AP1366" s="24" t="str">
        <f t="shared" si="362"/>
        <v/>
      </c>
      <c r="AQ1366" s="24" t="str">
        <f t="shared" si="363"/>
        <v/>
      </c>
      <c r="AR1366" s="24" t="str">
        <f t="shared" si="364"/>
        <v/>
      </c>
      <c r="AS1366" s="24" t="str">
        <f t="shared" si="365"/>
        <v/>
      </c>
      <c r="AT1366" s="94"/>
      <c r="AU1366" s="94"/>
      <c r="AV1366" s="22"/>
      <c r="AW1366" s="22"/>
      <c r="AX1366" s="22"/>
      <c r="AY1366" s="22"/>
      <c r="AZ1366" s="22"/>
      <c r="BA1366" s="30"/>
      <c r="BB1366" s="22"/>
      <c r="BC1366" s="22"/>
      <c r="BG1366" s="22"/>
      <c r="BI1366" s="94"/>
    </row>
    <row r="1367" spans="2:61" s="23" customFormat="1">
      <c r="B1367" s="60"/>
      <c r="C1367" s="33"/>
      <c r="D1367" s="32"/>
      <c r="E1367" s="33"/>
      <c r="F1367" s="33"/>
      <c r="G1367" s="33"/>
      <c r="H1367" s="33"/>
      <c r="I1367" s="33"/>
      <c r="J1367" s="33"/>
      <c r="K1367" s="33"/>
      <c r="L1367" s="33"/>
      <c r="M1367" s="33"/>
      <c r="N1367" s="99"/>
      <c r="O1367" s="99"/>
      <c r="P1367" s="99"/>
      <c r="Q1367" s="32"/>
      <c r="R1367" s="94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60"/>
      <c r="AH1367" s="60"/>
      <c r="AI1367" s="33"/>
      <c r="AJ1367" s="24"/>
      <c r="AK1367" s="24"/>
      <c r="AL1367" s="24"/>
      <c r="AM1367" s="24"/>
      <c r="AN1367" s="24" t="str">
        <f t="shared" si="360"/>
        <v/>
      </c>
      <c r="AO1367" s="24" t="str">
        <f t="shared" si="361"/>
        <v/>
      </c>
      <c r="AP1367" s="24" t="str">
        <f t="shared" si="362"/>
        <v/>
      </c>
      <c r="AQ1367" s="24" t="str">
        <f t="shared" si="363"/>
        <v/>
      </c>
      <c r="AR1367" s="24" t="str">
        <f t="shared" si="364"/>
        <v/>
      </c>
      <c r="AS1367" s="24" t="str">
        <f t="shared" si="365"/>
        <v/>
      </c>
      <c r="AT1367" s="94"/>
      <c r="AU1367" s="94"/>
      <c r="AV1367" s="22"/>
      <c r="AW1367" s="22"/>
      <c r="AX1367" s="22"/>
      <c r="AY1367" s="22"/>
      <c r="AZ1367" s="22"/>
      <c r="BA1367" s="30"/>
      <c r="BB1367" s="22"/>
      <c r="BC1367" s="22"/>
      <c r="BG1367" s="22"/>
      <c r="BI1367" s="94"/>
    </row>
    <row r="1368" spans="2:61" s="23" customFormat="1">
      <c r="B1368" s="60"/>
      <c r="C1368" s="33"/>
      <c r="D1368" s="32"/>
      <c r="E1368" s="33"/>
      <c r="F1368" s="33"/>
      <c r="G1368" s="33"/>
      <c r="H1368" s="33"/>
      <c r="I1368" s="33"/>
      <c r="J1368" s="33"/>
      <c r="K1368" s="33"/>
      <c r="L1368" s="33"/>
      <c r="M1368" s="33"/>
      <c r="N1368" s="99"/>
      <c r="O1368" s="99"/>
      <c r="P1368" s="99"/>
      <c r="Q1368" s="32"/>
      <c r="R1368" s="94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60"/>
      <c r="AH1368" s="60"/>
      <c r="AI1368" s="33"/>
      <c r="AJ1368" s="24"/>
      <c r="AK1368" s="24"/>
      <c r="AL1368" s="24"/>
      <c r="AM1368" s="24"/>
      <c r="AN1368" s="24" t="str">
        <f t="shared" si="360"/>
        <v/>
      </c>
      <c r="AO1368" s="24" t="str">
        <f t="shared" si="361"/>
        <v/>
      </c>
      <c r="AP1368" s="24" t="str">
        <f t="shared" si="362"/>
        <v/>
      </c>
      <c r="AQ1368" s="24" t="str">
        <f t="shared" si="363"/>
        <v/>
      </c>
      <c r="AR1368" s="24" t="str">
        <f t="shared" si="364"/>
        <v/>
      </c>
      <c r="AS1368" s="24" t="str">
        <f t="shared" si="365"/>
        <v/>
      </c>
      <c r="AT1368" s="94"/>
      <c r="AU1368" s="94"/>
      <c r="AV1368" s="22"/>
      <c r="AW1368" s="22"/>
      <c r="AX1368" s="22"/>
      <c r="AY1368" s="22"/>
      <c r="AZ1368" s="22"/>
      <c r="BA1368" s="30"/>
      <c r="BB1368" s="22"/>
      <c r="BC1368" s="22"/>
      <c r="BG1368" s="22"/>
      <c r="BI1368" s="94"/>
    </row>
    <row r="1369" spans="2:61" s="23" customFormat="1">
      <c r="B1369" s="60"/>
      <c r="C1369" s="33"/>
      <c r="D1369" s="32"/>
      <c r="E1369" s="33"/>
      <c r="F1369" s="33"/>
      <c r="G1369" s="33"/>
      <c r="H1369" s="33"/>
      <c r="I1369" s="33"/>
      <c r="J1369" s="33"/>
      <c r="K1369" s="33"/>
      <c r="L1369" s="33"/>
      <c r="M1369" s="33"/>
      <c r="N1369" s="99"/>
      <c r="O1369" s="99"/>
      <c r="P1369" s="99"/>
      <c r="Q1369" s="32"/>
      <c r="R1369" s="94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60"/>
      <c r="AH1369" s="60"/>
      <c r="AI1369" s="33"/>
      <c r="AJ1369" s="24"/>
      <c r="AK1369" s="24"/>
      <c r="AL1369" s="24"/>
      <c r="AM1369" s="24"/>
      <c r="AN1369" s="24" t="str">
        <f t="shared" ref="AN1369:AN1432" si="366">IF(S1369&lt;&gt;"",IF(ABS(S1369)&lt;10,"S"&amp;RIGHT(S1369,1)&amp;",","S"&amp;S1369&amp;","),"")</f>
        <v/>
      </c>
      <c r="AO1369" s="24" t="str">
        <f t="shared" ref="AO1369:AO1432" si="367">IF(T1369&lt;&gt;"",IF(ABS(T1369)&lt;10,"S"&amp;RIGHT(T1369,1)&amp;",","S"&amp;T1369&amp;","),"")</f>
        <v/>
      </c>
      <c r="AP1369" s="24" t="str">
        <f t="shared" ref="AP1369:AP1432" si="368">IF(U1369&lt;&gt;"",IF(ABS(U1369)&lt;10,"S"&amp;RIGHT(U1369,1)&amp;",","S"&amp;U1369&amp;","),"")</f>
        <v/>
      </c>
      <c r="AQ1369" s="24" t="str">
        <f t="shared" ref="AQ1369:AQ1432" si="369">IF(V1369&lt;&gt;"",IF(ABS(V1369)&lt;10,"S"&amp;RIGHT(V1369,1)&amp;",","S"&amp;V1369&amp;","),"")</f>
        <v/>
      </c>
      <c r="AR1369" s="24" t="str">
        <f t="shared" ref="AR1369:AR1432" si="370">IF(W1369&lt;&gt;"",IF(ABS(W1369)&lt;10,"S"&amp;RIGHT(W1369,1)&amp;",","S"&amp;W1369&amp;","),"")</f>
        <v/>
      </c>
      <c r="AS1369" s="24" t="str">
        <f t="shared" ref="AS1369:AS1432" si="371">IF(X1369&lt;&gt;"",IF(ABS(X1369)&lt;10,"S"&amp;RIGHT(X1369,1)&amp;",","S"&amp;X1369&amp;","),"")</f>
        <v/>
      </c>
      <c r="AT1369" s="94"/>
      <c r="AU1369" s="94"/>
      <c r="AV1369" s="22"/>
      <c r="AW1369" s="22"/>
      <c r="AX1369" s="22"/>
      <c r="AY1369" s="22"/>
      <c r="AZ1369" s="22"/>
      <c r="BA1369" s="30"/>
      <c r="BB1369" s="22"/>
      <c r="BC1369" s="22"/>
      <c r="BG1369" s="22"/>
      <c r="BI1369" s="94"/>
    </row>
    <row r="1370" spans="2:61" s="23" customFormat="1">
      <c r="B1370" s="60"/>
      <c r="C1370" s="33"/>
      <c r="D1370" s="32"/>
      <c r="E1370" s="33"/>
      <c r="F1370" s="33"/>
      <c r="G1370" s="33"/>
      <c r="H1370" s="33"/>
      <c r="I1370" s="33"/>
      <c r="J1370" s="33"/>
      <c r="K1370" s="33"/>
      <c r="L1370" s="33"/>
      <c r="M1370" s="33"/>
      <c r="N1370" s="99"/>
      <c r="O1370" s="99"/>
      <c r="P1370" s="99"/>
      <c r="Q1370" s="32"/>
      <c r="R1370" s="94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60"/>
      <c r="AH1370" s="60"/>
      <c r="AI1370" s="33"/>
      <c r="AJ1370" s="24"/>
      <c r="AK1370" s="24"/>
      <c r="AL1370" s="24"/>
      <c r="AM1370" s="24"/>
      <c r="AN1370" s="24" t="str">
        <f t="shared" si="366"/>
        <v/>
      </c>
      <c r="AO1370" s="24" t="str">
        <f t="shared" si="367"/>
        <v/>
      </c>
      <c r="AP1370" s="24" t="str">
        <f t="shared" si="368"/>
        <v/>
      </c>
      <c r="AQ1370" s="24" t="str">
        <f t="shared" si="369"/>
        <v/>
      </c>
      <c r="AR1370" s="24" t="str">
        <f t="shared" si="370"/>
        <v/>
      </c>
      <c r="AS1370" s="24" t="str">
        <f t="shared" si="371"/>
        <v/>
      </c>
      <c r="AT1370" s="94"/>
      <c r="AU1370" s="94"/>
      <c r="AV1370" s="22"/>
      <c r="AW1370" s="22"/>
      <c r="AX1370" s="22"/>
      <c r="AY1370" s="22"/>
      <c r="AZ1370" s="22"/>
      <c r="BA1370" s="30"/>
      <c r="BB1370" s="22"/>
      <c r="BC1370" s="22"/>
      <c r="BG1370" s="22"/>
      <c r="BI1370" s="94"/>
    </row>
    <row r="1371" spans="2:61" s="23" customFormat="1">
      <c r="B1371" s="60"/>
      <c r="C1371" s="33"/>
      <c r="D1371" s="32"/>
      <c r="E1371" s="33"/>
      <c r="F1371" s="33"/>
      <c r="G1371" s="33"/>
      <c r="H1371" s="33"/>
      <c r="I1371" s="33"/>
      <c r="J1371" s="33"/>
      <c r="K1371" s="33"/>
      <c r="L1371" s="33"/>
      <c r="M1371" s="33"/>
      <c r="N1371" s="99"/>
      <c r="O1371" s="99"/>
      <c r="P1371" s="99"/>
      <c r="Q1371" s="32"/>
      <c r="R1371" s="94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60"/>
      <c r="AH1371" s="60"/>
      <c r="AI1371" s="33"/>
      <c r="AJ1371" s="24"/>
      <c r="AK1371" s="24"/>
      <c r="AL1371" s="24"/>
      <c r="AM1371" s="24"/>
      <c r="AN1371" s="24" t="str">
        <f t="shared" si="366"/>
        <v/>
      </c>
      <c r="AO1371" s="24" t="str">
        <f t="shared" si="367"/>
        <v/>
      </c>
      <c r="AP1371" s="24" t="str">
        <f t="shared" si="368"/>
        <v/>
      </c>
      <c r="AQ1371" s="24" t="str">
        <f t="shared" si="369"/>
        <v/>
      </c>
      <c r="AR1371" s="24" t="str">
        <f t="shared" si="370"/>
        <v/>
      </c>
      <c r="AS1371" s="24" t="str">
        <f t="shared" si="371"/>
        <v/>
      </c>
      <c r="AT1371" s="94"/>
      <c r="AU1371" s="94"/>
      <c r="AV1371" s="22"/>
      <c r="AW1371" s="22"/>
      <c r="AX1371" s="22"/>
      <c r="AY1371" s="22"/>
      <c r="AZ1371" s="22"/>
      <c r="BA1371" s="30"/>
      <c r="BB1371" s="22"/>
      <c r="BC1371" s="22"/>
      <c r="BG1371" s="22"/>
      <c r="BI1371" s="94"/>
    </row>
    <row r="1372" spans="2:61" s="23" customFormat="1">
      <c r="B1372" s="60"/>
      <c r="C1372" s="33"/>
      <c r="D1372" s="32"/>
      <c r="E1372" s="33"/>
      <c r="F1372" s="33"/>
      <c r="G1372" s="33"/>
      <c r="H1372" s="33"/>
      <c r="I1372" s="33"/>
      <c r="J1372" s="33"/>
      <c r="K1372" s="33"/>
      <c r="L1372" s="33"/>
      <c r="M1372" s="33"/>
      <c r="N1372" s="99"/>
      <c r="O1372" s="99"/>
      <c r="P1372" s="99"/>
      <c r="Q1372" s="32"/>
      <c r="R1372" s="94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60"/>
      <c r="AH1372" s="60"/>
      <c r="AI1372" s="33"/>
      <c r="AJ1372" s="24"/>
      <c r="AK1372" s="24"/>
      <c r="AL1372" s="24"/>
      <c r="AM1372" s="24"/>
      <c r="AN1372" s="24" t="str">
        <f t="shared" si="366"/>
        <v/>
      </c>
      <c r="AO1372" s="24" t="str">
        <f t="shared" si="367"/>
        <v/>
      </c>
      <c r="AP1372" s="24" t="str">
        <f t="shared" si="368"/>
        <v/>
      </c>
      <c r="AQ1372" s="24" t="str">
        <f t="shared" si="369"/>
        <v/>
      </c>
      <c r="AR1372" s="24" t="str">
        <f t="shared" si="370"/>
        <v/>
      </c>
      <c r="AS1372" s="24" t="str">
        <f t="shared" si="371"/>
        <v/>
      </c>
      <c r="AT1372" s="94"/>
      <c r="AU1372" s="94"/>
      <c r="AV1372" s="22"/>
      <c r="AW1372" s="22"/>
      <c r="AX1372" s="22"/>
      <c r="AY1372" s="22"/>
      <c r="AZ1372" s="22"/>
      <c r="BA1372" s="30"/>
      <c r="BB1372" s="22"/>
      <c r="BC1372" s="22"/>
      <c r="BG1372" s="22"/>
      <c r="BI1372" s="94"/>
    </row>
    <row r="1373" spans="2:61" s="23" customFormat="1">
      <c r="B1373" s="60"/>
      <c r="C1373" s="33"/>
      <c r="D1373" s="32"/>
      <c r="E1373" s="33"/>
      <c r="F1373" s="33"/>
      <c r="G1373" s="33"/>
      <c r="H1373" s="33"/>
      <c r="I1373" s="33"/>
      <c r="J1373" s="33"/>
      <c r="K1373" s="33"/>
      <c r="L1373" s="33"/>
      <c r="M1373" s="33"/>
      <c r="N1373" s="99"/>
      <c r="O1373" s="99"/>
      <c r="P1373" s="99"/>
      <c r="Q1373" s="32"/>
      <c r="R1373" s="94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60"/>
      <c r="AH1373" s="60"/>
      <c r="AI1373" s="33"/>
      <c r="AJ1373" s="24"/>
      <c r="AK1373" s="24"/>
      <c r="AL1373" s="24"/>
      <c r="AM1373" s="24"/>
      <c r="AN1373" s="24" t="str">
        <f t="shared" si="366"/>
        <v/>
      </c>
      <c r="AO1373" s="24" t="str">
        <f t="shared" si="367"/>
        <v/>
      </c>
      <c r="AP1373" s="24" t="str">
        <f t="shared" si="368"/>
        <v/>
      </c>
      <c r="AQ1373" s="24" t="str">
        <f t="shared" si="369"/>
        <v/>
      </c>
      <c r="AR1373" s="24" t="str">
        <f t="shared" si="370"/>
        <v/>
      </c>
      <c r="AS1373" s="24" t="str">
        <f t="shared" si="371"/>
        <v/>
      </c>
      <c r="AT1373" s="94"/>
      <c r="AU1373" s="94"/>
      <c r="AV1373" s="22"/>
      <c r="AW1373" s="22"/>
      <c r="AX1373" s="22"/>
      <c r="AY1373" s="22"/>
      <c r="AZ1373" s="22"/>
      <c r="BA1373" s="30"/>
      <c r="BB1373" s="22"/>
      <c r="BC1373" s="22"/>
      <c r="BG1373" s="22"/>
      <c r="BI1373" s="94"/>
    </row>
    <row r="1374" spans="2:61" s="23" customFormat="1">
      <c r="B1374" s="60"/>
      <c r="C1374" s="33"/>
      <c r="D1374" s="32"/>
      <c r="E1374" s="33"/>
      <c r="F1374" s="33"/>
      <c r="G1374" s="33"/>
      <c r="H1374" s="33"/>
      <c r="I1374" s="33"/>
      <c r="J1374" s="33"/>
      <c r="K1374" s="33"/>
      <c r="L1374" s="33"/>
      <c r="M1374" s="33"/>
      <c r="N1374" s="99"/>
      <c r="O1374" s="99"/>
      <c r="P1374" s="99"/>
      <c r="Q1374" s="32"/>
      <c r="R1374" s="94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60"/>
      <c r="AH1374" s="60"/>
      <c r="AI1374" s="33"/>
      <c r="AJ1374" s="24"/>
      <c r="AK1374" s="24"/>
      <c r="AL1374" s="24"/>
      <c r="AM1374" s="24"/>
      <c r="AN1374" s="24" t="str">
        <f t="shared" si="366"/>
        <v/>
      </c>
      <c r="AO1374" s="24" t="str">
        <f t="shared" si="367"/>
        <v/>
      </c>
      <c r="AP1374" s="24" t="str">
        <f t="shared" si="368"/>
        <v/>
      </c>
      <c r="AQ1374" s="24" t="str">
        <f t="shared" si="369"/>
        <v/>
      </c>
      <c r="AR1374" s="24" t="str">
        <f t="shared" si="370"/>
        <v/>
      </c>
      <c r="AS1374" s="24" t="str">
        <f t="shared" si="371"/>
        <v/>
      </c>
      <c r="AT1374" s="94"/>
      <c r="AU1374" s="94"/>
      <c r="AV1374" s="22"/>
      <c r="AW1374" s="22"/>
      <c r="AX1374" s="22"/>
      <c r="AY1374" s="22"/>
      <c r="AZ1374" s="22"/>
      <c r="BA1374" s="30"/>
      <c r="BB1374" s="22"/>
      <c r="BC1374" s="22"/>
      <c r="BG1374" s="22"/>
      <c r="BI1374" s="94"/>
    </row>
    <row r="1375" spans="2:61" s="23" customFormat="1">
      <c r="B1375" s="60"/>
      <c r="C1375" s="33"/>
      <c r="D1375" s="32"/>
      <c r="E1375" s="33"/>
      <c r="F1375" s="33"/>
      <c r="G1375" s="33"/>
      <c r="H1375" s="33"/>
      <c r="I1375" s="33"/>
      <c r="J1375" s="33"/>
      <c r="K1375" s="33"/>
      <c r="L1375" s="33"/>
      <c r="M1375" s="33"/>
      <c r="N1375" s="99"/>
      <c r="O1375" s="99"/>
      <c r="P1375" s="99"/>
      <c r="Q1375" s="32"/>
      <c r="R1375" s="94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60"/>
      <c r="AH1375" s="60"/>
      <c r="AI1375" s="33"/>
      <c r="AJ1375" s="24"/>
      <c r="AK1375" s="24"/>
      <c r="AL1375" s="24"/>
      <c r="AM1375" s="24"/>
      <c r="AN1375" s="24" t="str">
        <f t="shared" si="366"/>
        <v/>
      </c>
      <c r="AO1375" s="24" t="str">
        <f t="shared" si="367"/>
        <v/>
      </c>
      <c r="AP1375" s="24" t="str">
        <f t="shared" si="368"/>
        <v/>
      </c>
      <c r="AQ1375" s="24" t="str">
        <f t="shared" si="369"/>
        <v/>
      </c>
      <c r="AR1375" s="24" t="str">
        <f t="shared" si="370"/>
        <v/>
      </c>
      <c r="AS1375" s="24" t="str">
        <f t="shared" si="371"/>
        <v/>
      </c>
      <c r="AT1375" s="94"/>
      <c r="AU1375" s="94"/>
      <c r="AV1375" s="22"/>
      <c r="AW1375" s="22"/>
      <c r="AX1375" s="22"/>
      <c r="AY1375" s="22"/>
      <c r="AZ1375" s="22"/>
      <c r="BA1375" s="30"/>
      <c r="BB1375" s="22"/>
      <c r="BC1375" s="22"/>
      <c r="BG1375" s="22"/>
      <c r="BI1375" s="94"/>
    </row>
    <row r="1376" spans="2:61" s="23" customFormat="1">
      <c r="B1376" s="60"/>
      <c r="C1376" s="33"/>
      <c r="D1376" s="32"/>
      <c r="E1376" s="33"/>
      <c r="F1376" s="33"/>
      <c r="G1376" s="33"/>
      <c r="H1376" s="33"/>
      <c r="I1376" s="33"/>
      <c r="J1376" s="33"/>
      <c r="K1376" s="33"/>
      <c r="L1376" s="33"/>
      <c r="M1376" s="33"/>
      <c r="N1376" s="99"/>
      <c r="O1376" s="99"/>
      <c r="P1376" s="99"/>
      <c r="Q1376" s="32"/>
      <c r="R1376" s="94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60"/>
      <c r="AH1376" s="60"/>
      <c r="AI1376" s="33"/>
      <c r="AJ1376" s="24"/>
      <c r="AK1376" s="24"/>
      <c r="AL1376" s="24"/>
      <c r="AM1376" s="24"/>
      <c r="AN1376" s="24" t="str">
        <f t="shared" si="366"/>
        <v/>
      </c>
      <c r="AO1376" s="24" t="str">
        <f t="shared" si="367"/>
        <v/>
      </c>
      <c r="AP1376" s="24" t="str">
        <f t="shared" si="368"/>
        <v/>
      </c>
      <c r="AQ1376" s="24" t="str">
        <f t="shared" si="369"/>
        <v/>
      </c>
      <c r="AR1376" s="24" t="str">
        <f t="shared" si="370"/>
        <v/>
      </c>
      <c r="AS1376" s="24" t="str">
        <f t="shared" si="371"/>
        <v/>
      </c>
      <c r="AT1376" s="94"/>
      <c r="AU1376" s="94"/>
      <c r="AV1376" s="22"/>
      <c r="AW1376" s="22"/>
      <c r="AX1376" s="22"/>
      <c r="AY1376" s="22"/>
      <c r="AZ1376" s="22"/>
      <c r="BA1376" s="30"/>
      <c r="BB1376" s="22"/>
      <c r="BC1376" s="22"/>
      <c r="BG1376" s="22"/>
      <c r="BI1376" s="94"/>
    </row>
    <row r="1377" spans="2:61" s="23" customFormat="1">
      <c r="B1377" s="60"/>
      <c r="C1377" s="33"/>
      <c r="D1377" s="32"/>
      <c r="E1377" s="33"/>
      <c r="F1377" s="33"/>
      <c r="G1377" s="33"/>
      <c r="H1377" s="33"/>
      <c r="I1377" s="33"/>
      <c r="J1377" s="33"/>
      <c r="K1377" s="33"/>
      <c r="L1377" s="33"/>
      <c r="M1377" s="33"/>
      <c r="N1377" s="99"/>
      <c r="O1377" s="99"/>
      <c r="P1377" s="99"/>
      <c r="Q1377" s="32"/>
      <c r="R1377" s="94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60"/>
      <c r="AH1377" s="60"/>
      <c r="AI1377" s="33"/>
      <c r="AJ1377" s="24"/>
      <c r="AK1377" s="24"/>
      <c r="AL1377" s="24"/>
      <c r="AM1377" s="24"/>
      <c r="AN1377" s="24" t="str">
        <f t="shared" si="366"/>
        <v/>
      </c>
      <c r="AO1377" s="24" t="str">
        <f t="shared" si="367"/>
        <v/>
      </c>
      <c r="AP1377" s="24" t="str">
        <f t="shared" si="368"/>
        <v/>
      </c>
      <c r="AQ1377" s="24" t="str">
        <f t="shared" si="369"/>
        <v/>
      </c>
      <c r="AR1377" s="24" t="str">
        <f t="shared" si="370"/>
        <v/>
      </c>
      <c r="AS1377" s="24" t="str">
        <f t="shared" si="371"/>
        <v/>
      </c>
      <c r="AT1377" s="94"/>
      <c r="AU1377" s="94"/>
      <c r="AV1377" s="22"/>
      <c r="AW1377" s="22"/>
      <c r="AX1377" s="22"/>
      <c r="AY1377" s="22"/>
      <c r="AZ1377" s="22"/>
      <c r="BA1377" s="30"/>
      <c r="BB1377" s="22"/>
      <c r="BC1377" s="22"/>
      <c r="BG1377" s="22"/>
      <c r="BI1377" s="94"/>
    </row>
    <row r="1378" spans="2:61" s="23" customFormat="1">
      <c r="B1378" s="60"/>
      <c r="C1378" s="33"/>
      <c r="D1378" s="32"/>
      <c r="E1378" s="33"/>
      <c r="F1378" s="33"/>
      <c r="G1378" s="33"/>
      <c r="H1378" s="33"/>
      <c r="I1378" s="33"/>
      <c r="J1378" s="33"/>
      <c r="K1378" s="33"/>
      <c r="L1378" s="33"/>
      <c r="M1378" s="33"/>
      <c r="N1378" s="99"/>
      <c r="O1378" s="99"/>
      <c r="P1378" s="99"/>
      <c r="Q1378" s="32"/>
      <c r="R1378" s="94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60"/>
      <c r="AH1378" s="60"/>
      <c r="AI1378" s="33"/>
      <c r="AJ1378" s="24"/>
      <c r="AK1378" s="24"/>
      <c r="AL1378" s="24"/>
      <c r="AM1378" s="24"/>
      <c r="AN1378" s="24" t="str">
        <f t="shared" si="366"/>
        <v/>
      </c>
      <c r="AO1378" s="24" t="str">
        <f t="shared" si="367"/>
        <v/>
      </c>
      <c r="AP1378" s="24" t="str">
        <f t="shared" si="368"/>
        <v/>
      </c>
      <c r="AQ1378" s="24" t="str">
        <f t="shared" si="369"/>
        <v/>
      </c>
      <c r="AR1378" s="24" t="str">
        <f t="shared" si="370"/>
        <v/>
      </c>
      <c r="AS1378" s="24" t="str">
        <f t="shared" si="371"/>
        <v/>
      </c>
      <c r="AT1378" s="94"/>
      <c r="AU1378" s="94"/>
      <c r="AV1378" s="22"/>
      <c r="AW1378" s="22"/>
      <c r="AX1378" s="22"/>
      <c r="AY1378" s="22"/>
      <c r="AZ1378" s="22"/>
      <c r="BA1378" s="30"/>
      <c r="BB1378" s="22"/>
      <c r="BC1378" s="22"/>
      <c r="BG1378" s="22"/>
      <c r="BI1378" s="94"/>
    </row>
    <row r="1379" spans="2:61" s="23" customFormat="1">
      <c r="B1379" s="60"/>
      <c r="C1379" s="33"/>
      <c r="D1379" s="32"/>
      <c r="E1379" s="33"/>
      <c r="F1379" s="33"/>
      <c r="G1379" s="33"/>
      <c r="H1379" s="33"/>
      <c r="I1379" s="33"/>
      <c r="J1379" s="33"/>
      <c r="K1379" s="33"/>
      <c r="L1379" s="33"/>
      <c r="M1379" s="33"/>
      <c r="N1379" s="99"/>
      <c r="O1379" s="99"/>
      <c r="P1379" s="99"/>
      <c r="Q1379" s="32"/>
      <c r="R1379" s="94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60"/>
      <c r="AH1379" s="60"/>
      <c r="AI1379" s="33"/>
      <c r="AJ1379" s="24"/>
      <c r="AK1379" s="24"/>
      <c r="AL1379" s="24"/>
      <c r="AM1379" s="24"/>
      <c r="AN1379" s="24" t="str">
        <f t="shared" si="366"/>
        <v/>
      </c>
      <c r="AO1379" s="24" t="str">
        <f t="shared" si="367"/>
        <v/>
      </c>
      <c r="AP1379" s="24" t="str">
        <f t="shared" si="368"/>
        <v/>
      </c>
      <c r="AQ1379" s="24" t="str">
        <f t="shared" si="369"/>
        <v/>
      </c>
      <c r="AR1379" s="24" t="str">
        <f t="shared" si="370"/>
        <v/>
      </c>
      <c r="AS1379" s="24" t="str">
        <f t="shared" si="371"/>
        <v/>
      </c>
      <c r="AT1379" s="94"/>
      <c r="AU1379" s="94"/>
      <c r="AV1379" s="22"/>
      <c r="AW1379" s="22"/>
      <c r="AX1379" s="22"/>
      <c r="AY1379" s="22"/>
      <c r="AZ1379" s="22"/>
      <c r="BA1379" s="30"/>
      <c r="BB1379" s="22"/>
      <c r="BC1379" s="22"/>
      <c r="BG1379" s="22"/>
      <c r="BI1379" s="94"/>
    </row>
    <row r="1380" spans="2:61" s="23" customFormat="1">
      <c r="B1380" s="60"/>
      <c r="C1380" s="33"/>
      <c r="D1380" s="32"/>
      <c r="E1380" s="33"/>
      <c r="F1380" s="33"/>
      <c r="G1380" s="33"/>
      <c r="H1380" s="33"/>
      <c r="I1380" s="33"/>
      <c r="J1380" s="33"/>
      <c r="K1380" s="33"/>
      <c r="L1380" s="33"/>
      <c r="M1380" s="33"/>
      <c r="N1380" s="99"/>
      <c r="O1380" s="99"/>
      <c r="P1380" s="99"/>
      <c r="Q1380" s="32"/>
      <c r="R1380" s="94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60"/>
      <c r="AH1380" s="60"/>
      <c r="AI1380" s="33"/>
      <c r="AJ1380" s="24"/>
      <c r="AK1380" s="24"/>
      <c r="AL1380" s="24"/>
      <c r="AM1380" s="24"/>
      <c r="AN1380" s="24" t="str">
        <f t="shared" si="366"/>
        <v/>
      </c>
      <c r="AO1380" s="24" t="str">
        <f t="shared" si="367"/>
        <v/>
      </c>
      <c r="AP1380" s="24" t="str">
        <f t="shared" si="368"/>
        <v/>
      </c>
      <c r="AQ1380" s="24" t="str">
        <f t="shared" si="369"/>
        <v/>
      </c>
      <c r="AR1380" s="24" t="str">
        <f t="shared" si="370"/>
        <v/>
      </c>
      <c r="AS1380" s="24" t="str">
        <f t="shared" si="371"/>
        <v/>
      </c>
      <c r="AT1380" s="94"/>
      <c r="AU1380" s="94"/>
      <c r="AV1380" s="22"/>
      <c r="AW1380" s="22"/>
      <c r="AX1380" s="22"/>
      <c r="AY1380" s="22"/>
      <c r="AZ1380" s="22"/>
      <c r="BA1380" s="30"/>
      <c r="BB1380" s="22"/>
      <c r="BC1380" s="22"/>
      <c r="BG1380" s="22"/>
      <c r="BI1380" s="94"/>
    </row>
    <row r="1381" spans="2:61" s="23" customFormat="1">
      <c r="B1381" s="60"/>
      <c r="C1381" s="33"/>
      <c r="D1381" s="32"/>
      <c r="E1381" s="33"/>
      <c r="F1381" s="33"/>
      <c r="G1381" s="33"/>
      <c r="H1381" s="33"/>
      <c r="I1381" s="33"/>
      <c r="J1381" s="33"/>
      <c r="K1381" s="33"/>
      <c r="L1381" s="33"/>
      <c r="M1381" s="33"/>
      <c r="N1381" s="99"/>
      <c r="O1381" s="99"/>
      <c r="P1381" s="99"/>
      <c r="Q1381" s="32"/>
      <c r="R1381" s="94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60"/>
      <c r="AH1381" s="60"/>
      <c r="AI1381" s="33"/>
      <c r="AJ1381" s="24"/>
      <c r="AK1381" s="24"/>
      <c r="AL1381" s="24"/>
      <c r="AM1381" s="24"/>
      <c r="AN1381" s="24" t="str">
        <f t="shared" si="366"/>
        <v/>
      </c>
      <c r="AO1381" s="24" t="str">
        <f t="shared" si="367"/>
        <v/>
      </c>
      <c r="AP1381" s="24" t="str">
        <f t="shared" si="368"/>
        <v/>
      </c>
      <c r="AQ1381" s="24" t="str">
        <f t="shared" si="369"/>
        <v/>
      </c>
      <c r="AR1381" s="24" t="str">
        <f t="shared" si="370"/>
        <v/>
      </c>
      <c r="AS1381" s="24" t="str">
        <f t="shared" si="371"/>
        <v/>
      </c>
      <c r="AT1381" s="94"/>
      <c r="AU1381" s="94"/>
      <c r="AV1381" s="22"/>
      <c r="AW1381" s="22"/>
      <c r="AX1381" s="22"/>
      <c r="AY1381" s="22"/>
      <c r="AZ1381" s="22"/>
      <c r="BA1381" s="30"/>
      <c r="BB1381" s="22"/>
      <c r="BC1381" s="22"/>
      <c r="BG1381" s="22"/>
      <c r="BI1381" s="94"/>
    </row>
    <row r="1382" spans="2:61" s="23" customFormat="1">
      <c r="B1382" s="60"/>
      <c r="C1382" s="33"/>
      <c r="D1382" s="32"/>
      <c r="E1382" s="33"/>
      <c r="F1382" s="33"/>
      <c r="G1382" s="33"/>
      <c r="H1382" s="33"/>
      <c r="I1382" s="33"/>
      <c r="J1382" s="33"/>
      <c r="K1382" s="33"/>
      <c r="L1382" s="33"/>
      <c r="M1382" s="33"/>
      <c r="N1382" s="99"/>
      <c r="O1382" s="99"/>
      <c r="P1382" s="99"/>
      <c r="Q1382" s="32"/>
      <c r="R1382" s="94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60"/>
      <c r="AH1382" s="60"/>
      <c r="AI1382" s="33"/>
      <c r="AJ1382" s="24"/>
      <c r="AK1382" s="24"/>
      <c r="AL1382" s="24"/>
      <c r="AM1382" s="24"/>
      <c r="AN1382" s="24" t="str">
        <f t="shared" si="366"/>
        <v/>
      </c>
      <c r="AO1382" s="24" t="str">
        <f t="shared" si="367"/>
        <v/>
      </c>
      <c r="AP1382" s="24" t="str">
        <f t="shared" si="368"/>
        <v/>
      </c>
      <c r="AQ1382" s="24" t="str">
        <f t="shared" si="369"/>
        <v/>
      </c>
      <c r="AR1382" s="24" t="str">
        <f t="shared" si="370"/>
        <v/>
      </c>
      <c r="AS1382" s="24" t="str">
        <f t="shared" si="371"/>
        <v/>
      </c>
      <c r="AT1382" s="94"/>
      <c r="AU1382" s="94"/>
      <c r="AV1382" s="22"/>
      <c r="AW1382" s="22"/>
      <c r="AX1382" s="22"/>
      <c r="AY1382" s="22"/>
      <c r="AZ1382" s="22"/>
      <c r="BA1382" s="30"/>
      <c r="BB1382" s="22"/>
      <c r="BC1382" s="22"/>
      <c r="BG1382" s="22"/>
      <c r="BI1382" s="94"/>
    </row>
    <row r="1383" spans="2:61" s="23" customFormat="1">
      <c r="B1383" s="60"/>
      <c r="C1383" s="33"/>
      <c r="D1383" s="32"/>
      <c r="E1383" s="33"/>
      <c r="F1383" s="33"/>
      <c r="G1383" s="33"/>
      <c r="H1383" s="33"/>
      <c r="I1383" s="33"/>
      <c r="J1383" s="33"/>
      <c r="K1383" s="33"/>
      <c r="L1383" s="33"/>
      <c r="M1383" s="33"/>
      <c r="N1383" s="99"/>
      <c r="O1383" s="99"/>
      <c r="P1383" s="99"/>
      <c r="Q1383" s="32"/>
      <c r="R1383" s="94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60"/>
      <c r="AH1383" s="60"/>
      <c r="AI1383" s="33"/>
      <c r="AJ1383" s="24"/>
      <c r="AK1383" s="24"/>
      <c r="AL1383" s="24"/>
      <c r="AM1383" s="24"/>
      <c r="AN1383" s="24" t="str">
        <f t="shared" si="366"/>
        <v/>
      </c>
      <c r="AO1383" s="24" t="str">
        <f t="shared" si="367"/>
        <v/>
      </c>
      <c r="AP1383" s="24" t="str">
        <f t="shared" si="368"/>
        <v/>
      </c>
      <c r="AQ1383" s="24" t="str">
        <f t="shared" si="369"/>
        <v/>
      </c>
      <c r="AR1383" s="24" t="str">
        <f t="shared" si="370"/>
        <v/>
      </c>
      <c r="AS1383" s="24" t="str">
        <f t="shared" si="371"/>
        <v/>
      </c>
      <c r="AT1383" s="94"/>
      <c r="AU1383" s="94"/>
      <c r="AV1383" s="22"/>
      <c r="AW1383" s="22"/>
      <c r="AX1383" s="22"/>
      <c r="AY1383" s="22"/>
      <c r="AZ1383" s="22"/>
      <c r="BA1383" s="30"/>
      <c r="BB1383" s="22"/>
      <c r="BC1383" s="22"/>
      <c r="BG1383" s="22"/>
      <c r="BI1383" s="94"/>
    </row>
    <row r="1384" spans="2:61" s="23" customFormat="1">
      <c r="B1384" s="60"/>
      <c r="C1384" s="33"/>
      <c r="D1384" s="32"/>
      <c r="E1384" s="33"/>
      <c r="F1384" s="33"/>
      <c r="G1384" s="33"/>
      <c r="H1384" s="33"/>
      <c r="I1384" s="33"/>
      <c r="J1384" s="33"/>
      <c r="K1384" s="33"/>
      <c r="L1384" s="33"/>
      <c r="M1384" s="33"/>
      <c r="N1384" s="99"/>
      <c r="O1384" s="99"/>
      <c r="P1384" s="99"/>
      <c r="Q1384" s="32"/>
      <c r="R1384" s="94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60"/>
      <c r="AH1384" s="60"/>
      <c r="AI1384" s="33"/>
      <c r="AJ1384" s="24"/>
      <c r="AK1384" s="24"/>
      <c r="AL1384" s="24"/>
      <c r="AM1384" s="24"/>
      <c r="AN1384" s="24" t="str">
        <f t="shared" si="366"/>
        <v/>
      </c>
      <c r="AO1384" s="24" t="str">
        <f t="shared" si="367"/>
        <v/>
      </c>
      <c r="AP1384" s="24" t="str">
        <f t="shared" si="368"/>
        <v/>
      </c>
      <c r="AQ1384" s="24" t="str">
        <f t="shared" si="369"/>
        <v/>
      </c>
      <c r="AR1384" s="24" t="str">
        <f t="shared" si="370"/>
        <v/>
      </c>
      <c r="AS1384" s="24" t="str">
        <f t="shared" si="371"/>
        <v/>
      </c>
      <c r="AT1384" s="94"/>
      <c r="AU1384" s="94"/>
      <c r="AV1384" s="22"/>
      <c r="AW1384" s="22"/>
      <c r="AX1384" s="22"/>
      <c r="AY1384" s="22"/>
      <c r="AZ1384" s="22"/>
      <c r="BA1384" s="30"/>
      <c r="BB1384" s="22"/>
      <c r="BC1384" s="22"/>
      <c r="BG1384" s="22"/>
      <c r="BI1384" s="94"/>
    </row>
    <row r="1385" spans="2:61" s="23" customFormat="1">
      <c r="B1385" s="60"/>
      <c r="C1385" s="33"/>
      <c r="D1385" s="32"/>
      <c r="E1385" s="33"/>
      <c r="F1385" s="33"/>
      <c r="G1385" s="33"/>
      <c r="H1385" s="33"/>
      <c r="I1385" s="33"/>
      <c r="J1385" s="33"/>
      <c r="K1385" s="33"/>
      <c r="L1385" s="33"/>
      <c r="M1385" s="33"/>
      <c r="N1385" s="99"/>
      <c r="O1385" s="99"/>
      <c r="P1385" s="99"/>
      <c r="Q1385" s="32"/>
      <c r="R1385" s="94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60"/>
      <c r="AH1385" s="60"/>
      <c r="AI1385" s="33"/>
      <c r="AJ1385" s="24"/>
      <c r="AK1385" s="24"/>
      <c r="AL1385" s="24"/>
      <c r="AM1385" s="24"/>
      <c r="AN1385" s="24" t="str">
        <f t="shared" si="366"/>
        <v/>
      </c>
      <c r="AO1385" s="24" t="str">
        <f t="shared" si="367"/>
        <v/>
      </c>
      <c r="AP1385" s="24" t="str">
        <f t="shared" si="368"/>
        <v/>
      </c>
      <c r="AQ1385" s="24" t="str">
        <f t="shared" si="369"/>
        <v/>
      </c>
      <c r="AR1385" s="24" t="str">
        <f t="shared" si="370"/>
        <v/>
      </c>
      <c r="AS1385" s="24" t="str">
        <f t="shared" si="371"/>
        <v/>
      </c>
      <c r="AT1385" s="94"/>
      <c r="AU1385" s="94"/>
      <c r="AV1385" s="22"/>
      <c r="AW1385" s="22"/>
      <c r="AX1385" s="22"/>
      <c r="AY1385" s="22"/>
      <c r="AZ1385" s="22"/>
      <c r="BA1385" s="30"/>
      <c r="BB1385" s="22"/>
      <c r="BC1385" s="22"/>
      <c r="BG1385" s="22"/>
      <c r="BI1385" s="94"/>
    </row>
    <row r="1386" spans="2:61" s="23" customFormat="1">
      <c r="B1386" s="60"/>
      <c r="C1386" s="33"/>
      <c r="D1386" s="32"/>
      <c r="E1386" s="33"/>
      <c r="F1386" s="33"/>
      <c r="G1386" s="33"/>
      <c r="H1386" s="33"/>
      <c r="I1386" s="33"/>
      <c r="J1386" s="33"/>
      <c r="K1386" s="33"/>
      <c r="L1386" s="33"/>
      <c r="M1386" s="33"/>
      <c r="N1386" s="99"/>
      <c r="O1386" s="99"/>
      <c r="P1386" s="99"/>
      <c r="Q1386" s="32"/>
      <c r="R1386" s="94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60"/>
      <c r="AH1386" s="60"/>
      <c r="AI1386" s="33"/>
      <c r="AJ1386" s="24"/>
      <c r="AK1386" s="24"/>
      <c r="AL1386" s="24"/>
      <c r="AM1386" s="24"/>
      <c r="AN1386" s="24" t="str">
        <f t="shared" si="366"/>
        <v/>
      </c>
      <c r="AO1386" s="24" t="str">
        <f t="shared" si="367"/>
        <v/>
      </c>
      <c r="AP1386" s="24" t="str">
        <f t="shared" si="368"/>
        <v/>
      </c>
      <c r="AQ1386" s="24" t="str">
        <f t="shared" si="369"/>
        <v/>
      </c>
      <c r="AR1386" s="24" t="str">
        <f t="shared" si="370"/>
        <v/>
      </c>
      <c r="AS1386" s="24" t="str">
        <f t="shared" si="371"/>
        <v/>
      </c>
      <c r="AT1386" s="94"/>
      <c r="AU1386" s="94"/>
      <c r="AV1386" s="22"/>
      <c r="AW1386" s="22"/>
      <c r="AX1386" s="22"/>
      <c r="AY1386" s="22"/>
      <c r="AZ1386" s="22"/>
      <c r="BA1386" s="30"/>
      <c r="BB1386" s="22"/>
      <c r="BC1386" s="22"/>
      <c r="BG1386" s="22"/>
      <c r="BI1386" s="94"/>
    </row>
    <row r="1387" spans="2:61" s="23" customFormat="1">
      <c r="B1387" s="60"/>
      <c r="C1387" s="33"/>
      <c r="D1387" s="32"/>
      <c r="E1387" s="33"/>
      <c r="F1387" s="33"/>
      <c r="G1387" s="33"/>
      <c r="H1387" s="33"/>
      <c r="I1387" s="33"/>
      <c r="J1387" s="33"/>
      <c r="K1387" s="33"/>
      <c r="L1387" s="33"/>
      <c r="M1387" s="33"/>
      <c r="N1387" s="99"/>
      <c r="O1387" s="99"/>
      <c r="P1387" s="99"/>
      <c r="Q1387" s="32"/>
      <c r="R1387" s="94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60"/>
      <c r="AH1387" s="60"/>
      <c r="AI1387" s="33"/>
      <c r="AJ1387" s="24"/>
      <c r="AK1387" s="24"/>
      <c r="AL1387" s="24"/>
      <c r="AM1387" s="24"/>
      <c r="AN1387" s="24" t="str">
        <f t="shared" si="366"/>
        <v/>
      </c>
      <c r="AO1387" s="24" t="str">
        <f t="shared" si="367"/>
        <v/>
      </c>
      <c r="AP1387" s="24" t="str">
        <f t="shared" si="368"/>
        <v/>
      </c>
      <c r="AQ1387" s="24" t="str">
        <f t="shared" si="369"/>
        <v/>
      </c>
      <c r="AR1387" s="24" t="str">
        <f t="shared" si="370"/>
        <v/>
      </c>
      <c r="AS1387" s="24" t="str">
        <f t="shared" si="371"/>
        <v/>
      </c>
      <c r="AT1387" s="94"/>
      <c r="AU1387" s="94"/>
      <c r="AV1387" s="22"/>
      <c r="AW1387" s="22"/>
      <c r="AX1387" s="22"/>
      <c r="AY1387" s="22"/>
      <c r="AZ1387" s="22"/>
      <c r="BA1387" s="30"/>
      <c r="BB1387" s="22"/>
      <c r="BC1387" s="22"/>
      <c r="BG1387" s="22"/>
      <c r="BI1387" s="94"/>
    </row>
    <row r="1388" spans="2:61" s="23" customFormat="1">
      <c r="B1388" s="60"/>
      <c r="C1388" s="33"/>
      <c r="D1388" s="32"/>
      <c r="E1388" s="33"/>
      <c r="F1388" s="33"/>
      <c r="G1388" s="33"/>
      <c r="H1388" s="33"/>
      <c r="I1388" s="33"/>
      <c r="J1388" s="33"/>
      <c r="K1388" s="33"/>
      <c r="L1388" s="33"/>
      <c r="M1388" s="33"/>
      <c r="N1388" s="99"/>
      <c r="O1388" s="99"/>
      <c r="P1388" s="99"/>
      <c r="Q1388" s="32"/>
      <c r="R1388" s="94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60"/>
      <c r="AH1388" s="60"/>
      <c r="AI1388" s="33"/>
      <c r="AJ1388" s="24"/>
      <c r="AK1388" s="24"/>
      <c r="AL1388" s="24"/>
      <c r="AM1388" s="24"/>
      <c r="AN1388" s="24" t="str">
        <f t="shared" si="366"/>
        <v/>
      </c>
      <c r="AO1388" s="24" t="str">
        <f t="shared" si="367"/>
        <v/>
      </c>
      <c r="AP1388" s="24" t="str">
        <f t="shared" si="368"/>
        <v/>
      </c>
      <c r="AQ1388" s="24" t="str">
        <f t="shared" si="369"/>
        <v/>
      </c>
      <c r="AR1388" s="24" t="str">
        <f t="shared" si="370"/>
        <v/>
      </c>
      <c r="AS1388" s="24" t="str">
        <f t="shared" si="371"/>
        <v/>
      </c>
      <c r="AT1388" s="94"/>
      <c r="AU1388" s="94"/>
      <c r="AV1388" s="22"/>
      <c r="AW1388" s="22"/>
      <c r="AX1388" s="22"/>
      <c r="AY1388" s="22"/>
      <c r="AZ1388" s="22"/>
      <c r="BA1388" s="30"/>
      <c r="BB1388" s="22"/>
      <c r="BC1388" s="22"/>
      <c r="BG1388" s="22"/>
      <c r="BI1388" s="94"/>
    </row>
    <row r="1389" spans="2:61" s="23" customFormat="1">
      <c r="B1389" s="60"/>
      <c r="C1389" s="33"/>
      <c r="D1389" s="32"/>
      <c r="E1389" s="33"/>
      <c r="F1389" s="33"/>
      <c r="G1389" s="33"/>
      <c r="H1389" s="33"/>
      <c r="I1389" s="33"/>
      <c r="J1389" s="33"/>
      <c r="K1389" s="33"/>
      <c r="L1389" s="33"/>
      <c r="M1389" s="33"/>
      <c r="N1389" s="99"/>
      <c r="O1389" s="99"/>
      <c r="P1389" s="99"/>
      <c r="Q1389" s="32"/>
      <c r="R1389" s="94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60"/>
      <c r="AH1389" s="60"/>
      <c r="AI1389" s="33"/>
      <c r="AJ1389" s="24"/>
      <c r="AK1389" s="24"/>
      <c r="AL1389" s="24"/>
      <c r="AM1389" s="24"/>
      <c r="AN1389" s="24" t="str">
        <f t="shared" si="366"/>
        <v/>
      </c>
      <c r="AO1389" s="24" t="str">
        <f t="shared" si="367"/>
        <v/>
      </c>
      <c r="AP1389" s="24" t="str">
        <f t="shared" si="368"/>
        <v/>
      </c>
      <c r="AQ1389" s="24" t="str">
        <f t="shared" si="369"/>
        <v/>
      </c>
      <c r="AR1389" s="24" t="str">
        <f t="shared" si="370"/>
        <v/>
      </c>
      <c r="AS1389" s="24" t="str">
        <f t="shared" si="371"/>
        <v/>
      </c>
      <c r="AT1389" s="94"/>
      <c r="AU1389" s="94"/>
      <c r="AV1389" s="22"/>
      <c r="AW1389" s="22"/>
      <c r="AX1389" s="22"/>
      <c r="AY1389" s="22"/>
      <c r="AZ1389" s="22"/>
      <c r="BA1389" s="30"/>
      <c r="BB1389" s="22"/>
      <c r="BC1389" s="22"/>
      <c r="BG1389" s="22"/>
      <c r="BI1389" s="94"/>
    </row>
    <row r="1390" spans="2:61" s="23" customFormat="1">
      <c r="B1390" s="60"/>
      <c r="C1390" s="33"/>
      <c r="D1390" s="32"/>
      <c r="E1390" s="33"/>
      <c r="F1390" s="33"/>
      <c r="G1390" s="33"/>
      <c r="H1390" s="33"/>
      <c r="I1390" s="33"/>
      <c r="J1390" s="33"/>
      <c r="K1390" s="33"/>
      <c r="L1390" s="33"/>
      <c r="M1390" s="33"/>
      <c r="N1390" s="99"/>
      <c r="O1390" s="99"/>
      <c r="P1390" s="99"/>
      <c r="Q1390" s="32"/>
      <c r="R1390" s="94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60"/>
      <c r="AH1390" s="60"/>
      <c r="AI1390" s="33"/>
      <c r="AJ1390" s="24"/>
      <c r="AK1390" s="24"/>
      <c r="AL1390" s="24"/>
      <c r="AM1390" s="24"/>
      <c r="AN1390" s="24" t="str">
        <f t="shared" si="366"/>
        <v/>
      </c>
      <c r="AO1390" s="24" t="str">
        <f t="shared" si="367"/>
        <v/>
      </c>
      <c r="AP1390" s="24" t="str">
        <f t="shared" si="368"/>
        <v/>
      </c>
      <c r="AQ1390" s="24" t="str">
        <f t="shared" si="369"/>
        <v/>
      </c>
      <c r="AR1390" s="24" t="str">
        <f t="shared" si="370"/>
        <v/>
      </c>
      <c r="AS1390" s="24" t="str">
        <f t="shared" si="371"/>
        <v/>
      </c>
      <c r="AT1390" s="94"/>
      <c r="AU1390" s="94"/>
      <c r="AV1390" s="22"/>
      <c r="AW1390" s="22"/>
      <c r="AX1390" s="22"/>
      <c r="AY1390" s="22"/>
      <c r="AZ1390" s="22"/>
      <c r="BA1390" s="30"/>
      <c r="BB1390" s="22"/>
      <c r="BC1390" s="22"/>
      <c r="BG1390" s="22"/>
      <c r="BI1390" s="94"/>
    </row>
    <row r="1391" spans="2:61" s="23" customFormat="1">
      <c r="B1391" s="60"/>
      <c r="C1391" s="33"/>
      <c r="D1391" s="32"/>
      <c r="E1391" s="33"/>
      <c r="F1391" s="33"/>
      <c r="G1391" s="33"/>
      <c r="H1391" s="33"/>
      <c r="I1391" s="33"/>
      <c r="J1391" s="33"/>
      <c r="K1391" s="33"/>
      <c r="L1391" s="33"/>
      <c r="M1391" s="33"/>
      <c r="N1391" s="99"/>
      <c r="O1391" s="99"/>
      <c r="P1391" s="99"/>
      <c r="Q1391" s="32"/>
      <c r="R1391" s="94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60"/>
      <c r="AH1391" s="60"/>
      <c r="AI1391" s="33"/>
      <c r="AJ1391" s="24"/>
      <c r="AK1391" s="24"/>
      <c r="AL1391" s="24"/>
      <c r="AM1391" s="24"/>
      <c r="AN1391" s="24" t="str">
        <f t="shared" si="366"/>
        <v/>
      </c>
      <c r="AO1391" s="24" t="str">
        <f t="shared" si="367"/>
        <v/>
      </c>
      <c r="AP1391" s="24" t="str">
        <f t="shared" si="368"/>
        <v/>
      </c>
      <c r="AQ1391" s="24" t="str">
        <f t="shared" si="369"/>
        <v/>
      </c>
      <c r="AR1391" s="24" t="str">
        <f t="shared" si="370"/>
        <v/>
      </c>
      <c r="AS1391" s="24" t="str">
        <f t="shared" si="371"/>
        <v/>
      </c>
      <c r="AT1391" s="94"/>
      <c r="AU1391" s="94"/>
      <c r="AV1391" s="22"/>
      <c r="AW1391" s="22"/>
      <c r="AX1391" s="22"/>
      <c r="AY1391" s="22"/>
      <c r="AZ1391" s="22"/>
      <c r="BA1391" s="30"/>
      <c r="BB1391" s="22"/>
      <c r="BC1391" s="22"/>
      <c r="BG1391" s="22"/>
      <c r="BI1391" s="94"/>
    </row>
    <row r="1392" spans="2:61" s="23" customFormat="1">
      <c r="B1392" s="60"/>
      <c r="C1392" s="33"/>
      <c r="D1392" s="32"/>
      <c r="E1392" s="33"/>
      <c r="F1392" s="33"/>
      <c r="G1392" s="33"/>
      <c r="H1392" s="33"/>
      <c r="I1392" s="33"/>
      <c r="J1392" s="33"/>
      <c r="K1392" s="33"/>
      <c r="L1392" s="33"/>
      <c r="M1392" s="33"/>
      <c r="N1392" s="99"/>
      <c r="O1392" s="99"/>
      <c r="P1392" s="99"/>
      <c r="Q1392" s="32"/>
      <c r="R1392" s="94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60"/>
      <c r="AH1392" s="60"/>
      <c r="AI1392" s="33"/>
      <c r="AJ1392" s="24"/>
      <c r="AK1392" s="24"/>
      <c r="AL1392" s="24"/>
      <c r="AM1392" s="24"/>
      <c r="AN1392" s="24" t="str">
        <f t="shared" si="366"/>
        <v/>
      </c>
      <c r="AO1392" s="24" t="str">
        <f t="shared" si="367"/>
        <v/>
      </c>
      <c r="AP1392" s="24" t="str">
        <f t="shared" si="368"/>
        <v/>
      </c>
      <c r="AQ1392" s="24" t="str">
        <f t="shared" si="369"/>
        <v/>
      </c>
      <c r="AR1392" s="24" t="str">
        <f t="shared" si="370"/>
        <v/>
      </c>
      <c r="AS1392" s="24" t="str">
        <f t="shared" si="371"/>
        <v/>
      </c>
      <c r="AT1392" s="94"/>
      <c r="AU1392" s="94"/>
      <c r="AV1392" s="22"/>
      <c r="AW1392" s="22"/>
      <c r="AX1392" s="22"/>
      <c r="AY1392" s="22"/>
      <c r="AZ1392" s="22"/>
      <c r="BA1392" s="30"/>
      <c r="BB1392" s="22"/>
      <c r="BC1392" s="22"/>
      <c r="BG1392" s="22"/>
      <c r="BI1392" s="94"/>
    </row>
    <row r="1393" spans="2:61" s="23" customFormat="1">
      <c r="B1393" s="60"/>
      <c r="C1393" s="33"/>
      <c r="D1393" s="32"/>
      <c r="E1393" s="33"/>
      <c r="F1393" s="33"/>
      <c r="G1393" s="33"/>
      <c r="H1393" s="33"/>
      <c r="I1393" s="33"/>
      <c r="J1393" s="33"/>
      <c r="K1393" s="33"/>
      <c r="L1393" s="33"/>
      <c r="M1393" s="33"/>
      <c r="N1393" s="99"/>
      <c r="O1393" s="99"/>
      <c r="P1393" s="99"/>
      <c r="Q1393" s="32"/>
      <c r="R1393" s="94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60"/>
      <c r="AH1393" s="60"/>
      <c r="AI1393" s="33"/>
      <c r="AJ1393" s="24"/>
      <c r="AK1393" s="24"/>
      <c r="AL1393" s="24"/>
      <c r="AM1393" s="24"/>
      <c r="AN1393" s="24" t="str">
        <f t="shared" si="366"/>
        <v/>
      </c>
      <c r="AO1393" s="24" t="str">
        <f t="shared" si="367"/>
        <v/>
      </c>
      <c r="AP1393" s="24" t="str">
        <f t="shared" si="368"/>
        <v/>
      </c>
      <c r="AQ1393" s="24" t="str">
        <f t="shared" si="369"/>
        <v/>
      </c>
      <c r="AR1393" s="24" t="str">
        <f t="shared" si="370"/>
        <v/>
      </c>
      <c r="AS1393" s="24" t="str">
        <f t="shared" si="371"/>
        <v/>
      </c>
      <c r="AT1393" s="94"/>
      <c r="AU1393" s="94"/>
      <c r="AV1393" s="22"/>
      <c r="AW1393" s="22"/>
      <c r="AX1393" s="22"/>
      <c r="AY1393" s="22"/>
      <c r="AZ1393" s="22"/>
      <c r="BA1393" s="30"/>
      <c r="BB1393" s="22"/>
      <c r="BC1393" s="22"/>
      <c r="BG1393" s="22"/>
      <c r="BI1393" s="94"/>
    </row>
    <row r="1394" spans="2:61" s="23" customFormat="1">
      <c r="B1394" s="60"/>
      <c r="C1394" s="33"/>
      <c r="D1394" s="32"/>
      <c r="E1394" s="33"/>
      <c r="F1394" s="33"/>
      <c r="G1394" s="33"/>
      <c r="H1394" s="33"/>
      <c r="I1394" s="33"/>
      <c r="J1394" s="33"/>
      <c r="K1394" s="33"/>
      <c r="L1394" s="33"/>
      <c r="M1394" s="33"/>
      <c r="N1394" s="99"/>
      <c r="O1394" s="99"/>
      <c r="P1394" s="99"/>
      <c r="Q1394" s="32"/>
      <c r="R1394" s="94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60"/>
      <c r="AH1394" s="60"/>
      <c r="AI1394" s="33"/>
      <c r="AJ1394" s="24"/>
      <c r="AK1394" s="24"/>
      <c r="AL1394" s="24"/>
      <c r="AM1394" s="24"/>
      <c r="AN1394" s="24" t="str">
        <f t="shared" si="366"/>
        <v/>
      </c>
      <c r="AO1394" s="24" t="str">
        <f t="shared" si="367"/>
        <v/>
      </c>
      <c r="AP1394" s="24" t="str">
        <f t="shared" si="368"/>
        <v/>
      </c>
      <c r="AQ1394" s="24" t="str">
        <f t="shared" si="369"/>
        <v/>
      </c>
      <c r="AR1394" s="24" t="str">
        <f t="shared" si="370"/>
        <v/>
      </c>
      <c r="AS1394" s="24" t="str">
        <f t="shared" si="371"/>
        <v/>
      </c>
      <c r="AT1394" s="94"/>
      <c r="AU1394" s="94"/>
      <c r="AV1394" s="22"/>
      <c r="AW1394" s="22"/>
      <c r="AX1394" s="22"/>
      <c r="AY1394" s="22"/>
      <c r="AZ1394" s="22"/>
      <c r="BA1394" s="30"/>
      <c r="BB1394" s="22"/>
      <c r="BC1394" s="22"/>
      <c r="BG1394" s="22"/>
      <c r="BI1394" s="94"/>
    </row>
    <row r="1395" spans="2:61" s="23" customFormat="1">
      <c r="B1395" s="60"/>
      <c r="C1395" s="33"/>
      <c r="D1395" s="32"/>
      <c r="E1395" s="33"/>
      <c r="F1395" s="33"/>
      <c r="G1395" s="33"/>
      <c r="H1395" s="33"/>
      <c r="I1395" s="33"/>
      <c r="J1395" s="33"/>
      <c r="K1395" s="33"/>
      <c r="L1395" s="33"/>
      <c r="M1395" s="33"/>
      <c r="N1395" s="99"/>
      <c r="O1395" s="99"/>
      <c r="P1395" s="99"/>
      <c r="Q1395" s="32"/>
      <c r="R1395" s="94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60"/>
      <c r="AH1395" s="60"/>
      <c r="AI1395" s="33"/>
      <c r="AJ1395" s="24"/>
      <c r="AK1395" s="24"/>
      <c r="AL1395" s="24"/>
      <c r="AM1395" s="24"/>
      <c r="AN1395" s="24" t="str">
        <f t="shared" si="366"/>
        <v/>
      </c>
      <c r="AO1395" s="24" t="str">
        <f t="shared" si="367"/>
        <v/>
      </c>
      <c r="AP1395" s="24" t="str">
        <f t="shared" si="368"/>
        <v/>
      </c>
      <c r="AQ1395" s="24" t="str">
        <f t="shared" si="369"/>
        <v/>
      </c>
      <c r="AR1395" s="24" t="str">
        <f t="shared" si="370"/>
        <v/>
      </c>
      <c r="AS1395" s="24" t="str">
        <f t="shared" si="371"/>
        <v/>
      </c>
      <c r="AT1395" s="94"/>
      <c r="AU1395" s="94"/>
      <c r="AV1395" s="22"/>
      <c r="AW1395" s="22"/>
      <c r="AX1395" s="22"/>
      <c r="AY1395" s="22"/>
      <c r="AZ1395" s="22"/>
      <c r="BA1395" s="30"/>
      <c r="BB1395" s="22"/>
      <c r="BC1395" s="22"/>
      <c r="BG1395" s="22"/>
      <c r="BI1395" s="94"/>
    </row>
    <row r="1396" spans="2:61" s="23" customFormat="1">
      <c r="B1396" s="60"/>
      <c r="C1396" s="33"/>
      <c r="D1396" s="32"/>
      <c r="E1396" s="33"/>
      <c r="F1396" s="33"/>
      <c r="G1396" s="33"/>
      <c r="H1396" s="33"/>
      <c r="I1396" s="33"/>
      <c r="J1396" s="33"/>
      <c r="K1396" s="33"/>
      <c r="L1396" s="33"/>
      <c r="M1396" s="33"/>
      <c r="N1396" s="99"/>
      <c r="O1396" s="99"/>
      <c r="P1396" s="99"/>
      <c r="Q1396" s="32"/>
      <c r="R1396" s="94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60"/>
      <c r="AH1396" s="60"/>
      <c r="AI1396" s="33"/>
      <c r="AJ1396" s="24"/>
      <c r="AK1396" s="24"/>
      <c r="AL1396" s="24"/>
      <c r="AM1396" s="24"/>
      <c r="AN1396" s="24" t="str">
        <f t="shared" si="366"/>
        <v/>
      </c>
      <c r="AO1396" s="24" t="str">
        <f t="shared" si="367"/>
        <v/>
      </c>
      <c r="AP1396" s="24" t="str">
        <f t="shared" si="368"/>
        <v/>
      </c>
      <c r="AQ1396" s="24" t="str">
        <f t="shared" si="369"/>
        <v/>
      </c>
      <c r="AR1396" s="24" t="str">
        <f t="shared" si="370"/>
        <v/>
      </c>
      <c r="AS1396" s="24" t="str">
        <f t="shared" si="371"/>
        <v/>
      </c>
      <c r="AT1396" s="94"/>
      <c r="AU1396" s="94"/>
      <c r="AV1396" s="22"/>
      <c r="AW1396" s="22"/>
      <c r="AX1396" s="22"/>
      <c r="AY1396" s="22"/>
      <c r="AZ1396" s="22"/>
      <c r="BA1396" s="30"/>
      <c r="BB1396" s="22"/>
      <c r="BC1396" s="22"/>
      <c r="BG1396" s="22"/>
      <c r="BI1396" s="94"/>
    </row>
    <row r="1397" spans="2:61" s="23" customFormat="1">
      <c r="B1397" s="60"/>
      <c r="C1397" s="33"/>
      <c r="D1397" s="32"/>
      <c r="E1397" s="33"/>
      <c r="F1397" s="33"/>
      <c r="G1397" s="33"/>
      <c r="H1397" s="33"/>
      <c r="I1397" s="33"/>
      <c r="J1397" s="33"/>
      <c r="K1397" s="33"/>
      <c r="L1397" s="33"/>
      <c r="M1397" s="33"/>
      <c r="N1397" s="99"/>
      <c r="O1397" s="99"/>
      <c r="P1397" s="99"/>
      <c r="Q1397" s="32"/>
      <c r="R1397" s="94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60"/>
      <c r="AH1397" s="60"/>
      <c r="AI1397" s="33"/>
      <c r="AJ1397" s="24"/>
      <c r="AK1397" s="24"/>
      <c r="AL1397" s="24"/>
      <c r="AM1397" s="24"/>
      <c r="AN1397" s="24" t="str">
        <f t="shared" si="366"/>
        <v/>
      </c>
      <c r="AO1397" s="24" t="str">
        <f t="shared" si="367"/>
        <v/>
      </c>
      <c r="AP1397" s="24" t="str">
        <f t="shared" si="368"/>
        <v/>
      </c>
      <c r="AQ1397" s="24" t="str">
        <f t="shared" si="369"/>
        <v/>
      </c>
      <c r="AR1397" s="24" t="str">
        <f t="shared" si="370"/>
        <v/>
      </c>
      <c r="AS1397" s="24" t="str">
        <f t="shared" si="371"/>
        <v/>
      </c>
      <c r="AT1397" s="94"/>
      <c r="AU1397" s="94"/>
      <c r="AV1397" s="22"/>
      <c r="AW1397" s="22"/>
      <c r="AX1397" s="22"/>
      <c r="AY1397" s="22"/>
      <c r="AZ1397" s="22"/>
      <c r="BA1397" s="30"/>
      <c r="BB1397" s="22"/>
      <c r="BC1397" s="22"/>
      <c r="BG1397" s="22"/>
      <c r="BI1397" s="94"/>
    </row>
    <row r="1398" spans="2:61" s="23" customFormat="1">
      <c r="B1398" s="60"/>
      <c r="C1398" s="33"/>
      <c r="D1398" s="32"/>
      <c r="E1398" s="33"/>
      <c r="F1398" s="33"/>
      <c r="G1398" s="33"/>
      <c r="H1398" s="33"/>
      <c r="I1398" s="33"/>
      <c r="J1398" s="33"/>
      <c r="K1398" s="33"/>
      <c r="L1398" s="33"/>
      <c r="M1398" s="33"/>
      <c r="N1398" s="99"/>
      <c r="O1398" s="99"/>
      <c r="P1398" s="99"/>
      <c r="Q1398" s="32"/>
      <c r="R1398" s="94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60"/>
      <c r="AH1398" s="60"/>
      <c r="AI1398" s="33"/>
      <c r="AJ1398" s="24"/>
      <c r="AK1398" s="24"/>
      <c r="AL1398" s="24"/>
      <c r="AM1398" s="24"/>
      <c r="AN1398" s="24" t="str">
        <f t="shared" si="366"/>
        <v/>
      </c>
      <c r="AO1398" s="24" t="str">
        <f t="shared" si="367"/>
        <v/>
      </c>
      <c r="AP1398" s="24" t="str">
        <f t="shared" si="368"/>
        <v/>
      </c>
      <c r="AQ1398" s="24" t="str">
        <f t="shared" si="369"/>
        <v/>
      </c>
      <c r="AR1398" s="24" t="str">
        <f t="shared" si="370"/>
        <v/>
      </c>
      <c r="AS1398" s="24" t="str">
        <f t="shared" si="371"/>
        <v/>
      </c>
      <c r="AT1398" s="94"/>
      <c r="AU1398" s="94"/>
      <c r="AV1398" s="22"/>
      <c r="AW1398" s="22"/>
      <c r="AX1398" s="22"/>
      <c r="AY1398" s="22"/>
      <c r="AZ1398" s="22"/>
      <c r="BA1398" s="30"/>
      <c r="BB1398" s="22"/>
      <c r="BC1398" s="22"/>
      <c r="BG1398" s="22"/>
      <c r="BI1398" s="94"/>
    </row>
    <row r="1399" spans="2:61" s="23" customFormat="1">
      <c r="B1399" s="60"/>
      <c r="C1399" s="33"/>
      <c r="D1399" s="32"/>
      <c r="E1399" s="33"/>
      <c r="F1399" s="33"/>
      <c r="G1399" s="33"/>
      <c r="H1399" s="33"/>
      <c r="I1399" s="33"/>
      <c r="J1399" s="33"/>
      <c r="K1399" s="33"/>
      <c r="L1399" s="33"/>
      <c r="M1399" s="33"/>
      <c r="N1399" s="99"/>
      <c r="O1399" s="99"/>
      <c r="P1399" s="99"/>
      <c r="Q1399" s="32"/>
      <c r="R1399" s="94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60"/>
      <c r="AH1399" s="60"/>
      <c r="AI1399" s="33"/>
      <c r="AJ1399" s="24"/>
      <c r="AK1399" s="24"/>
      <c r="AL1399" s="24"/>
      <c r="AM1399" s="24"/>
      <c r="AN1399" s="24" t="str">
        <f t="shared" si="366"/>
        <v/>
      </c>
      <c r="AO1399" s="24" t="str">
        <f t="shared" si="367"/>
        <v/>
      </c>
      <c r="AP1399" s="24" t="str">
        <f t="shared" si="368"/>
        <v/>
      </c>
      <c r="AQ1399" s="24" t="str">
        <f t="shared" si="369"/>
        <v/>
      </c>
      <c r="AR1399" s="24" t="str">
        <f t="shared" si="370"/>
        <v/>
      </c>
      <c r="AS1399" s="24" t="str">
        <f t="shared" si="371"/>
        <v/>
      </c>
      <c r="AT1399" s="94"/>
      <c r="AU1399" s="94"/>
      <c r="AV1399" s="22"/>
      <c r="AW1399" s="22"/>
      <c r="AX1399" s="22"/>
      <c r="AY1399" s="22"/>
      <c r="AZ1399" s="22"/>
      <c r="BA1399" s="30"/>
      <c r="BB1399" s="22"/>
      <c r="BC1399" s="22"/>
      <c r="BG1399" s="22"/>
      <c r="BI1399" s="94"/>
    </row>
    <row r="1400" spans="2:61" s="23" customFormat="1">
      <c r="B1400" s="60"/>
      <c r="C1400" s="33"/>
      <c r="D1400" s="32"/>
      <c r="E1400" s="33"/>
      <c r="F1400" s="33"/>
      <c r="G1400" s="33"/>
      <c r="H1400" s="33"/>
      <c r="I1400" s="33"/>
      <c r="J1400" s="33"/>
      <c r="K1400" s="33"/>
      <c r="L1400" s="33"/>
      <c r="M1400" s="33"/>
      <c r="N1400" s="99"/>
      <c r="O1400" s="99"/>
      <c r="P1400" s="99"/>
      <c r="Q1400" s="32"/>
      <c r="R1400" s="94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60"/>
      <c r="AH1400" s="60"/>
      <c r="AI1400" s="33"/>
      <c r="AJ1400" s="24"/>
      <c r="AK1400" s="24"/>
      <c r="AL1400" s="24"/>
      <c r="AM1400" s="24"/>
      <c r="AN1400" s="24" t="str">
        <f t="shared" si="366"/>
        <v/>
      </c>
      <c r="AO1400" s="24" t="str">
        <f t="shared" si="367"/>
        <v/>
      </c>
      <c r="AP1400" s="24" t="str">
        <f t="shared" si="368"/>
        <v/>
      </c>
      <c r="AQ1400" s="24" t="str">
        <f t="shared" si="369"/>
        <v/>
      </c>
      <c r="AR1400" s="24" t="str">
        <f t="shared" si="370"/>
        <v/>
      </c>
      <c r="AS1400" s="24" t="str">
        <f t="shared" si="371"/>
        <v/>
      </c>
      <c r="AT1400" s="94"/>
      <c r="AU1400" s="94"/>
      <c r="AV1400" s="22"/>
      <c r="AW1400" s="22"/>
      <c r="AX1400" s="22"/>
      <c r="AY1400" s="22"/>
      <c r="AZ1400" s="22"/>
      <c r="BA1400" s="30"/>
      <c r="BB1400" s="22"/>
      <c r="BC1400" s="22"/>
      <c r="BG1400" s="22"/>
      <c r="BI1400" s="94"/>
    </row>
    <row r="1401" spans="2:61" s="23" customFormat="1">
      <c r="B1401" s="60"/>
      <c r="C1401" s="33"/>
      <c r="D1401" s="32"/>
      <c r="E1401" s="33"/>
      <c r="F1401" s="33"/>
      <c r="G1401" s="33"/>
      <c r="H1401" s="33"/>
      <c r="I1401" s="33"/>
      <c r="J1401" s="33"/>
      <c r="K1401" s="33"/>
      <c r="L1401" s="33"/>
      <c r="M1401" s="33"/>
      <c r="N1401" s="99"/>
      <c r="O1401" s="99"/>
      <c r="P1401" s="99"/>
      <c r="Q1401" s="32"/>
      <c r="R1401" s="94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60"/>
      <c r="AH1401" s="60"/>
      <c r="AI1401" s="33"/>
      <c r="AJ1401" s="24"/>
      <c r="AK1401" s="24"/>
      <c r="AL1401" s="24"/>
      <c r="AM1401" s="24"/>
      <c r="AN1401" s="24" t="str">
        <f t="shared" si="366"/>
        <v/>
      </c>
      <c r="AO1401" s="24" t="str">
        <f t="shared" si="367"/>
        <v/>
      </c>
      <c r="AP1401" s="24" t="str">
        <f t="shared" si="368"/>
        <v/>
      </c>
      <c r="AQ1401" s="24" t="str">
        <f t="shared" si="369"/>
        <v/>
      </c>
      <c r="AR1401" s="24" t="str">
        <f t="shared" si="370"/>
        <v/>
      </c>
      <c r="AS1401" s="24" t="str">
        <f t="shared" si="371"/>
        <v/>
      </c>
      <c r="AT1401" s="94"/>
      <c r="AU1401" s="94"/>
      <c r="AV1401" s="22"/>
      <c r="AW1401" s="22"/>
      <c r="AX1401" s="22"/>
      <c r="AY1401" s="22"/>
      <c r="AZ1401" s="22"/>
      <c r="BA1401" s="30"/>
      <c r="BB1401" s="22"/>
      <c r="BC1401" s="22"/>
      <c r="BG1401" s="22"/>
      <c r="BI1401" s="94"/>
    </row>
    <row r="1402" spans="2:61" s="23" customFormat="1">
      <c r="B1402" s="60"/>
      <c r="C1402" s="33"/>
      <c r="D1402" s="32"/>
      <c r="E1402" s="33"/>
      <c r="F1402" s="33"/>
      <c r="G1402" s="33"/>
      <c r="H1402" s="33"/>
      <c r="I1402" s="33"/>
      <c r="J1402" s="33"/>
      <c r="K1402" s="33"/>
      <c r="L1402" s="33"/>
      <c r="M1402" s="33"/>
      <c r="N1402" s="99"/>
      <c r="O1402" s="99"/>
      <c r="P1402" s="99"/>
      <c r="Q1402" s="32"/>
      <c r="R1402" s="94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60"/>
      <c r="AH1402" s="60"/>
      <c r="AI1402" s="33"/>
      <c r="AJ1402" s="24"/>
      <c r="AK1402" s="24"/>
      <c r="AL1402" s="24"/>
      <c r="AM1402" s="24"/>
      <c r="AN1402" s="24" t="str">
        <f t="shared" si="366"/>
        <v/>
      </c>
      <c r="AO1402" s="24" t="str">
        <f t="shared" si="367"/>
        <v/>
      </c>
      <c r="AP1402" s="24" t="str">
        <f t="shared" si="368"/>
        <v/>
      </c>
      <c r="AQ1402" s="24" t="str">
        <f t="shared" si="369"/>
        <v/>
      </c>
      <c r="AR1402" s="24" t="str">
        <f t="shared" si="370"/>
        <v/>
      </c>
      <c r="AS1402" s="24" t="str">
        <f t="shared" si="371"/>
        <v/>
      </c>
      <c r="AT1402" s="94"/>
      <c r="AU1402" s="94"/>
      <c r="AV1402" s="22"/>
      <c r="AW1402" s="22"/>
      <c r="AX1402" s="22"/>
      <c r="AY1402" s="22"/>
      <c r="AZ1402" s="22"/>
      <c r="BA1402" s="30"/>
      <c r="BB1402" s="22"/>
      <c r="BC1402" s="22"/>
      <c r="BG1402" s="22"/>
      <c r="BI1402" s="94"/>
    </row>
    <row r="1403" spans="2:61" s="23" customFormat="1">
      <c r="B1403" s="60"/>
      <c r="C1403" s="33"/>
      <c r="D1403" s="32"/>
      <c r="E1403" s="33"/>
      <c r="F1403" s="33"/>
      <c r="G1403" s="33"/>
      <c r="H1403" s="33"/>
      <c r="I1403" s="33"/>
      <c r="J1403" s="33"/>
      <c r="K1403" s="33"/>
      <c r="L1403" s="33"/>
      <c r="M1403" s="33"/>
      <c r="N1403" s="99"/>
      <c r="O1403" s="99"/>
      <c r="P1403" s="99"/>
      <c r="Q1403" s="32"/>
      <c r="R1403" s="94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60"/>
      <c r="AH1403" s="60"/>
      <c r="AI1403" s="33"/>
      <c r="AJ1403" s="24"/>
      <c r="AK1403" s="24"/>
      <c r="AL1403" s="24"/>
      <c r="AM1403" s="24"/>
      <c r="AN1403" s="24" t="str">
        <f t="shared" si="366"/>
        <v/>
      </c>
      <c r="AO1403" s="24" t="str">
        <f t="shared" si="367"/>
        <v/>
      </c>
      <c r="AP1403" s="24" t="str">
        <f t="shared" si="368"/>
        <v/>
      </c>
      <c r="AQ1403" s="24" t="str">
        <f t="shared" si="369"/>
        <v/>
      </c>
      <c r="AR1403" s="24" t="str">
        <f t="shared" si="370"/>
        <v/>
      </c>
      <c r="AS1403" s="24" t="str">
        <f t="shared" si="371"/>
        <v/>
      </c>
      <c r="AT1403" s="94"/>
      <c r="AU1403" s="94"/>
      <c r="AV1403" s="22"/>
      <c r="AW1403" s="22"/>
      <c r="AX1403" s="22"/>
      <c r="AY1403" s="22"/>
      <c r="AZ1403" s="22"/>
      <c r="BA1403" s="30"/>
      <c r="BB1403" s="22"/>
      <c r="BC1403" s="22"/>
      <c r="BG1403" s="22"/>
      <c r="BI1403" s="94"/>
    </row>
    <row r="1404" spans="2:61" s="23" customFormat="1">
      <c r="B1404" s="60"/>
      <c r="C1404" s="33"/>
      <c r="D1404" s="32"/>
      <c r="E1404" s="33"/>
      <c r="F1404" s="33"/>
      <c r="G1404" s="33"/>
      <c r="H1404" s="33"/>
      <c r="I1404" s="33"/>
      <c r="J1404" s="33"/>
      <c r="K1404" s="33"/>
      <c r="L1404" s="33"/>
      <c r="M1404" s="33"/>
      <c r="N1404" s="99"/>
      <c r="O1404" s="99"/>
      <c r="P1404" s="99"/>
      <c r="Q1404" s="32"/>
      <c r="R1404" s="94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60"/>
      <c r="AH1404" s="60"/>
      <c r="AI1404" s="33"/>
      <c r="AJ1404" s="24"/>
      <c r="AK1404" s="24"/>
      <c r="AL1404" s="24"/>
      <c r="AM1404" s="24"/>
      <c r="AN1404" s="24" t="str">
        <f t="shared" si="366"/>
        <v/>
      </c>
      <c r="AO1404" s="24" t="str">
        <f t="shared" si="367"/>
        <v/>
      </c>
      <c r="AP1404" s="24" t="str">
        <f t="shared" si="368"/>
        <v/>
      </c>
      <c r="AQ1404" s="24" t="str">
        <f t="shared" si="369"/>
        <v/>
      </c>
      <c r="AR1404" s="24" t="str">
        <f t="shared" si="370"/>
        <v/>
      </c>
      <c r="AS1404" s="24" t="str">
        <f t="shared" si="371"/>
        <v/>
      </c>
      <c r="AT1404" s="94"/>
      <c r="AU1404" s="94"/>
      <c r="AV1404" s="22"/>
      <c r="AW1404" s="22"/>
      <c r="AX1404" s="22"/>
      <c r="AY1404" s="22"/>
      <c r="AZ1404" s="22"/>
      <c r="BA1404" s="30"/>
      <c r="BB1404" s="22"/>
      <c r="BC1404" s="22"/>
      <c r="BG1404" s="22"/>
      <c r="BI1404" s="94"/>
    </row>
    <row r="1405" spans="2:61" s="23" customFormat="1">
      <c r="B1405" s="60"/>
      <c r="C1405" s="33"/>
      <c r="D1405" s="32"/>
      <c r="E1405" s="33"/>
      <c r="F1405" s="33"/>
      <c r="G1405" s="33"/>
      <c r="H1405" s="33"/>
      <c r="I1405" s="33"/>
      <c r="J1405" s="33"/>
      <c r="K1405" s="33"/>
      <c r="L1405" s="33"/>
      <c r="M1405" s="33"/>
      <c r="N1405" s="99"/>
      <c r="O1405" s="99"/>
      <c r="P1405" s="99"/>
      <c r="Q1405" s="32"/>
      <c r="R1405" s="94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60"/>
      <c r="AH1405" s="60"/>
      <c r="AI1405" s="33"/>
      <c r="AJ1405" s="24"/>
      <c r="AK1405" s="24"/>
      <c r="AL1405" s="24"/>
      <c r="AM1405" s="24"/>
      <c r="AN1405" s="24" t="str">
        <f t="shared" si="366"/>
        <v/>
      </c>
      <c r="AO1405" s="24" t="str">
        <f t="shared" si="367"/>
        <v/>
      </c>
      <c r="AP1405" s="24" t="str">
        <f t="shared" si="368"/>
        <v/>
      </c>
      <c r="AQ1405" s="24" t="str">
        <f t="shared" si="369"/>
        <v/>
      </c>
      <c r="AR1405" s="24" t="str">
        <f t="shared" si="370"/>
        <v/>
      </c>
      <c r="AS1405" s="24" t="str">
        <f t="shared" si="371"/>
        <v/>
      </c>
      <c r="AT1405" s="94"/>
      <c r="AU1405" s="94"/>
      <c r="AV1405" s="22"/>
      <c r="AW1405" s="22"/>
      <c r="AX1405" s="22"/>
      <c r="AY1405" s="22"/>
      <c r="AZ1405" s="22"/>
      <c r="BA1405" s="30"/>
      <c r="BB1405" s="22"/>
      <c r="BC1405" s="22"/>
      <c r="BG1405" s="22"/>
      <c r="BI1405" s="94"/>
    </row>
    <row r="1406" spans="2:61" s="23" customFormat="1">
      <c r="B1406" s="60"/>
      <c r="C1406" s="33"/>
      <c r="D1406" s="32"/>
      <c r="E1406" s="33"/>
      <c r="F1406" s="33"/>
      <c r="G1406" s="33"/>
      <c r="H1406" s="33"/>
      <c r="I1406" s="33"/>
      <c r="J1406" s="33"/>
      <c r="K1406" s="33"/>
      <c r="L1406" s="33"/>
      <c r="M1406" s="33"/>
      <c r="N1406" s="99"/>
      <c r="O1406" s="99"/>
      <c r="P1406" s="99"/>
      <c r="Q1406" s="32"/>
      <c r="R1406" s="94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60"/>
      <c r="AH1406" s="60"/>
      <c r="AI1406" s="33"/>
      <c r="AJ1406" s="24"/>
      <c r="AK1406" s="24"/>
      <c r="AL1406" s="24"/>
      <c r="AM1406" s="24"/>
      <c r="AN1406" s="24" t="str">
        <f t="shared" si="366"/>
        <v/>
      </c>
      <c r="AO1406" s="24" t="str">
        <f t="shared" si="367"/>
        <v/>
      </c>
      <c r="AP1406" s="24" t="str">
        <f t="shared" si="368"/>
        <v/>
      </c>
      <c r="AQ1406" s="24" t="str">
        <f t="shared" si="369"/>
        <v/>
      </c>
      <c r="AR1406" s="24" t="str">
        <f t="shared" si="370"/>
        <v/>
      </c>
      <c r="AS1406" s="24" t="str">
        <f t="shared" si="371"/>
        <v/>
      </c>
      <c r="AT1406" s="94"/>
      <c r="AU1406" s="94"/>
      <c r="AV1406" s="22"/>
      <c r="AW1406" s="22"/>
      <c r="AX1406" s="22"/>
      <c r="AY1406" s="22"/>
      <c r="AZ1406" s="22"/>
      <c r="BA1406" s="30"/>
      <c r="BB1406" s="22"/>
      <c r="BC1406" s="22"/>
      <c r="BG1406" s="22"/>
      <c r="BI1406" s="94"/>
    </row>
    <row r="1407" spans="2:61" s="23" customFormat="1">
      <c r="B1407" s="60"/>
      <c r="C1407" s="33"/>
      <c r="D1407" s="32"/>
      <c r="E1407" s="33"/>
      <c r="F1407" s="33"/>
      <c r="G1407" s="33"/>
      <c r="H1407" s="33"/>
      <c r="I1407" s="33"/>
      <c r="J1407" s="33"/>
      <c r="K1407" s="33"/>
      <c r="L1407" s="33"/>
      <c r="M1407" s="33"/>
      <c r="N1407" s="99"/>
      <c r="O1407" s="99"/>
      <c r="P1407" s="99"/>
      <c r="Q1407" s="32"/>
      <c r="R1407" s="94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60"/>
      <c r="AH1407" s="60"/>
      <c r="AI1407" s="33"/>
      <c r="AJ1407" s="24"/>
      <c r="AK1407" s="24"/>
      <c r="AL1407" s="24"/>
      <c r="AM1407" s="24"/>
      <c r="AN1407" s="24" t="str">
        <f t="shared" si="366"/>
        <v/>
      </c>
      <c r="AO1407" s="24" t="str">
        <f t="shared" si="367"/>
        <v/>
      </c>
      <c r="AP1407" s="24" t="str">
        <f t="shared" si="368"/>
        <v/>
      </c>
      <c r="AQ1407" s="24" t="str">
        <f t="shared" si="369"/>
        <v/>
      </c>
      <c r="AR1407" s="24" t="str">
        <f t="shared" si="370"/>
        <v/>
      </c>
      <c r="AS1407" s="24" t="str">
        <f t="shared" si="371"/>
        <v/>
      </c>
      <c r="AT1407" s="94"/>
      <c r="AU1407" s="94"/>
      <c r="AV1407" s="22"/>
      <c r="AW1407" s="22"/>
      <c r="AX1407" s="22"/>
      <c r="AY1407" s="22"/>
      <c r="AZ1407" s="22"/>
      <c r="BA1407" s="30"/>
      <c r="BB1407" s="22"/>
      <c r="BC1407" s="22"/>
      <c r="BG1407" s="22"/>
      <c r="BI1407" s="94"/>
    </row>
    <row r="1408" spans="2:61" s="23" customFormat="1">
      <c r="B1408" s="60"/>
      <c r="C1408" s="33"/>
      <c r="D1408" s="32"/>
      <c r="E1408" s="33"/>
      <c r="F1408" s="33"/>
      <c r="G1408" s="33"/>
      <c r="H1408" s="33"/>
      <c r="I1408" s="33"/>
      <c r="J1408" s="33"/>
      <c r="K1408" s="33"/>
      <c r="L1408" s="33"/>
      <c r="M1408" s="33"/>
      <c r="N1408" s="99"/>
      <c r="O1408" s="99"/>
      <c r="P1408" s="99"/>
      <c r="Q1408" s="32"/>
      <c r="R1408" s="94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60"/>
      <c r="AH1408" s="60"/>
      <c r="AI1408" s="33"/>
      <c r="AJ1408" s="24"/>
      <c r="AK1408" s="24"/>
      <c r="AL1408" s="24"/>
      <c r="AM1408" s="24"/>
      <c r="AN1408" s="24" t="str">
        <f t="shared" si="366"/>
        <v/>
      </c>
      <c r="AO1408" s="24" t="str">
        <f t="shared" si="367"/>
        <v/>
      </c>
      <c r="AP1408" s="24" t="str">
        <f t="shared" si="368"/>
        <v/>
      </c>
      <c r="AQ1408" s="24" t="str">
        <f t="shared" si="369"/>
        <v/>
      </c>
      <c r="AR1408" s="24" t="str">
        <f t="shared" si="370"/>
        <v/>
      </c>
      <c r="AS1408" s="24" t="str">
        <f t="shared" si="371"/>
        <v/>
      </c>
      <c r="AT1408" s="94"/>
      <c r="AU1408" s="94"/>
      <c r="AV1408" s="22"/>
      <c r="AW1408" s="22"/>
      <c r="AX1408" s="22"/>
      <c r="AY1408" s="22"/>
      <c r="AZ1408" s="22"/>
      <c r="BA1408" s="30"/>
      <c r="BB1408" s="22"/>
      <c r="BC1408" s="22"/>
      <c r="BG1408" s="22"/>
      <c r="BI1408" s="94"/>
    </row>
    <row r="1409" spans="2:61" s="23" customFormat="1">
      <c r="B1409" s="60"/>
      <c r="C1409" s="33"/>
      <c r="D1409" s="32"/>
      <c r="E1409" s="33"/>
      <c r="F1409" s="33"/>
      <c r="G1409" s="33"/>
      <c r="H1409" s="33"/>
      <c r="I1409" s="33"/>
      <c r="J1409" s="33"/>
      <c r="K1409" s="33"/>
      <c r="L1409" s="33"/>
      <c r="M1409" s="33"/>
      <c r="N1409" s="99"/>
      <c r="O1409" s="99"/>
      <c r="P1409" s="99"/>
      <c r="Q1409" s="32"/>
      <c r="R1409" s="94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60"/>
      <c r="AH1409" s="60"/>
      <c r="AI1409" s="33"/>
      <c r="AJ1409" s="24"/>
      <c r="AK1409" s="24"/>
      <c r="AL1409" s="24"/>
      <c r="AM1409" s="24"/>
      <c r="AN1409" s="24" t="str">
        <f t="shared" si="366"/>
        <v/>
      </c>
      <c r="AO1409" s="24" t="str">
        <f t="shared" si="367"/>
        <v/>
      </c>
      <c r="AP1409" s="24" t="str">
        <f t="shared" si="368"/>
        <v/>
      </c>
      <c r="AQ1409" s="24" t="str">
        <f t="shared" si="369"/>
        <v/>
      </c>
      <c r="AR1409" s="24" t="str">
        <f t="shared" si="370"/>
        <v/>
      </c>
      <c r="AS1409" s="24" t="str">
        <f t="shared" si="371"/>
        <v/>
      </c>
      <c r="AT1409" s="94"/>
      <c r="AU1409" s="94"/>
      <c r="AV1409" s="22"/>
      <c r="AW1409" s="22"/>
      <c r="AX1409" s="22"/>
      <c r="AY1409" s="22"/>
      <c r="AZ1409" s="22"/>
      <c r="BA1409" s="30"/>
      <c r="BB1409" s="22"/>
      <c r="BC1409" s="22"/>
      <c r="BG1409" s="22"/>
      <c r="BI1409" s="94"/>
    </row>
    <row r="1410" spans="2:61" s="23" customFormat="1">
      <c r="B1410" s="60"/>
      <c r="C1410" s="33"/>
      <c r="D1410" s="32"/>
      <c r="E1410" s="33"/>
      <c r="F1410" s="33"/>
      <c r="G1410" s="33"/>
      <c r="H1410" s="33"/>
      <c r="I1410" s="33"/>
      <c r="J1410" s="33"/>
      <c r="K1410" s="33"/>
      <c r="L1410" s="33"/>
      <c r="M1410" s="33"/>
      <c r="N1410" s="99"/>
      <c r="O1410" s="99"/>
      <c r="P1410" s="99"/>
      <c r="Q1410" s="32"/>
      <c r="R1410" s="94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60"/>
      <c r="AH1410" s="60"/>
      <c r="AI1410" s="33"/>
      <c r="AJ1410" s="24"/>
      <c r="AK1410" s="24"/>
      <c r="AL1410" s="24"/>
      <c r="AM1410" s="24"/>
      <c r="AN1410" s="24" t="str">
        <f t="shared" si="366"/>
        <v/>
      </c>
      <c r="AO1410" s="24" t="str">
        <f t="shared" si="367"/>
        <v/>
      </c>
      <c r="AP1410" s="24" t="str">
        <f t="shared" si="368"/>
        <v/>
      </c>
      <c r="AQ1410" s="24" t="str">
        <f t="shared" si="369"/>
        <v/>
      </c>
      <c r="AR1410" s="24" t="str">
        <f t="shared" si="370"/>
        <v/>
      </c>
      <c r="AS1410" s="24" t="str">
        <f t="shared" si="371"/>
        <v/>
      </c>
      <c r="AT1410" s="94"/>
      <c r="AU1410" s="94"/>
      <c r="AV1410" s="22"/>
      <c r="AW1410" s="22"/>
      <c r="AX1410" s="22"/>
      <c r="AY1410" s="22"/>
      <c r="AZ1410" s="22"/>
      <c r="BA1410" s="30"/>
      <c r="BB1410" s="22"/>
      <c r="BC1410" s="22"/>
      <c r="BG1410" s="22"/>
      <c r="BI1410" s="94"/>
    </row>
    <row r="1411" spans="2:61" s="23" customFormat="1">
      <c r="B1411" s="60"/>
      <c r="C1411" s="33"/>
      <c r="D1411" s="32"/>
      <c r="E1411" s="33"/>
      <c r="F1411" s="33"/>
      <c r="G1411" s="33"/>
      <c r="H1411" s="33"/>
      <c r="I1411" s="33"/>
      <c r="J1411" s="33"/>
      <c r="K1411" s="33"/>
      <c r="L1411" s="33"/>
      <c r="M1411" s="33"/>
      <c r="N1411" s="99"/>
      <c r="O1411" s="99"/>
      <c r="P1411" s="99"/>
      <c r="Q1411" s="32"/>
      <c r="R1411" s="94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60"/>
      <c r="AH1411" s="60"/>
      <c r="AI1411" s="33"/>
      <c r="AJ1411" s="24"/>
      <c r="AK1411" s="24"/>
      <c r="AL1411" s="24"/>
      <c r="AM1411" s="24"/>
      <c r="AN1411" s="24" t="str">
        <f t="shared" si="366"/>
        <v/>
      </c>
      <c r="AO1411" s="24" t="str">
        <f t="shared" si="367"/>
        <v/>
      </c>
      <c r="AP1411" s="24" t="str">
        <f t="shared" si="368"/>
        <v/>
      </c>
      <c r="AQ1411" s="24" t="str">
        <f t="shared" si="369"/>
        <v/>
      </c>
      <c r="AR1411" s="24" t="str">
        <f t="shared" si="370"/>
        <v/>
      </c>
      <c r="AS1411" s="24" t="str">
        <f t="shared" si="371"/>
        <v/>
      </c>
      <c r="AT1411" s="94"/>
      <c r="AU1411" s="94"/>
      <c r="AV1411" s="22"/>
      <c r="AW1411" s="22"/>
      <c r="AX1411" s="22"/>
      <c r="AY1411" s="22"/>
      <c r="AZ1411" s="22"/>
      <c r="BA1411" s="30"/>
      <c r="BB1411" s="22"/>
      <c r="BC1411" s="22"/>
      <c r="BG1411" s="22"/>
      <c r="BI1411" s="94"/>
    </row>
    <row r="1412" spans="2:61" s="23" customFormat="1">
      <c r="B1412" s="60"/>
      <c r="C1412" s="33"/>
      <c r="D1412" s="32"/>
      <c r="E1412" s="33"/>
      <c r="F1412" s="33"/>
      <c r="G1412" s="33"/>
      <c r="H1412" s="33"/>
      <c r="I1412" s="33"/>
      <c r="J1412" s="33"/>
      <c r="K1412" s="33"/>
      <c r="L1412" s="33"/>
      <c r="M1412" s="33"/>
      <c r="N1412" s="99"/>
      <c r="O1412" s="99"/>
      <c r="P1412" s="99"/>
      <c r="Q1412" s="32"/>
      <c r="R1412" s="94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60"/>
      <c r="AH1412" s="60"/>
      <c r="AI1412" s="33"/>
      <c r="AJ1412" s="24"/>
      <c r="AK1412" s="24"/>
      <c r="AL1412" s="24"/>
      <c r="AM1412" s="24"/>
      <c r="AN1412" s="24" t="str">
        <f t="shared" si="366"/>
        <v/>
      </c>
      <c r="AO1412" s="24" t="str">
        <f t="shared" si="367"/>
        <v/>
      </c>
      <c r="AP1412" s="24" t="str">
        <f t="shared" si="368"/>
        <v/>
      </c>
      <c r="AQ1412" s="24" t="str">
        <f t="shared" si="369"/>
        <v/>
      </c>
      <c r="AR1412" s="24" t="str">
        <f t="shared" si="370"/>
        <v/>
      </c>
      <c r="AS1412" s="24" t="str">
        <f t="shared" si="371"/>
        <v/>
      </c>
      <c r="AT1412" s="94"/>
      <c r="AU1412" s="94"/>
      <c r="AV1412" s="22"/>
      <c r="AW1412" s="22"/>
      <c r="AX1412" s="22"/>
      <c r="AY1412" s="22"/>
      <c r="AZ1412" s="22"/>
      <c r="BA1412" s="30"/>
      <c r="BB1412" s="22"/>
      <c r="BC1412" s="22"/>
      <c r="BG1412" s="22"/>
      <c r="BI1412" s="94"/>
    </row>
    <row r="1413" spans="2:61" s="23" customFormat="1">
      <c r="B1413" s="60"/>
      <c r="C1413" s="33"/>
      <c r="D1413" s="32"/>
      <c r="E1413" s="33"/>
      <c r="F1413" s="33"/>
      <c r="G1413" s="33"/>
      <c r="H1413" s="33"/>
      <c r="I1413" s="33"/>
      <c r="J1413" s="33"/>
      <c r="K1413" s="33"/>
      <c r="L1413" s="33"/>
      <c r="M1413" s="33"/>
      <c r="N1413" s="99"/>
      <c r="O1413" s="99"/>
      <c r="P1413" s="99"/>
      <c r="Q1413" s="32"/>
      <c r="R1413" s="94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60"/>
      <c r="AH1413" s="60"/>
      <c r="AI1413" s="33"/>
      <c r="AJ1413" s="24"/>
      <c r="AK1413" s="24"/>
      <c r="AL1413" s="24"/>
      <c r="AM1413" s="24"/>
      <c r="AN1413" s="24" t="str">
        <f t="shared" si="366"/>
        <v/>
      </c>
      <c r="AO1413" s="24" t="str">
        <f t="shared" si="367"/>
        <v/>
      </c>
      <c r="AP1413" s="24" t="str">
        <f t="shared" si="368"/>
        <v/>
      </c>
      <c r="AQ1413" s="24" t="str">
        <f t="shared" si="369"/>
        <v/>
      </c>
      <c r="AR1413" s="24" t="str">
        <f t="shared" si="370"/>
        <v/>
      </c>
      <c r="AS1413" s="24" t="str">
        <f t="shared" si="371"/>
        <v/>
      </c>
      <c r="AT1413" s="94"/>
      <c r="AU1413" s="94"/>
      <c r="AV1413" s="22"/>
      <c r="AW1413" s="22"/>
      <c r="AX1413" s="22"/>
      <c r="AY1413" s="22"/>
      <c r="AZ1413" s="22"/>
      <c r="BA1413" s="30"/>
      <c r="BB1413" s="22"/>
      <c r="BC1413" s="22"/>
      <c r="BG1413" s="22"/>
      <c r="BI1413" s="94"/>
    </row>
    <row r="1414" spans="2:61" s="23" customFormat="1">
      <c r="B1414" s="60"/>
      <c r="C1414" s="33"/>
      <c r="D1414" s="32"/>
      <c r="E1414" s="33"/>
      <c r="F1414" s="33"/>
      <c r="G1414" s="33"/>
      <c r="H1414" s="33"/>
      <c r="I1414" s="33"/>
      <c r="J1414" s="33"/>
      <c r="K1414" s="33"/>
      <c r="L1414" s="33"/>
      <c r="M1414" s="33"/>
      <c r="N1414" s="99"/>
      <c r="O1414" s="99"/>
      <c r="P1414" s="99"/>
      <c r="Q1414" s="32"/>
      <c r="R1414" s="94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60"/>
      <c r="AH1414" s="60"/>
      <c r="AI1414" s="33"/>
      <c r="AJ1414" s="24"/>
      <c r="AK1414" s="24"/>
      <c r="AL1414" s="24"/>
      <c r="AM1414" s="24"/>
      <c r="AN1414" s="24" t="str">
        <f t="shared" si="366"/>
        <v/>
      </c>
      <c r="AO1414" s="24" t="str">
        <f t="shared" si="367"/>
        <v/>
      </c>
      <c r="AP1414" s="24" t="str">
        <f t="shared" si="368"/>
        <v/>
      </c>
      <c r="AQ1414" s="24" t="str">
        <f t="shared" si="369"/>
        <v/>
      </c>
      <c r="AR1414" s="24" t="str">
        <f t="shared" si="370"/>
        <v/>
      </c>
      <c r="AS1414" s="24" t="str">
        <f t="shared" si="371"/>
        <v/>
      </c>
      <c r="AT1414" s="94"/>
      <c r="AU1414" s="94"/>
      <c r="AV1414" s="22"/>
      <c r="AW1414" s="22"/>
      <c r="AX1414" s="22"/>
      <c r="AY1414" s="22"/>
      <c r="AZ1414" s="22"/>
      <c r="BA1414" s="30"/>
      <c r="BB1414" s="22"/>
      <c r="BC1414" s="22"/>
      <c r="BG1414" s="22"/>
      <c r="BI1414" s="94"/>
    </row>
    <row r="1415" spans="2:61" s="23" customFormat="1">
      <c r="B1415" s="60"/>
      <c r="C1415" s="33"/>
      <c r="D1415" s="32"/>
      <c r="E1415" s="33"/>
      <c r="F1415" s="33"/>
      <c r="G1415" s="33"/>
      <c r="H1415" s="33"/>
      <c r="I1415" s="33"/>
      <c r="J1415" s="33"/>
      <c r="K1415" s="33"/>
      <c r="L1415" s="33"/>
      <c r="M1415" s="33"/>
      <c r="N1415" s="99"/>
      <c r="O1415" s="99"/>
      <c r="P1415" s="99"/>
      <c r="Q1415" s="32"/>
      <c r="R1415" s="94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60"/>
      <c r="AH1415" s="60"/>
      <c r="AI1415" s="33"/>
      <c r="AJ1415" s="24"/>
      <c r="AK1415" s="24"/>
      <c r="AL1415" s="24"/>
      <c r="AM1415" s="24"/>
      <c r="AN1415" s="24" t="str">
        <f t="shared" si="366"/>
        <v/>
      </c>
      <c r="AO1415" s="24" t="str">
        <f t="shared" si="367"/>
        <v/>
      </c>
      <c r="AP1415" s="24" t="str">
        <f t="shared" si="368"/>
        <v/>
      </c>
      <c r="AQ1415" s="24" t="str">
        <f t="shared" si="369"/>
        <v/>
      </c>
      <c r="AR1415" s="24" t="str">
        <f t="shared" si="370"/>
        <v/>
      </c>
      <c r="AS1415" s="24" t="str">
        <f t="shared" si="371"/>
        <v/>
      </c>
      <c r="AT1415" s="94"/>
      <c r="AU1415" s="94"/>
      <c r="AV1415" s="22"/>
      <c r="AW1415" s="22"/>
      <c r="AX1415" s="22"/>
      <c r="AY1415" s="22"/>
      <c r="AZ1415" s="22"/>
      <c r="BA1415" s="30"/>
      <c r="BB1415" s="22"/>
      <c r="BC1415" s="22"/>
      <c r="BG1415" s="22"/>
      <c r="BI1415" s="94"/>
    </row>
    <row r="1416" spans="2:61" s="23" customFormat="1">
      <c r="B1416" s="60"/>
      <c r="C1416" s="33"/>
      <c r="D1416" s="32"/>
      <c r="E1416" s="33"/>
      <c r="F1416" s="33"/>
      <c r="G1416" s="33"/>
      <c r="H1416" s="33"/>
      <c r="I1416" s="33"/>
      <c r="J1416" s="33"/>
      <c r="K1416" s="33"/>
      <c r="L1416" s="33"/>
      <c r="M1416" s="33"/>
      <c r="N1416" s="99"/>
      <c r="O1416" s="99"/>
      <c r="P1416" s="99"/>
      <c r="Q1416" s="32"/>
      <c r="R1416" s="94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60"/>
      <c r="AH1416" s="60"/>
      <c r="AI1416" s="33"/>
      <c r="AJ1416" s="24"/>
      <c r="AK1416" s="24"/>
      <c r="AL1416" s="24"/>
      <c r="AM1416" s="24"/>
      <c r="AN1416" s="24" t="str">
        <f t="shared" si="366"/>
        <v/>
      </c>
      <c r="AO1416" s="24" t="str">
        <f t="shared" si="367"/>
        <v/>
      </c>
      <c r="AP1416" s="24" t="str">
        <f t="shared" si="368"/>
        <v/>
      </c>
      <c r="AQ1416" s="24" t="str">
        <f t="shared" si="369"/>
        <v/>
      </c>
      <c r="AR1416" s="24" t="str">
        <f t="shared" si="370"/>
        <v/>
      </c>
      <c r="AS1416" s="24" t="str">
        <f t="shared" si="371"/>
        <v/>
      </c>
      <c r="AT1416" s="94"/>
      <c r="AU1416" s="94"/>
      <c r="AV1416" s="22"/>
      <c r="AW1416" s="22"/>
      <c r="AX1416" s="22"/>
      <c r="AY1416" s="22"/>
      <c r="AZ1416" s="22"/>
      <c r="BA1416" s="30"/>
      <c r="BB1416" s="22"/>
      <c r="BC1416" s="22"/>
      <c r="BG1416" s="22"/>
      <c r="BI1416" s="94"/>
    </row>
    <row r="1417" spans="2:61" s="23" customFormat="1">
      <c r="B1417" s="60"/>
      <c r="C1417" s="33"/>
      <c r="D1417" s="32"/>
      <c r="E1417" s="33"/>
      <c r="F1417" s="33"/>
      <c r="G1417" s="33"/>
      <c r="H1417" s="33"/>
      <c r="I1417" s="33"/>
      <c r="J1417" s="33"/>
      <c r="K1417" s="33"/>
      <c r="L1417" s="33"/>
      <c r="M1417" s="33"/>
      <c r="N1417" s="99"/>
      <c r="O1417" s="99"/>
      <c r="P1417" s="99"/>
      <c r="Q1417" s="32"/>
      <c r="R1417" s="94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60"/>
      <c r="AH1417" s="60"/>
      <c r="AI1417" s="33"/>
      <c r="AJ1417" s="24"/>
      <c r="AK1417" s="24"/>
      <c r="AL1417" s="24"/>
      <c r="AM1417" s="24"/>
      <c r="AN1417" s="24" t="str">
        <f t="shared" si="366"/>
        <v/>
      </c>
      <c r="AO1417" s="24" t="str">
        <f t="shared" si="367"/>
        <v/>
      </c>
      <c r="AP1417" s="24" t="str">
        <f t="shared" si="368"/>
        <v/>
      </c>
      <c r="AQ1417" s="24" t="str">
        <f t="shared" si="369"/>
        <v/>
      </c>
      <c r="AR1417" s="24" t="str">
        <f t="shared" si="370"/>
        <v/>
      </c>
      <c r="AS1417" s="24" t="str">
        <f t="shared" si="371"/>
        <v/>
      </c>
      <c r="AT1417" s="94"/>
      <c r="AU1417" s="94"/>
      <c r="AV1417" s="22"/>
      <c r="AW1417" s="22"/>
      <c r="AX1417" s="22"/>
      <c r="AY1417" s="22"/>
      <c r="AZ1417" s="22"/>
      <c r="BA1417" s="30"/>
      <c r="BB1417" s="22"/>
      <c r="BC1417" s="22"/>
      <c r="BG1417" s="22"/>
      <c r="BI1417" s="94"/>
    </row>
    <row r="1418" spans="2:61" s="23" customFormat="1">
      <c r="B1418" s="60"/>
      <c r="C1418" s="33"/>
      <c r="D1418" s="32"/>
      <c r="E1418" s="33"/>
      <c r="F1418" s="33"/>
      <c r="G1418" s="33"/>
      <c r="H1418" s="33"/>
      <c r="I1418" s="33"/>
      <c r="J1418" s="33"/>
      <c r="K1418" s="33"/>
      <c r="L1418" s="33"/>
      <c r="M1418" s="33"/>
      <c r="N1418" s="99"/>
      <c r="O1418" s="99"/>
      <c r="P1418" s="99"/>
      <c r="Q1418" s="32"/>
      <c r="R1418" s="94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60"/>
      <c r="AH1418" s="60"/>
      <c r="AI1418" s="33"/>
      <c r="AJ1418" s="24"/>
      <c r="AK1418" s="24"/>
      <c r="AL1418" s="24"/>
      <c r="AM1418" s="24"/>
      <c r="AN1418" s="24" t="str">
        <f t="shared" si="366"/>
        <v/>
      </c>
      <c r="AO1418" s="24" t="str">
        <f t="shared" si="367"/>
        <v/>
      </c>
      <c r="AP1418" s="24" t="str">
        <f t="shared" si="368"/>
        <v/>
      </c>
      <c r="AQ1418" s="24" t="str">
        <f t="shared" si="369"/>
        <v/>
      </c>
      <c r="AR1418" s="24" t="str">
        <f t="shared" si="370"/>
        <v/>
      </c>
      <c r="AS1418" s="24" t="str">
        <f t="shared" si="371"/>
        <v/>
      </c>
      <c r="AT1418" s="94"/>
      <c r="AU1418" s="94"/>
      <c r="AV1418" s="22"/>
      <c r="AW1418" s="22"/>
      <c r="AX1418" s="22"/>
      <c r="AY1418" s="22"/>
      <c r="AZ1418" s="22"/>
      <c r="BA1418" s="30"/>
      <c r="BB1418" s="22"/>
      <c r="BC1418" s="22"/>
      <c r="BG1418" s="22"/>
      <c r="BI1418" s="94"/>
    </row>
    <row r="1419" spans="2:61" s="23" customFormat="1">
      <c r="B1419" s="60"/>
      <c r="C1419" s="33"/>
      <c r="D1419" s="32"/>
      <c r="E1419" s="33"/>
      <c r="F1419" s="33"/>
      <c r="G1419" s="33"/>
      <c r="H1419" s="33"/>
      <c r="I1419" s="33"/>
      <c r="J1419" s="33"/>
      <c r="K1419" s="33"/>
      <c r="L1419" s="33"/>
      <c r="M1419" s="33"/>
      <c r="N1419" s="99"/>
      <c r="O1419" s="99"/>
      <c r="P1419" s="99"/>
      <c r="Q1419" s="32"/>
      <c r="R1419" s="94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60"/>
      <c r="AH1419" s="60"/>
      <c r="AI1419" s="33"/>
      <c r="AJ1419" s="24"/>
      <c r="AK1419" s="24"/>
      <c r="AL1419" s="24"/>
      <c r="AM1419" s="24"/>
      <c r="AN1419" s="24" t="str">
        <f t="shared" si="366"/>
        <v/>
      </c>
      <c r="AO1419" s="24" t="str">
        <f t="shared" si="367"/>
        <v/>
      </c>
      <c r="AP1419" s="24" t="str">
        <f t="shared" si="368"/>
        <v/>
      </c>
      <c r="AQ1419" s="24" t="str">
        <f t="shared" si="369"/>
        <v/>
      </c>
      <c r="AR1419" s="24" t="str">
        <f t="shared" si="370"/>
        <v/>
      </c>
      <c r="AS1419" s="24" t="str">
        <f t="shared" si="371"/>
        <v/>
      </c>
      <c r="AT1419" s="94"/>
      <c r="AU1419" s="94"/>
      <c r="AV1419" s="22"/>
      <c r="AW1419" s="22"/>
      <c r="AX1419" s="22"/>
      <c r="AY1419" s="22"/>
      <c r="AZ1419" s="22"/>
      <c r="BA1419" s="30"/>
      <c r="BB1419" s="22"/>
      <c r="BC1419" s="22"/>
      <c r="BG1419" s="22"/>
      <c r="BI1419" s="94"/>
    </row>
    <row r="1420" spans="2:61" s="23" customFormat="1">
      <c r="B1420" s="60"/>
      <c r="C1420" s="33"/>
      <c r="D1420" s="32"/>
      <c r="E1420" s="33"/>
      <c r="F1420" s="33"/>
      <c r="G1420" s="33"/>
      <c r="H1420" s="33"/>
      <c r="I1420" s="33"/>
      <c r="J1420" s="33"/>
      <c r="K1420" s="33"/>
      <c r="L1420" s="33"/>
      <c r="M1420" s="33"/>
      <c r="N1420" s="99"/>
      <c r="O1420" s="99"/>
      <c r="P1420" s="99"/>
      <c r="Q1420" s="32"/>
      <c r="R1420" s="94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60"/>
      <c r="AH1420" s="60"/>
      <c r="AI1420" s="33"/>
      <c r="AJ1420" s="24"/>
      <c r="AK1420" s="24"/>
      <c r="AL1420" s="24"/>
      <c r="AM1420" s="24"/>
      <c r="AN1420" s="24" t="str">
        <f t="shared" si="366"/>
        <v/>
      </c>
      <c r="AO1420" s="24" t="str">
        <f t="shared" si="367"/>
        <v/>
      </c>
      <c r="AP1420" s="24" t="str">
        <f t="shared" si="368"/>
        <v/>
      </c>
      <c r="AQ1420" s="24" t="str">
        <f t="shared" si="369"/>
        <v/>
      </c>
      <c r="AR1420" s="24" t="str">
        <f t="shared" si="370"/>
        <v/>
      </c>
      <c r="AS1420" s="24" t="str">
        <f t="shared" si="371"/>
        <v/>
      </c>
      <c r="AT1420" s="94"/>
      <c r="AU1420" s="94"/>
      <c r="AV1420" s="22"/>
      <c r="AW1420" s="22"/>
      <c r="AX1420" s="22"/>
      <c r="AY1420" s="22"/>
      <c r="AZ1420" s="22"/>
      <c r="BA1420" s="30"/>
      <c r="BB1420" s="22"/>
      <c r="BC1420" s="22"/>
      <c r="BG1420" s="22"/>
      <c r="BI1420" s="94"/>
    </row>
    <row r="1421" spans="2:61" s="23" customFormat="1">
      <c r="B1421" s="60"/>
      <c r="C1421" s="33"/>
      <c r="D1421" s="32"/>
      <c r="E1421" s="33"/>
      <c r="F1421" s="33"/>
      <c r="G1421" s="33"/>
      <c r="H1421" s="33"/>
      <c r="I1421" s="33"/>
      <c r="J1421" s="33"/>
      <c r="K1421" s="33"/>
      <c r="L1421" s="33"/>
      <c r="M1421" s="33"/>
      <c r="N1421" s="99"/>
      <c r="O1421" s="99"/>
      <c r="P1421" s="99"/>
      <c r="Q1421" s="32"/>
      <c r="R1421" s="94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60"/>
      <c r="AH1421" s="60"/>
      <c r="AI1421" s="33"/>
      <c r="AJ1421" s="24"/>
      <c r="AK1421" s="24"/>
      <c r="AL1421" s="24"/>
      <c r="AM1421" s="24"/>
      <c r="AN1421" s="24" t="str">
        <f t="shared" si="366"/>
        <v/>
      </c>
      <c r="AO1421" s="24" t="str">
        <f t="shared" si="367"/>
        <v/>
      </c>
      <c r="AP1421" s="24" t="str">
        <f t="shared" si="368"/>
        <v/>
      </c>
      <c r="AQ1421" s="24" t="str">
        <f t="shared" si="369"/>
        <v/>
      </c>
      <c r="AR1421" s="24" t="str">
        <f t="shared" si="370"/>
        <v/>
      </c>
      <c r="AS1421" s="24" t="str">
        <f t="shared" si="371"/>
        <v/>
      </c>
      <c r="AT1421" s="94"/>
      <c r="AU1421" s="94"/>
      <c r="AV1421" s="22"/>
      <c r="AW1421" s="22"/>
      <c r="AX1421" s="22"/>
      <c r="AY1421" s="22"/>
      <c r="AZ1421" s="22"/>
      <c r="BA1421" s="30"/>
      <c r="BB1421" s="22"/>
      <c r="BC1421" s="22"/>
      <c r="BG1421" s="22"/>
      <c r="BI1421" s="94"/>
    </row>
    <row r="1422" spans="2:61" s="23" customFormat="1">
      <c r="B1422" s="60"/>
      <c r="C1422" s="33"/>
      <c r="D1422" s="32"/>
      <c r="E1422" s="33"/>
      <c r="F1422" s="33"/>
      <c r="G1422" s="33"/>
      <c r="H1422" s="33"/>
      <c r="I1422" s="33"/>
      <c r="J1422" s="33"/>
      <c r="K1422" s="33"/>
      <c r="L1422" s="33"/>
      <c r="M1422" s="33"/>
      <c r="N1422" s="99"/>
      <c r="O1422" s="99"/>
      <c r="P1422" s="99"/>
      <c r="Q1422" s="32"/>
      <c r="R1422" s="94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60"/>
      <c r="AH1422" s="60"/>
      <c r="AI1422" s="33"/>
      <c r="AJ1422" s="24"/>
      <c r="AK1422" s="24"/>
      <c r="AL1422" s="24"/>
      <c r="AM1422" s="24"/>
      <c r="AN1422" s="24" t="str">
        <f t="shared" si="366"/>
        <v/>
      </c>
      <c r="AO1422" s="24" t="str">
        <f t="shared" si="367"/>
        <v/>
      </c>
      <c r="AP1422" s="24" t="str">
        <f t="shared" si="368"/>
        <v/>
      </c>
      <c r="AQ1422" s="24" t="str">
        <f t="shared" si="369"/>
        <v/>
      </c>
      <c r="AR1422" s="24" t="str">
        <f t="shared" si="370"/>
        <v/>
      </c>
      <c r="AS1422" s="24" t="str">
        <f t="shared" si="371"/>
        <v/>
      </c>
      <c r="AT1422" s="94"/>
      <c r="AU1422" s="94"/>
      <c r="AV1422" s="22"/>
      <c r="AW1422" s="22"/>
      <c r="AX1422" s="22"/>
      <c r="AY1422" s="22"/>
      <c r="AZ1422" s="22"/>
      <c r="BA1422" s="30"/>
      <c r="BB1422" s="22"/>
      <c r="BC1422" s="22"/>
      <c r="BG1422" s="22"/>
      <c r="BI1422" s="94"/>
    </row>
    <row r="1423" spans="2:61" s="23" customFormat="1">
      <c r="B1423" s="60"/>
      <c r="C1423" s="33"/>
      <c r="D1423" s="32"/>
      <c r="E1423" s="33"/>
      <c r="F1423" s="33"/>
      <c r="G1423" s="33"/>
      <c r="H1423" s="33"/>
      <c r="I1423" s="33"/>
      <c r="J1423" s="33"/>
      <c r="K1423" s="33"/>
      <c r="L1423" s="33"/>
      <c r="M1423" s="33"/>
      <c r="N1423" s="99"/>
      <c r="O1423" s="99"/>
      <c r="P1423" s="99"/>
      <c r="Q1423" s="32"/>
      <c r="R1423" s="94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60"/>
      <c r="AH1423" s="60"/>
      <c r="AI1423" s="33"/>
      <c r="AJ1423" s="24"/>
      <c r="AK1423" s="24"/>
      <c r="AL1423" s="24"/>
      <c r="AM1423" s="24"/>
      <c r="AN1423" s="24" t="str">
        <f t="shared" si="366"/>
        <v/>
      </c>
      <c r="AO1423" s="24" t="str">
        <f t="shared" si="367"/>
        <v/>
      </c>
      <c r="AP1423" s="24" t="str">
        <f t="shared" si="368"/>
        <v/>
      </c>
      <c r="AQ1423" s="24" t="str">
        <f t="shared" si="369"/>
        <v/>
      </c>
      <c r="AR1423" s="24" t="str">
        <f t="shared" si="370"/>
        <v/>
      </c>
      <c r="AS1423" s="24" t="str">
        <f t="shared" si="371"/>
        <v/>
      </c>
      <c r="AT1423" s="94"/>
      <c r="AU1423" s="94"/>
      <c r="AV1423" s="22"/>
      <c r="AW1423" s="22"/>
      <c r="AX1423" s="22"/>
      <c r="AY1423" s="22"/>
      <c r="AZ1423" s="22"/>
      <c r="BA1423" s="30"/>
      <c r="BB1423" s="22"/>
      <c r="BC1423" s="22"/>
      <c r="BG1423" s="22"/>
      <c r="BI1423" s="94"/>
    </row>
    <row r="1424" spans="2:61" s="23" customFormat="1">
      <c r="B1424" s="60"/>
      <c r="C1424" s="33"/>
      <c r="D1424" s="32"/>
      <c r="E1424" s="33"/>
      <c r="F1424" s="33"/>
      <c r="G1424" s="33"/>
      <c r="H1424" s="33"/>
      <c r="I1424" s="33"/>
      <c r="J1424" s="33"/>
      <c r="K1424" s="33"/>
      <c r="L1424" s="33"/>
      <c r="M1424" s="33"/>
      <c r="N1424" s="99"/>
      <c r="O1424" s="99"/>
      <c r="P1424" s="99"/>
      <c r="Q1424" s="32"/>
      <c r="R1424" s="94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60"/>
      <c r="AH1424" s="60"/>
      <c r="AI1424" s="33"/>
      <c r="AJ1424" s="24"/>
      <c r="AK1424" s="24"/>
      <c r="AL1424" s="24"/>
      <c r="AM1424" s="24"/>
      <c r="AN1424" s="24" t="str">
        <f t="shared" si="366"/>
        <v/>
      </c>
      <c r="AO1424" s="24" t="str">
        <f t="shared" si="367"/>
        <v/>
      </c>
      <c r="AP1424" s="24" t="str">
        <f t="shared" si="368"/>
        <v/>
      </c>
      <c r="AQ1424" s="24" t="str">
        <f t="shared" si="369"/>
        <v/>
      </c>
      <c r="AR1424" s="24" t="str">
        <f t="shared" si="370"/>
        <v/>
      </c>
      <c r="AS1424" s="24" t="str">
        <f t="shared" si="371"/>
        <v/>
      </c>
      <c r="AT1424" s="94"/>
      <c r="AU1424" s="94"/>
      <c r="AV1424" s="22"/>
      <c r="AW1424" s="22"/>
      <c r="AX1424" s="22"/>
      <c r="AY1424" s="22"/>
      <c r="AZ1424" s="22"/>
      <c r="BA1424" s="30"/>
      <c r="BB1424" s="22"/>
      <c r="BC1424" s="22"/>
      <c r="BG1424" s="22"/>
      <c r="BI1424" s="94"/>
    </row>
    <row r="1425" spans="2:61" s="23" customFormat="1">
      <c r="B1425" s="60"/>
      <c r="C1425" s="33"/>
      <c r="D1425" s="32"/>
      <c r="E1425" s="33"/>
      <c r="F1425" s="33"/>
      <c r="G1425" s="33"/>
      <c r="H1425" s="33"/>
      <c r="I1425" s="33"/>
      <c r="J1425" s="33"/>
      <c r="K1425" s="33"/>
      <c r="L1425" s="33"/>
      <c r="M1425" s="33"/>
      <c r="N1425" s="99"/>
      <c r="O1425" s="99"/>
      <c r="P1425" s="99"/>
      <c r="Q1425" s="32"/>
      <c r="R1425" s="94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60"/>
      <c r="AH1425" s="60"/>
      <c r="AI1425" s="33"/>
      <c r="AJ1425" s="24"/>
      <c r="AK1425" s="24"/>
      <c r="AL1425" s="24"/>
      <c r="AM1425" s="24"/>
      <c r="AN1425" s="24" t="str">
        <f t="shared" si="366"/>
        <v/>
      </c>
      <c r="AO1425" s="24" t="str">
        <f t="shared" si="367"/>
        <v/>
      </c>
      <c r="AP1425" s="24" t="str">
        <f t="shared" si="368"/>
        <v/>
      </c>
      <c r="AQ1425" s="24" t="str">
        <f t="shared" si="369"/>
        <v/>
      </c>
      <c r="AR1425" s="24" t="str">
        <f t="shared" si="370"/>
        <v/>
      </c>
      <c r="AS1425" s="24" t="str">
        <f t="shared" si="371"/>
        <v/>
      </c>
      <c r="AT1425" s="94"/>
      <c r="AU1425" s="94"/>
      <c r="AV1425" s="22"/>
      <c r="AW1425" s="22"/>
      <c r="AX1425" s="22"/>
      <c r="AY1425" s="22"/>
      <c r="AZ1425" s="22"/>
      <c r="BA1425" s="30"/>
      <c r="BB1425" s="22"/>
      <c r="BC1425" s="22"/>
      <c r="BG1425" s="22"/>
      <c r="BI1425" s="94"/>
    </row>
    <row r="1426" spans="2:61" s="23" customFormat="1">
      <c r="B1426" s="60"/>
      <c r="C1426" s="33"/>
      <c r="D1426" s="32"/>
      <c r="E1426" s="33"/>
      <c r="F1426" s="33"/>
      <c r="G1426" s="33"/>
      <c r="H1426" s="33"/>
      <c r="I1426" s="33"/>
      <c r="J1426" s="33"/>
      <c r="K1426" s="33"/>
      <c r="L1426" s="33"/>
      <c r="M1426" s="33"/>
      <c r="N1426" s="99"/>
      <c r="O1426" s="99"/>
      <c r="P1426" s="99"/>
      <c r="Q1426" s="32"/>
      <c r="R1426" s="94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60"/>
      <c r="AH1426" s="60"/>
      <c r="AI1426" s="33"/>
      <c r="AJ1426" s="24"/>
      <c r="AK1426" s="24"/>
      <c r="AL1426" s="24"/>
      <c r="AM1426" s="24"/>
      <c r="AN1426" s="24" t="str">
        <f t="shared" si="366"/>
        <v/>
      </c>
      <c r="AO1426" s="24" t="str">
        <f t="shared" si="367"/>
        <v/>
      </c>
      <c r="AP1426" s="24" t="str">
        <f t="shared" si="368"/>
        <v/>
      </c>
      <c r="AQ1426" s="24" t="str">
        <f t="shared" si="369"/>
        <v/>
      </c>
      <c r="AR1426" s="24" t="str">
        <f t="shared" si="370"/>
        <v/>
      </c>
      <c r="AS1426" s="24" t="str">
        <f t="shared" si="371"/>
        <v/>
      </c>
      <c r="AT1426" s="94"/>
      <c r="AU1426" s="94"/>
      <c r="AV1426" s="22"/>
      <c r="AW1426" s="22"/>
      <c r="AX1426" s="22"/>
      <c r="AY1426" s="22"/>
      <c r="AZ1426" s="22"/>
      <c r="BA1426" s="30"/>
      <c r="BB1426" s="22"/>
      <c r="BC1426" s="22"/>
      <c r="BG1426" s="22"/>
      <c r="BI1426" s="94"/>
    </row>
    <row r="1427" spans="2:61" s="23" customFormat="1">
      <c r="B1427" s="60"/>
      <c r="C1427" s="33"/>
      <c r="D1427" s="32"/>
      <c r="E1427" s="33"/>
      <c r="F1427" s="33"/>
      <c r="G1427" s="33"/>
      <c r="H1427" s="33"/>
      <c r="I1427" s="33"/>
      <c r="J1427" s="33"/>
      <c r="K1427" s="33"/>
      <c r="L1427" s="33"/>
      <c r="M1427" s="33"/>
      <c r="N1427" s="99"/>
      <c r="O1427" s="99"/>
      <c r="P1427" s="99"/>
      <c r="Q1427" s="32"/>
      <c r="R1427" s="94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60"/>
      <c r="AH1427" s="60"/>
      <c r="AI1427" s="33"/>
      <c r="AJ1427" s="24"/>
      <c r="AK1427" s="24"/>
      <c r="AL1427" s="24"/>
      <c r="AM1427" s="24"/>
      <c r="AN1427" s="24" t="str">
        <f t="shared" si="366"/>
        <v/>
      </c>
      <c r="AO1427" s="24" t="str">
        <f t="shared" si="367"/>
        <v/>
      </c>
      <c r="AP1427" s="24" t="str">
        <f t="shared" si="368"/>
        <v/>
      </c>
      <c r="AQ1427" s="24" t="str">
        <f t="shared" si="369"/>
        <v/>
      </c>
      <c r="AR1427" s="24" t="str">
        <f t="shared" si="370"/>
        <v/>
      </c>
      <c r="AS1427" s="24" t="str">
        <f t="shared" si="371"/>
        <v/>
      </c>
      <c r="AT1427" s="94"/>
      <c r="AU1427" s="94"/>
      <c r="AV1427" s="22"/>
      <c r="AW1427" s="22"/>
      <c r="AX1427" s="22"/>
      <c r="AY1427" s="22"/>
      <c r="AZ1427" s="22"/>
      <c r="BA1427" s="30"/>
      <c r="BB1427" s="22"/>
      <c r="BC1427" s="22"/>
      <c r="BG1427" s="22"/>
      <c r="BI1427" s="94"/>
    </row>
    <row r="1428" spans="2:61" s="23" customFormat="1">
      <c r="B1428" s="60"/>
      <c r="C1428" s="33"/>
      <c r="D1428" s="32"/>
      <c r="E1428" s="33"/>
      <c r="F1428" s="33"/>
      <c r="G1428" s="33"/>
      <c r="H1428" s="33"/>
      <c r="I1428" s="33"/>
      <c r="J1428" s="33"/>
      <c r="K1428" s="33"/>
      <c r="L1428" s="33"/>
      <c r="M1428" s="33"/>
      <c r="N1428" s="99"/>
      <c r="O1428" s="99"/>
      <c r="P1428" s="99"/>
      <c r="Q1428" s="32"/>
      <c r="R1428" s="94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60"/>
      <c r="AH1428" s="60"/>
      <c r="AI1428" s="33"/>
      <c r="AJ1428" s="24"/>
      <c r="AK1428" s="24"/>
      <c r="AL1428" s="24"/>
      <c r="AM1428" s="24"/>
      <c r="AN1428" s="24" t="str">
        <f t="shared" si="366"/>
        <v/>
      </c>
      <c r="AO1428" s="24" t="str">
        <f t="shared" si="367"/>
        <v/>
      </c>
      <c r="AP1428" s="24" t="str">
        <f t="shared" si="368"/>
        <v/>
      </c>
      <c r="AQ1428" s="24" t="str">
        <f t="shared" si="369"/>
        <v/>
      </c>
      <c r="AR1428" s="24" t="str">
        <f t="shared" si="370"/>
        <v/>
      </c>
      <c r="AS1428" s="24" t="str">
        <f t="shared" si="371"/>
        <v/>
      </c>
      <c r="AT1428" s="94"/>
      <c r="AU1428" s="94"/>
      <c r="AV1428" s="22"/>
      <c r="AW1428" s="22"/>
      <c r="AX1428" s="22"/>
      <c r="AY1428" s="22"/>
      <c r="AZ1428" s="22"/>
      <c r="BA1428" s="30"/>
      <c r="BB1428" s="22"/>
      <c r="BC1428" s="22"/>
      <c r="BG1428" s="22"/>
      <c r="BI1428" s="94"/>
    </row>
    <row r="1429" spans="2:61" s="23" customFormat="1">
      <c r="B1429" s="60"/>
      <c r="C1429" s="33"/>
      <c r="D1429" s="32"/>
      <c r="E1429" s="33"/>
      <c r="F1429" s="33"/>
      <c r="G1429" s="33"/>
      <c r="H1429" s="33"/>
      <c r="I1429" s="33"/>
      <c r="J1429" s="33"/>
      <c r="K1429" s="33"/>
      <c r="L1429" s="33"/>
      <c r="M1429" s="33"/>
      <c r="N1429" s="99"/>
      <c r="O1429" s="99"/>
      <c r="P1429" s="99"/>
      <c r="Q1429" s="32"/>
      <c r="R1429" s="94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60"/>
      <c r="AH1429" s="60"/>
      <c r="AI1429" s="33"/>
      <c r="AJ1429" s="24"/>
      <c r="AK1429" s="24"/>
      <c r="AL1429" s="24"/>
      <c r="AM1429" s="24"/>
      <c r="AN1429" s="24" t="str">
        <f t="shared" si="366"/>
        <v/>
      </c>
      <c r="AO1429" s="24" t="str">
        <f t="shared" si="367"/>
        <v/>
      </c>
      <c r="AP1429" s="24" t="str">
        <f t="shared" si="368"/>
        <v/>
      </c>
      <c r="AQ1429" s="24" t="str">
        <f t="shared" si="369"/>
        <v/>
      </c>
      <c r="AR1429" s="24" t="str">
        <f t="shared" si="370"/>
        <v/>
      </c>
      <c r="AS1429" s="24" t="str">
        <f t="shared" si="371"/>
        <v/>
      </c>
      <c r="AT1429" s="94"/>
      <c r="AU1429" s="94"/>
      <c r="AV1429" s="22"/>
      <c r="AW1429" s="22"/>
      <c r="AX1429" s="22"/>
      <c r="AY1429" s="22"/>
      <c r="AZ1429" s="22"/>
      <c r="BA1429" s="30"/>
      <c r="BB1429" s="22"/>
      <c r="BC1429" s="22"/>
      <c r="BG1429" s="22"/>
      <c r="BI1429" s="94"/>
    </row>
    <row r="1430" spans="2:61" s="23" customFormat="1">
      <c r="B1430" s="60"/>
      <c r="C1430" s="33"/>
      <c r="D1430" s="32"/>
      <c r="E1430" s="33"/>
      <c r="F1430" s="33"/>
      <c r="G1430" s="33"/>
      <c r="H1430" s="33"/>
      <c r="I1430" s="33"/>
      <c r="J1430" s="33"/>
      <c r="K1430" s="33"/>
      <c r="L1430" s="33"/>
      <c r="M1430" s="33"/>
      <c r="N1430" s="99"/>
      <c r="O1430" s="99"/>
      <c r="P1430" s="99"/>
      <c r="Q1430" s="32"/>
      <c r="R1430" s="94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60"/>
      <c r="AH1430" s="60"/>
      <c r="AI1430" s="33"/>
      <c r="AJ1430" s="24"/>
      <c r="AK1430" s="24"/>
      <c r="AL1430" s="24"/>
      <c r="AM1430" s="24"/>
      <c r="AN1430" s="24" t="str">
        <f t="shared" si="366"/>
        <v/>
      </c>
      <c r="AO1430" s="24" t="str">
        <f t="shared" si="367"/>
        <v/>
      </c>
      <c r="AP1430" s="24" t="str">
        <f t="shared" si="368"/>
        <v/>
      </c>
      <c r="AQ1430" s="24" t="str">
        <f t="shared" si="369"/>
        <v/>
      </c>
      <c r="AR1430" s="24" t="str">
        <f t="shared" si="370"/>
        <v/>
      </c>
      <c r="AS1430" s="24" t="str">
        <f t="shared" si="371"/>
        <v/>
      </c>
      <c r="AT1430" s="94"/>
      <c r="AU1430" s="94"/>
      <c r="AV1430" s="22"/>
      <c r="AW1430" s="22"/>
      <c r="AX1430" s="22"/>
      <c r="AY1430" s="22"/>
      <c r="AZ1430" s="22"/>
      <c r="BA1430" s="30"/>
      <c r="BB1430" s="22"/>
      <c r="BC1430" s="22"/>
      <c r="BG1430" s="22"/>
      <c r="BI1430" s="94"/>
    </row>
    <row r="1431" spans="2:61" s="23" customFormat="1">
      <c r="B1431" s="60"/>
      <c r="C1431" s="33"/>
      <c r="D1431" s="32"/>
      <c r="E1431" s="33"/>
      <c r="F1431" s="33"/>
      <c r="G1431" s="33"/>
      <c r="H1431" s="33"/>
      <c r="I1431" s="33"/>
      <c r="J1431" s="33"/>
      <c r="K1431" s="33"/>
      <c r="L1431" s="33"/>
      <c r="M1431" s="33"/>
      <c r="N1431" s="99"/>
      <c r="O1431" s="99"/>
      <c r="P1431" s="99"/>
      <c r="Q1431" s="32"/>
      <c r="R1431" s="94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60"/>
      <c r="AH1431" s="60"/>
      <c r="AI1431" s="33"/>
      <c r="AJ1431" s="24"/>
      <c r="AK1431" s="24"/>
      <c r="AL1431" s="24"/>
      <c r="AM1431" s="24"/>
      <c r="AN1431" s="24" t="str">
        <f t="shared" si="366"/>
        <v/>
      </c>
      <c r="AO1431" s="24" t="str">
        <f t="shared" si="367"/>
        <v/>
      </c>
      <c r="AP1431" s="24" t="str">
        <f t="shared" si="368"/>
        <v/>
      </c>
      <c r="AQ1431" s="24" t="str">
        <f t="shared" si="369"/>
        <v/>
      </c>
      <c r="AR1431" s="24" t="str">
        <f t="shared" si="370"/>
        <v/>
      </c>
      <c r="AS1431" s="24" t="str">
        <f t="shared" si="371"/>
        <v/>
      </c>
      <c r="AT1431" s="94"/>
      <c r="AU1431" s="94"/>
      <c r="AV1431" s="22"/>
      <c r="AW1431" s="22"/>
      <c r="AX1431" s="22"/>
      <c r="AY1431" s="22"/>
      <c r="AZ1431" s="22"/>
      <c r="BA1431" s="30"/>
      <c r="BB1431" s="22"/>
      <c r="BC1431" s="22"/>
      <c r="BG1431" s="22"/>
      <c r="BI1431" s="94"/>
    </row>
    <row r="1432" spans="2:61" s="23" customFormat="1">
      <c r="B1432" s="60"/>
      <c r="C1432" s="33"/>
      <c r="D1432" s="32"/>
      <c r="E1432" s="33"/>
      <c r="F1432" s="33"/>
      <c r="G1432" s="33"/>
      <c r="H1432" s="33"/>
      <c r="I1432" s="33"/>
      <c r="J1432" s="33"/>
      <c r="K1432" s="33"/>
      <c r="L1432" s="33"/>
      <c r="M1432" s="33"/>
      <c r="N1432" s="99"/>
      <c r="O1432" s="99"/>
      <c r="P1432" s="99"/>
      <c r="Q1432" s="32"/>
      <c r="R1432" s="94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60"/>
      <c r="AH1432" s="60"/>
      <c r="AI1432" s="33"/>
      <c r="AJ1432" s="24"/>
      <c r="AK1432" s="24"/>
      <c r="AL1432" s="24"/>
      <c r="AM1432" s="24"/>
      <c r="AN1432" s="24" t="str">
        <f t="shared" si="366"/>
        <v/>
      </c>
      <c r="AO1432" s="24" t="str">
        <f t="shared" si="367"/>
        <v/>
      </c>
      <c r="AP1432" s="24" t="str">
        <f t="shared" si="368"/>
        <v/>
      </c>
      <c r="AQ1432" s="24" t="str">
        <f t="shared" si="369"/>
        <v/>
      </c>
      <c r="AR1432" s="24" t="str">
        <f t="shared" si="370"/>
        <v/>
      </c>
      <c r="AS1432" s="24" t="str">
        <f t="shared" si="371"/>
        <v/>
      </c>
      <c r="AT1432" s="94"/>
      <c r="AU1432" s="94"/>
      <c r="AV1432" s="22"/>
      <c r="AW1432" s="22"/>
      <c r="AX1432" s="22"/>
      <c r="AY1432" s="22"/>
      <c r="AZ1432" s="22"/>
      <c r="BA1432" s="30"/>
      <c r="BB1432" s="22"/>
      <c r="BC1432" s="22"/>
      <c r="BG1432" s="22"/>
      <c r="BI1432" s="94"/>
    </row>
    <row r="1433" spans="2:61" s="23" customFormat="1">
      <c r="B1433" s="60"/>
      <c r="C1433" s="33"/>
      <c r="D1433" s="32"/>
      <c r="E1433" s="33"/>
      <c r="F1433" s="33"/>
      <c r="G1433" s="33"/>
      <c r="H1433" s="33"/>
      <c r="I1433" s="33"/>
      <c r="J1433" s="33"/>
      <c r="K1433" s="33"/>
      <c r="L1433" s="33"/>
      <c r="M1433" s="33"/>
      <c r="N1433" s="99"/>
      <c r="O1433" s="99"/>
      <c r="P1433" s="99"/>
      <c r="Q1433" s="32"/>
      <c r="R1433" s="94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60"/>
      <c r="AH1433" s="60"/>
      <c r="AI1433" s="33"/>
      <c r="AJ1433" s="24"/>
      <c r="AK1433" s="24"/>
      <c r="AL1433" s="24"/>
      <c r="AM1433" s="24"/>
      <c r="AN1433" s="24" t="str">
        <f t="shared" ref="AN1433:AN1496" si="372">IF(S1433&lt;&gt;"",IF(ABS(S1433)&lt;10,"S"&amp;RIGHT(S1433,1)&amp;",","S"&amp;S1433&amp;","),"")</f>
        <v/>
      </c>
      <c r="AO1433" s="24" t="str">
        <f t="shared" ref="AO1433:AO1496" si="373">IF(T1433&lt;&gt;"",IF(ABS(T1433)&lt;10,"S"&amp;RIGHT(T1433,1)&amp;",","S"&amp;T1433&amp;","),"")</f>
        <v/>
      </c>
      <c r="AP1433" s="24" t="str">
        <f t="shared" ref="AP1433:AP1496" si="374">IF(U1433&lt;&gt;"",IF(ABS(U1433)&lt;10,"S"&amp;RIGHT(U1433,1)&amp;",","S"&amp;U1433&amp;","),"")</f>
        <v/>
      </c>
      <c r="AQ1433" s="24" t="str">
        <f t="shared" ref="AQ1433:AQ1496" si="375">IF(V1433&lt;&gt;"",IF(ABS(V1433)&lt;10,"S"&amp;RIGHT(V1433,1)&amp;",","S"&amp;V1433&amp;","),"")</f>
        <v/>
      </c>
      <c r="AR1433" s="24" t="str">
        <f t="shared" ref="AR1433:AR1496" si="376">IF(W1433&lt;&gt;"",IF(ABS(W1433)&lt;10,"S"&amp;RIGHT(W1433,1)&amp;",","S"&amp;W1433&amp;","),"")</f>
        <v/>
      </c>
      <c r="AS1433" s="24" t="str">
        <f t="shared" ref="AS1433:AS1496" si="377">IF(X1433&lt;&gt;"",IF(ABS(X1433)&lt;10,"S"&amp;RIGHT(X1433,1)&amp;",","S"&amp;X1433&amp;","),"")</f>
        <v/>
      </c>
      <c r="AT1433" s="94"/>
      <c r="AU1433" s="94"/>
      <c r="AV1433" s="22"/>
      <c r="AW1433" s="22"/>
      <c r="AX1433" s="22"/>
      <c r="AY1433" s="22"/>
      <c r="AZ1433" s="22"/>
      <c r="BA1433" s="30"/>
      <c r="BB1433" s="22"/>
      <c r="BC1433" s="22"/>
      <c r="BG1433" s="22"/>
      <c r="BI1433" s="94"/>
    </row>
    <row r="1434" spans="2:61" s="23" customFormat="1">
      <c r="B1434" s="60"/>
      <c r="C1434" s="33"/>
      <c r="D1434" s="32"/>
      <c r="E1434" s="33"/>
      <c r="F1434" s="33"/>
      <c r="G1434" s="33"/>
      <c r="H1434" s="33"/>
      <c r="I1434" s="33"/>
      <c r="J1434" s="33"/>
      <c r="K1434" s="33"/>
      <c r="L1434" s="33"/>
      <c r="M1434" s="33"/>
      <c r="N1434" s="99"/>
      <c r="O1434" s="99"/>
      <c r="P1434" s="99"/>
      <c r="Q1434" s="32"/>
      <c r="R1434" s="94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60"/>
      <c r="AH1434" s="60"/>
      <c r="AI1434" s="33"/>
      <c r="AJ1434" s="24"/>
      <c r="AK1434" s="24"/>
      <c r="AL1434" s="24"/>
      <c r="AM1434" s="24"/>
      <c r="AN1434" s="24" t="str">
        <f t="shared" si="372"/>
        <v/>
      </c>
      <c r="AO1434" s="24" t="str">
        <f t="shared" si="373"/>
        <v/>
      </c>
      <c r="AP1434" s="24" t="str">
        <f t="shared" si="374"/>
        <v/>
      </c>
      <c r="AQ1434" s="24" t="str">
        <f t="shared" si="375"/>
        <v/>
      </c>
      <c r="AR1434" s="24" t="str">
        <f t="shared" si="376"/>
        <v/>
      </c>
      <c r="AS1434" s="24" t="str">
        <f t="shared" si="377"/>
        <v/>
      </c>
      <c r="AT1434" s="94"/>
      <c r="AU1434" s="94"/>
      <c r="AV1434" s="22"/>
      <c r="AW1434" s="22"/>
      <c r="AX1434" s="22"/>
      <c r="AY1434" s="22"/>
      <c r="AZ1434" s="22"/>
      <c r="BA1434" s="30"/>
      <c r="BB1434" s="22"/>
      <c r="BC1434" s="22"/>
      <c r="BG1434" s="22"/>
      <c r="BI1434" s="94"/>
    </row>
    <row r="1435" spans="2:61" s="23" customFormat="1">
      <c r="B1435" s="60"/>
      <c r="C1435" s="33"/>
      <c r="D1435" s="32"/>
      <c r="E1435" s="33"/>
      <c r="F1435" s="33"/>
      <c r="G1435" s="33"/>
      <c r="H1435" s="33"/>
      <c r="I1435" s="33"/>
      <c r="J1435" s="33"/>
      <c r="K1435" s="33"/>
      <c r="L1435" s="33"/>
      <c r="M1435" s="33"/>
      <c r="N1435" s="99"/>
      <c r="O1435" s="99"/>
      <c r="P1435" s="99"/>
      <c r="Q1435" s="32"/>
      <c r="R1435" s="94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60"/>
      <c r="AH1435" s="60"/>
      <c r="AI1435" s="33"/>
      <c r="AJ1435" s="24"/>
      <c r="AK1435" s="24"/>
      <c r="AL1435" s="24"/>
      <c r="AM1435" s="24"/>
      <c r="AN1435" s="24" t="str">
        <f t="shared" si="372"/>
        <v/>
      </c>
      <c r="AO1435" s="24" t="str">
        <f t="shared" si="373"/>
        <v/>
      </c>
      <c r="AP1435" s="24" t="str">
        <f t="shared" si="374"/>
        <v/>
      </c>
      <c r="AQ1435" s="24" t="str">
        <f t="shared" si="375"/>
        <v/>
      </c>
      <c r="AR1435" s="24" t="str">
        <f t="shared" si="376"/>
        <v/>
      </c>
      <c r="AS1435" s="24" t="str">
        <f t="shared" si="377"/>
        <v/>
      </c>
      <c r="AT1435" s="94"/>
      <c r="AU1435" s="94"/>
      <c r="AV1435" s="22"/>
      <c r="AW1435" s="22"/>
      <c r="AX1435" s="22"/>
      <c r="AY1435" s="22"/>
      <c r="AZ1435" s="22"/>
      <c r="BA1435" s="30"/>
      <c r="BB1435" s="22"/>
      <c r="BC1435" s="22"/>
      <c r="BG1435" s="22"/>
      <c r="BI1435" s="94"/>
    </row>
    <row r="1436" spans="2:61" s="23" customFormat="1">
      <c r="B1436" s="60"/>
      <c r="C1436" s="33"/>
      <c r="D1436" s="32"/>
      <c r="E1436" s="33"/>
      <c r="F1436" s="33"/>
      <c r="G1436" s="33"/>
      <c r="H1436" s="33"/>
      <c r="I1436" s="33"/>
      <c r="J1436" s="33"/>
      <c r="K1436" s="33"/>
      <c r="L1436" s="33"/>
      <c r="M1436" s="33"/>
      <c r="N1436" s="99"/>
      <c r="O1436" s="99"/>
      <c r="P1436" s="99"/>
      <c r="Q1436" s="32"/>
      <c r="R1436" s="94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60"/>
      <c r="AH1436" s="60"/>
      <c r="AI1436" s="33"/>
      <c r="AJ1436" s="24"/>
      <c r="AK1436" s="24"/>
      <c r="AL1436" s="24"/>
      <c r="AM1436" s="24"/>
      <c r="AN1436" s="24" t="str">
        <f t="shared" si="372"/>
        <v/>
      </c>
      <c r="AO1436" s="24" t="str">
        <f t="shared" si="373"/>
        <v/>
      </c>
      <c r="AP1436" s="24" t="str">
        <f t="shared" si="374"/>
        <v/>
      </c>
      <c r="AQ1436" s="24" t="str">
        <f t="shared" si="375"/>
        <v/>
      </c>
      <c r="AR1436" s="24" t="str">
        <f t="shared" si="376"/>
        <v/>
      </c>
      <c r="AS1436" s="24" t="str">
        <f t="shared" si="377"/>
        <v/>
      </c>
      <c r="AT1436" s="94"/>
      <c r="AU1436" s="94"/>
      <c r="AV1436" s="22"/>
      <c r="AW1436" s="22"/>
      <c r="AX1436" s="22"/>
      <c r="AY1436" s="22"/>
      <c r="AZ1436" s="22"/>
      <c r="BA1436" s="30"/>
      <c r="BB1436" s="22"/>
      <c r="BC1436" s="22"/>
      <c r="BG1436" s="22"/>
      <c r="BI1436" s="94"/>
    </row>
    <row r="1437" spans="2:61" s="23" customFormat="1">
      <c r="B1437" s="60"/>
      <c r="C1437" s="33"/>
      <c r="D1437" s="32"/>
      <c r="E1437" s="33"/>
      <c r="F1437" s="33"/>
      <c r="G1437" s="33"/>
      <c r="H1437" s="33"/>
      <c r="I1437" s="33"/>
      <c r="J1437" s="33"/>
      <c r="K1437" s="33"/>
      <c r="L1437" s="33"/>
      <c r="M1437" s="33"/>
      <c r="N1437" s="99"/>
      <c r="O1437" s="99"/>
      <c r="P1437" s="99"/>
      <c r="Q1437" s="32"/>
      <c r="R1437" s="94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60"/>
      <c r="AH1437" s="60"/>
      <c r="AI1437" s="33"/>
      <c r="AJ1437" s="24"/>
      <c r="AK1437" s="24"/>
      <c r="AL1437" s="24"/>
      <c r="AM1437" s="24"/>
      <c r="AN1437" s="24" t="str">
        <f t="shared" si="372"/>
        <v/>
      </c>
      <c r="AO1437" s="24" t="str">
        <f t="shared" si="373"/>
        <v/>
      </c>
      <c r="AP1437" s="24" t="str">
        <f t="shared" si="374"/>
        <v/>
      </c>
      <c r="AQ1437" s="24" t="str">
        <f t="shared" si="375"/>
        <v/>
      </c>
      <c r="AR1437" s="24" t="str">
        <f t="shared" si="376"/>
        <v/>
      </c>
      <c r="AS1437" s="24" t="str">
        <f t="shared" si="377"/>
        <v/>
      </c>
      <c r="AT1437" s="94"/>
      <c r="AU1437" s="94"/>
      <c r="AV1437" s="22"/>
      <c r="AW1437" s="22"/>
      <c r="AX1437" s="22"/>
      <c r="AY1437" s="22"/>
      <c r="AZ1437" s="22"/>
      <c r="BA1437" s="30"/>
      <c r="BB1437" s="22"/>
      <c r="BC1437" s="22"/>
      <c r="BG1437" s="22"/>
      <c r="BI1437" s="94"/>
    </row>
    <row r="1438" spans="2:61" s="23" customFormat="1">
      <c r="B1438" s="60"/>
      <c r="C1438" s="33"/>
      <c r="D1438" s="32"/>
      <c r="E1438" s="33"/>
      <c r="F1438" s="33"/>
      <c r="G1438" s="33"/>
      <c r="H1438" s="33"/>
      <c r="I1438" s="33"/>
      <c r="J1438" s="33"/>
      <c r="K1438" s="33"/>
      <c r="L1438" s="33"/>
      <c r="M1438" s="33"/>
      <c r="N1438" s="99"/>
      <c r="O1438" s="99"/>
      <c r="P1438" s="99"/>
      <c r="Q1438" s="32"/>
      <c r="R1438" s="94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60"/>
      <c r="AH1438" s="60"/>
      <c r="AI1438" s="33"/>
      <c r="AJ1438" s="24"/>
      <c r="AK1438" s="24"/>
      <c r="AL1438" s="24"/>
      <c r="AM1438" s="24"/>
      <c r="AN1438" s="24" t="str">
        <f t="shared" si="372"/>
        <v/>
      </c>
      <c r="AO1438" s="24" t="str">
        <f t="shared" si="373"/>
        <v/>
      </c>
      <c r="AP1438" s="24" t="str">
        <f t="shared" si="374"/>
        <v/>
      </c>
      <c r="AQ1438" s="24" t="str">
        <f t="shared" si="375"/>
        <v/>
      </c>
      <c r="AR1438" s="24" t="str">
        <f t="shared" si="376"/>
        <v/>
      </c>
      <c r="AS1438" s="24" t="str">
        <f t="shared" si="377"/>
        <v/>
      </c>
      <c r="AT1438" s="94"/>
      <c r="AU1438" s="94"/>
      <c r="AV1438" s="22"/>
      <c r="AW1438" s="22"/>
      <c r="AX1438" s="22"/>
      <c r="AY1438" s="22"/>
      <c r="AZ1438" s="22"/>
      <c r="BA1438" s="30"/>
      <c r="BB1438" s="22"/>
      <c r="BC1438" s="22"/>
      <c r="BG1438" s="22"/>
      <c r="BI1438" s="94"/>
    </row>
    <row r="1439" spans="2:61" s="23" customFormat="1">
      <c r="B1439" s="60"/>
      <c r="C1439" s="33"/>
      <c r="D1439" s="32"/>
      <c r="E1439" s="33"/>
      <c r="F1439" s="33"/>
      <c r="G1439" s="33"/>
      <c r="H1439" s="33"/>
      <c r="I1439" s="33"/>
      <c r="J1439" s="33"/>
      <c r="K1439" s="33"/>
      <c r="L1439" s="33"/>
      <c r="M1439" s="33"/>
      <c r="N1439" s="99"/>
      <c r="O1439" s="99"/>
      <c r="P1439" s="99"/>
      <c r="Q1439" s="32"/>
      <c r="R1439" s="94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60"/>
      <c r="AH1439" s="60"/>
      <c r="AI1439" s="33"/>
      <c r="AJ1439" s="24"/>
      <c r="AK1439" s="24"/>
      <c r="AL1439" s="24"/>
      <c r="AM1439" s="24"/>
      <c r="AN1439" s="24" t="str">
        <f t="shared" si="372"/>
        <v/>
      </c>
      <c r="AO1439" s="24" t="str">
        <f t="shared" si="373"/>
        <v/>
      </c>
      <c r="AP1439" s="24" t="str">
        <f t="shared" si="374"/>
        <v/>
      </c>
      <c r="AQ1439" s="24" t="str">
        <f t="shared" si="375"/>
        <v/>
      </c>
      <c r="AR1439" s="24" t="str">
        <f t="shared" si="376"/>
        <v/>
      </c>
      <c r="AS1439" s="24" t="str">
        <f t="shared" si="377"/>
        <v/>
      </c>
      <c r="AT1439" s="94"/>
      <c r="AU1439" s="94"/>
      <c r="AV1439" s="22"/>
      <c r="AW1439" s="22"/>
      <c r="AX1439" s="22"/>
      <c r="AY1439" s="22"/>
      <c r="AZ1439" s="22"/>
      <c r="BA1439" s="30"/>
      <c r="BB1439" s="22"/>
      <c r="BC1439" s="22"/>
      <c r="BG1439" s="22"/>
      <c r="BI1439" s="94"/>
    </row>
    <row r="1440" spans="2:61" s="23" customFormat="1">
      <c r="B1440" s="60"/>
      <c r="C1440" s="33"/>
      <c r="D1440" s="32"/>
      <c r="E1440" s="33"/>
      <c r="F1440" s="33"/>
      <c r="G1440" s="33"/>
      <c r="H1440" s="33"/>
      <c r="I1440" s="33"/>
      <c r="J1440" s="33"/>
      <c r="K1440" s="33"/>
      <c r="L1440" s="33"/>
      <c r="M1440" s="33"/>
      <c r="N1440" s="99"/>
      <c r="O1440" s="99"/>
      <c r="P1440" s="99"/>
      <c r="Q1440" s="32"/>
      <c r="R1440" s="94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60"/>
      <c r="AH1440" s="60"/>
      <c r="AI1440" s="33"/>
      <c r="AJ1440" s="24"/>
      <c r="AK1440" s="24"/>
      <c r="AL1440" s="24"/>
      <c r="AM1440" s="24"/>
      <c r="AN1440" s="24" t="str">
        <f t="shared" si="372"/>
        <v/>
      </c>
      <c r="AO1440" s="24" t="str">
        <f t="shared" si="373"/>
        <v/>
      </c>
      <c r="AP1440" s="24" t="str">
        <f t="shared" si="374"/>
        <v/>
      </c>
      <c r="AQ1440" s="24" t="str">
        <f t="shared" si="375"/>
        <v/>
      </c>
      <c r="AR1440" s="24" t="str">
        <f t="shared" si="376"/>
        <v/>
      </c>
      <c r="AS1440" s="24" t="str">
        <f t="shared" si="377"/>
        <v/>
      </c>
      <c r="AT1440" s="94"/>
      <c r="AU1440" s="94"/>
      <c r="AV1440" s="22"/>
      <c r="AW1440" s="22"/>
      <c r="AX1440" s="22"/>
      <c r="AY1440" s="22"/>
      <c r="AZ1440" s="22"/>
      <c r="BA1440" s="30"/>
      <c r="BB1440" s="22"/>
      <c r="BC1440" s="22"/>
      <c r="BG1440" s="22"/>
      <c r="BI1440" s="94"/>
    </row>
    <row r="1441" spans="2:61" s="23" customFormat="1">
      <c r="B1441" s="60"/>
      <c r="C1441" s="33"/>
      <c r="D1441" s="32"/>
      <c r="E1441" s="33"/>
      <c r="F1441" s="33"/>
      <c r="G1441" s="33"/>
      <c r="H1441" s="33"/>
      <c r="I1441" s="33"/>
      <c r="J1441" s="33"/>
      <c r="K1441" s="33"/>
      <c r="L1441" s="33"/>
      <c r="M1441" s="33"/>
      <c r="N1441" s="99"/>
      <c r="O1441" s="99"/>
      <c r="P1441" s="99"/>
      <c r="Q1441" s="32"/>
      <c r="R1441" s="94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60"/>
      <c r="AH1441" s="60"/>
      <c r="AI1441" s="33"/>
      <c r="AJ1441" s="24"/>
      <c r="AK1441" s="24"/>
      <c r="AL1441" s="24"/>
      <c r="AM1441" s="24"/>
      <c r="AN1441" s="24" t="str">
        <f t="shared" si="372"/>
        <v/>
      </c>
      <c r="AO1441" s="24" t="str">
        <f t="shared" si="373"/>
        <v/>
      </c>
      <c r="AP1441" s="24" t="str">
        <f t="shared" si="374"/>
        <v/>
      </c>
      <c r="AQ1441" s="24" t="str">
        <f t="shared" si="375"/>
        <v/>
      </c>
      <c r="AR1441" s="24" t="str">
        <f t="shared" si="376"/>
        <v/>
      </c>
      <c r="AS1441" s="24" t="str">
        <f t="shared" si="377"/>
        <v/>
      </c>
      <c r="AT1441" s="94"/>
      <c r="AU1441" s="94"/>
      <c r="AV1441" s="22"/>
      <c r="AW1441" s="22"/>
      <c r="AX1441" s="22"/>
      <c r="AY1441" s="22"/>
      <c r="AZ1441" s="22"/>
      <c r="BA1441" s="30"/>
      <c r="BB1441" s="22"/>
      <c r="BC1441" s="22"/>
      <c r="BG1441" s="22"/>
      <c r="BI1441" s="94"/>
    </row>
    <row r="1442" spans="2:61" s="23" customFormat="1">
      <c r="B1442" s="60"/>
      <c r="C1442" s="33"/>
      <c r="D1442" s="32"/>
      <c r="E1442" s="33"/>
      <c r="F1442" s="33"/>
      <c r="G1442" s="33"/>
      <c r="H1442" s="33"/>
      <c r="I1442" s="33"/>
      <c r="J1442" s="33"/>
      <c r="K1442" s="33"/>
      <c r="L1442" s="33"/>
      <c r="M1442" s="33"/>
      <c r="N1442" s="99"/>
      <c r="O1442" s="99"/>
      <c r="P1442" s="99"/>
      <c r="Q1442" s="32"/>
      <c r="R1442" s="94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60"/>
      <c r="AH1442" s="60"/>
      <c r="AI1442" s="33"/>
      <c r="AJ1442" s="24"/>
      <c r="AK1442" s="24"/>
      <c r="AL1442" s="24"/>
      <c r="AM1442" s="24"/>
      <c r="AN1442" s="24" t="str">
        <f t="shared" si="372"/>
        <v/>
      </c>
      <c r="AO1442" s="24" t="str">
        <f t="shared" si="373"/>
        <v/>
      </c>
      <c r="AP1442" s="24" t="str">
        <f t="shared" si="374"/>
        <v/>
      </c>
      <c r="AQ1442" s="24" t="str">
        <f t="shared" si="375"/>
        <v/>
      </c>
      <c r="AR1442" s="24" t="str">
        <f t="shared" si="376"/>
        <v/>
      </c>
      <c r="AS1442" s="24" t="str">
        <f t="shared" si="377"/>
        <v/>
      </c>
      <c r="AT1442" s="94"/>
      <c r="AU1442" s="94"/>
      <c r="AV1442" s="22"/>
      <c r="AW1442" s="22"/>
      <c r="AX1442" s="22"/>
      <c r="AY1442" s="22"/>
      <c r="AZ1442" s="22"/>
      <c r="BA1442" s="30"/>
      <c r="BB1442" s="22"/>
      <c r="BC1442" s="22"/>
      <c r="BG1442" s="22"/>
      <c r="BI1442" s="94"/>
    </row>
    <row r="1443" spans="2:61" s="23" customFormat="1">
      <c r="B1443" s="60"/>
      <c r="C1443" s="33"/>
      <c r="D1443" s="32"/>
      <c r="E1443" s="33"/>
      <c r="F1443" s="33"/>
      <c r="G1443" s="33"/>
      <c r="H1443" s="33"/>
      <c r="I1443" s="33"/>
      <c r="J1443" s="33"/>
      <c r="K1443" s="33"/>
      <c r="L1443" s="33"/>
      <c r="M1443" s="33"/>
      <c r="N1443" s="99"/>
      <c r="O1443" s="99"/>
      <c r="P1443" s="99"/>
      <c r="Q1443" s="32"/>
      <c r="R1443" s="94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60"/>
      <c r="AH1443" s="60"/>
      <c r="AI1443" s="33"/>
      <c r="AJ1443" s="24"/>
      <c r="AK1443" s="24"/>
      <c r="AL1443" s="24"/>
      <c r="AM1443" s="24"/>
      <c r="AN1443" s="24" t="str">
        <f t="shared" si="372"/>
        <v/>
      </c>
      <c r="AO1443" s="24" t="str">
        <f t="shared" si="373"/>
        <v/>
      </c>
      <c r="AP1443" s="24" t="str">
        <f t="shared" si="374"/>
        <v/>
      </c>
      <c r="AQ1443" s="24" t="str">
        <f t="shared" si="375"/>
        <v/>
      </c>
      <c r="AR1443" s="24" t="str">
        <f t="shared" si="376"/>
        <v/>
      </c>
      <c r="AS1443" s="24" t="str">
        <f t="shared" si="377"/>
        <v/>
      </c>
      <c r="AT1443" s="94"/>
      <c r="AU1443" s="94"/>
      <c r="AV1443" s="22"/>
      <c r="AW1443" s="22"/>
      <c r="AX1443" s="22"/>
      <c r="AY1443" s="22"/>
      <c r="AZ1443" s="22"/>
      <c r="BA1443" s="30"/>
      <c r="BB1443" s="22"/>
      <c r="BC1443" s="22"/>
      <c r="BG1443" s="22"/>
      <c r="BI1443" s="94"/>
    </row>
    <row r="1444" spans="2:61" s="23" customFormat="1">
      <c r="B1444" s="60"/>
      <c r="C1444" s="33"/>
      <c r="D1444" s="32"/>
      <c r="E1444" s="33"/>
      <c r="F1444" s="33"/>
      <c r="G1444" s="33"/>
      <c r="H1444" s="33"/>
      <c r="I1444" s="33"/>
      <c r="J1444" s="33"/>
      <c r="K1444" s="33"/>
      <c r="L1444" s="33"/>
      <c r="M1444" s="33"/>
      <c r="N1444" s="99"/>
      <c r="O1444" s="99"/>
      <c r="P1444" s="99"/>
      <c r="Q1444" s="32"/>
      <c r="R1444" s="94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60"/>
      <c r="AH1444" s="60"/>
      <c r="AI1444" s="33"/>
      <c r="AJ1444" s="24"/>
      <c r="AK1444" s="24"/>
      <c r="AL1444" s="24"/>
      <c r="AM1444" s="24"/>
      <c r="AN1444" s="24" t="str">
        <f t="shared" si="372"/>
        <v/>
      </c>
      <c r="AO1444" s="24" t="str">
        <f t="shared" si="373"/>
        <v/>
      </c>
      <c r="AP1444" s="24" t="str">
        <f t="shared" si="374"/>
        <v/>
      </c>
      <c r="AQ1444" s="24" t="str">
        <f t="shared" si="375"/>
        <v/>
      </c>
      <c r="AR1444" s="24" t="str">
        <f t="shared" si="376"/>
        <v/>
      </c>
      <c r="AS1444" s="24" t="str">
        <f t="shared" si="377"/>
        <v/>
      </c>
      <c r="AT1444" s="94"/>
      <c r="AU1444" s="94"/>
      <c r="AV1444" s="22"/>
      <c r="AW1444" s="22"/>
      <c r="AX1444" s="22"/>
      <c r="AY1444" s="22"/>
      <c r="AZ1444" s="22"/>
      <c r="BA1444" s="30"/>
      <c r="BB1444" s="22"/>
      <c r="BC1444" s="22"/>
      <c r="BG1444" s="22"/>
      <c r="BI1444" s="94"/>
    </row>
    <row r="1445" spans="2:61" s="23" customFormat="1">
      <c r="B1445" s="60"/>
      <c r="C1445" s="33"/>
      <c r="D1445" s="32"/>
      <c r="E1445" s="33"/>
      <c r="F1445" s="33"/>
      <c r="G1445" s="33"/>
      <c r="H1445" s="33"/>
      <c r="I1445" s="33"/>
      <c r="J1445" s="33"/>
      <c r="K1445" s="33"/>
      <c r="L1445" s="33"/>
      <c r="M1445" s="33"/>
      <c r="N1445" s="99"/>
      <c r="O1445" s="99"/>
      <c r="P1445" s="99"/>
      <c r="Q1445" s="32"/>
      <c r="R1445" s="94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60"/>
      <c r="AH1445" s="60"/>
      <c r="AI1445" s="33"/>
      <c r="AJ1445" s="24"/>
      <c r="AK1445" s="24"/>
      <c r="AL1445" s="24"/>
      <c r="AM1445" s="24"/>
      <c r="AN1445" s="24" t="str">
        <f t="shared" si="372"/>
        <v/>
      </c>
      <c r="AO1445" s="24" t="str">
        <f t="shared" si="373"/>
        <v/>
      </c>
      <c r="AP1445" s="24" t="str">
        <f t="shared" si="374"/>
        <v/>
      </c>
      <c r="AQ1445" s="24" t="str">
        <f t="shared" si="375"/>
        <v/>
      </c>
      <c r="AR1445" s="24" t="str">
        <f t="shared" si="376"/>
        <v/>
      </c>
      <c r="AS1445" s="24" t="str">
        <f t="shared" si="377"/>
        <v/>
      </c>
      <c r="AT1445" s="94"/>
      <c r="AU1445" s="94"/>
      <c r="AV1445" s="22"/>
      <c r="AW1445" s="22"/>
      <c r="AX1445" s="22"/>
      <c r="AY1445" s="22"/>
      <c r="AZ1445" s="22"/>
      <c r="BA1445" s="30"/>
      <c r="BB1445" s="22"/>
      <c r="BC1445" s="22"/>
      <c r="BG1445" s="22"/>
      <c r="BI1445" s="94"/>
    </row>
    <row r="1446" spans="2:61" s="23" customFormat="1">
      <c r="B1446" s="60"/>
      <c r="C1446" s="33"/>
      <c r="D1446" s="32"/>
      <c r="E1446" s="33"/>
      <c r="F1446" s="33"/>
      <c r="G1446" s="33"/>
      <c r="H1446" s="33"/>
      <c r="I1446" s="33"/>
      <c r="J1446" s="33"/>
      <c r="K1446" s="33"/>
      <c r="L1446" s="33"/>
      <c r="M1446" s="33"/>
      <c r="N1446" s="99"/>
      <c r="O1446" s="99"/>
      <c r="P1446" s="99"/>
      <c r="Q1446" s="32"/>
      <c r="R1446" s="94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60"/>
      <c r="AH1446" s="60"/>
      <c r="AI1446" s="33"/>
      <c r="AJ1446" s="24"/>
      <c r="AK1446" s="24"/>
      <c r="AL1446" s="24"/>
      <c r="AM1446" s="24"/>
      <c r="AN1446" s="24" t="str">
        <f t="shared" si="372"/>
        <v/>
      </c>
      <c r="AO1446" s="24" t="str">
        <f t="shared" si="373"/>
        <v/>
      </c>
      <c r="AP1446" s="24" t="str">
        <f t="shared" si="374"/>
        <v/>
      </c>
      <c r="AQ1446" s="24" t="str">
        <f t="shared" si="375"/>
        <v/>
      </c>
      <c r="AR1446" s="24" t="str">
        <f t="shared" si="376"/>
        <v/>
      </c>
      <c r="AS1446" s="24" t="str">
        <f t="shared" si="377"/>
        <v/>
      </c>
      <c r="AT1446" s="94"/>
      <c r="AU1446" s="94"/>
      <c r="AV1446" s="22"/>
      <c r="AW1446" s="22"/>
      <c r="AX1446" s="22"/>
      <c r="AY1446" s="22"/>
      <c r="AZ1446" s="22"/>
      <c r="BA1446" s="30"/>
      <c r="BB1446" s="22"/>
      <c r="BC1446" s="22"/>
      <c r="BG1446" s="22"/>
      <c r="BI1446" s="94"/>
    </row>
    <row r="1447" spans="2:61" s="23" customFormat="1">
      <c r="B1447" s="60"/>
      <c r="C1447" s="33"/>
      <c r="D1447" s="32"/>
      <c r="E1447" s="33"/>
      <c r="F1447" s="33"/>
      <c r="G1447" s="33"/>
      <c r="H1447" s="33"/>
      <c r="I1447" s="33"/>
      <c r="J1447" s="33"/>
      <c r="K1447" s="33"/>
      <c r="L1447" s="33"/>
      <c r="M1447" s="33"/>
      <c r="N1447" s="99"/>
      <c r="O1447" s="99"/>
      <c r="P1447" s="99"/>
      <c r="Q1447" s="32"/>
      <c r="R1447" s="94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60"/>
      <c r="AH1447" s="60"/>
      <c r="AI1447" s="33"/>
      <c r="AJ1447" s="24"/>
      <c r="AK1447" s="24"/>
      <c r="AL1447" s="24"/>
      <c r="AM1447" s="24"/>
      <c r="AN1447" s="24" t="str">
        <f t="shared" si="372"/>
        <v/>
      </c>
      <c r="AO1447" s="24" t="str">
        <f t="shared" si="373"/>
        <v/>
      </c>
      <c r="AP1447" s="24" t="str">
        <f t="shared" si="374"/>
        <v/>
      </c>
      <c r="AQ1447" s="24" t="str">
        <f t="shared" si="375"/>
        <v/>
      </c>
      <c r="AR1447" s="24" t="str">
        <f t="shared" si="376"/>
        <v/>
      </c>
      <c r="AS1447" s="24" t="str">
        <f t="shared" si="377"/>
        <v/>
      </c>
      <c r="AT1447" s="94"/>
      <c r="AU1447" s="94"/>
      <c r="AV1447" s="22"/>
      <c r="AW1447" s="22"/>
      <c r="AX1447" s="22"/>
      <c r="AY1447" s="22"/>
      <c r="AZ1447" s="22"/>
      <c r="BA1447" s="30"/>
      <c r="BB1447" s="22"/>
      <c r="BC1447" s="22"/>
      <c r="BG1447" s="22"/>
      <c r="BI1447" s="94"/>
    </row>
    <row r="1448" spans="2:61" s="23" customFormat="1">
      <c r="B1448" s="60"/>
      <c r="C1448" s="33"/>
      <c r="D1448" s="32"/>
      <c r="E1448" s="33"/>
      <c r="F1448" s="33"/>
      <c r="G1448" s="33"/>
      <c r="H1448" s="33"/>
      <c r="I1448" s="33"/>
      <c r="J1448" s="33"/>
      <c r="K1448" s="33"/>
      <c r="L1448" s="33"/>
      <c r="M1448" s="33"/>
      <c r="N1448" s="99"/>
      <c r="O1448" s="99"/>
      <c r="P1448" s="99"/>
      <c r="Q1448" s="32"/>
      <c r="R1448" s="94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60"/>
      <c r="AH1448" s="60"/>
      <c r="AI1448" s="33"/>
      <c r="AJ1448" s="24"/>
      <c r="AK1448" s="24"/>
      <c r="AL1448" s="24"/>
      <c r="AM1448" s="24"/>
      <c r="AN1448" s="24" t="str">
        <f t="shared" si="372"/>
        <v/>
      </c>
      <c r="AO1448" s="24" t="str">
        <f t="shared" si="373"/>
        <v/>
      </c>
      <c r="AP1448" s="24" t="str">
        <f t="shared" si="374"/>
        <v/>
      </c>
      <c r="AQ1448" s="24" t="str">
        <f t="shared" si="375"/>
        <v/>
      </c>
      <c r="AR1448" s="24" t="str">
        <f t="shared" si="376"/>
        <v/>
      </c>
      <c r="AS1448" s="24" t="str">
        <f t="shared" si="377"/>
        <v/>
      </c>
      <c r="AT1448" s="94"/>
      <c r="AU1448" s="94"/>
      <c r="AV1448" s="22"/>
      <c r="AW1448" s="22"/>
      <c r="AX1448" s="22"/>
      <c r="AY1448" s="22"/>
      <c r="AZ1448" s="22"/>
      <c r="BA1448" s="30"/>
      <c r="BB1448" s="22"/>
      <c r="BC1448" s="22"/>
      <c r="BG1448" s="22"/>
      <c r="BI1448" s="94"/>
    </row>
    <row r="1449" spans="2:61" s="23" customFormat="1">
      <c r="B1449" s="60"/>
      <c r="C1449" s="33"/>
      <c r="D1449" s="32"/>
      <c r="E1449" s="33"/>
      <c r="F1449" s="33"/>
      <c r="G1449" s="33"/>
      <c r="H1449" s="33"/>
      <c r="I1449" s="33"/>
      <c r="J1449" s="33"/>
      <c r="K1449" s="33"/>
      <c r="L1449" s="33"/>
      <c r="M1449" s="33"/>
      <c r="N1449" s="99"/>
      <c r="O1449" s="99"/>
      <c r="P1449" s="99"/>
      <c r="Q1449" s="32"/>
      <c r="R1449" s="94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60"/>
      <c r="AH1449" s="60"/>
      <c r="AI1449" s="33"/>
      <c r="AJ1449" s="24"/>
      <c r="AK1449" s="24"/>
      <c r="AL1449" s="24"/>
      <c r="AM1449" s="24"/>
      <c r="AN1449" s="24" t="str">
        <f t="shared" si="372"/>
        <v/>
      </c>
      <c r="AO1449" s="24" t="str">
        <f t="shared" si="373"/>
        <v/>
      </c>
      <c r="AP1449" s="24" t="str">
        <f t="shared" si="374"/>
        <v/>
      </c>
      <c r="AQ1449" s="24" t="str">
        <f t="shared" si="375"/>
        <v/>
      </c>
      <c r="AR1449" s="24" t="str">
        <f t="shared" si="376"/>
        <v/>
      </c>
      <c r="AS1449" s="24" t="str">
        <f t="shared" si="377"/>
        <v/>
      </c>
      <c r="AT1449" s="94"/>
      <c r="AU1449" s="94"/>
      <c r="AV1449" s="22"/>
      <c r="AW1449" s="22"/>
      <c r="AX1449" s="22"/>
      <c r="AY1449" s="22"/>
      <c r="AZ1449" s="22"/>
      <c r="BA1449" s="30"/>
      <c r="BB1449" s="22"/>
      <c r="BC1449" s="22"/>
      <c r="BG1449" s="22"/>
      <c r="BI1449" s="94"/>
    </row>
    <row r="1450" spans="2:61" s="23" customFormat="1">
      <c r="B1450" s="60"/>
      <c r="C1450" s="33"/>
      <c r="D1450" s="32"/>
      <c r="E1450" s="33"/>
      <c r="F1450" s="33"/>
      <c r="G1450" s="33"/>
      <c r="H1450" s="33"/>
      <c r="I1450" s="33"/>
      <c r="J1450" s="33"/>
      <c r="K1450" s="33"/>
      <c r="L1450" s="33"/>
      <c r="M1450" s="33"/>
      <c r="N1450" s="99"/>
      <c r="O1450" s="99"/>
      <c r="P1450" s="99"/>
      <c r="Q1450" s="32"/>
      <c r="R1450" s="94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60"/>
      <c r="AH1450" s="60"/>
      <c r="AI1450" s="33"/>
      <c r="AJ1450" s="24"/>
      <c r="AK1450" s="24"/>
      <c r="AL1450" s="24"/>
      <c r="AM1450" s="24"/>
      <c r="AN1450" s="24" t="str">
        <f t="shared" si="372"/>
        <v/>
      </c>
      <c r="AO1450" s="24" t="str">
        <f t="shared" si="373"/>
        <v/>
      </c>
      <c r="AP1450" s="24" t="str">
        <f t="shared" si="374"/>
        <v/>
      </c>
      <c r="AQ1450" s="24" t="str">
        <f t="shared" si="375"/>
        <v/>
      </c>
      <c r="AR1450" s="24" t="str">
        <f t="shared" si="376"/>
        <v/>
      </c>
      <c r="AS1450" s="24" t="str">
        <f t="shared" si="377"/>
        <v/>
      </c>
      <c r="AT1450" s="94"/>
      <c r="AU1450" s="94"/>
      <c r="AV1450" s="22"/>
      <c r="AW1450" s="22"/>
      <c r="AX1450" s="22"/>
      <c r="AY1450" s="22"/>
      <c r="AZ1450" s="22"/>
      <c r="BA1450" s="30"/>
      <c r="BB1450" s="22"/>
      <c r="BC1450" s="22"/>
      <c r="BG1450" s="22"/>
      <c r="BI1450" s="94"/>
    </row>
    <row r="1451" spans="2:61" s="23" customFormat="1">
      <c r="B1451" s="60"/>
      <c r="C1451" s="33"/>
      <c r="D1451" s="32"/>
      <c r="E1451" s="33"/>
      <c r="F1451" s="33"/>
      <c r="G1451" s="33"/>
      <c r="H1451" s="33"/>
      <c r="I1451" s="33"/>
      <c r="J1451" s="33"/>
      <c r="K1451" s="33"/>
      <c r="L1451" s="33"/>
      <c r="M1451" s="33"/>
      <c r="N1451" s="99"/>
      <c r="O1451" s="99"/>
      <c r="P1451" s="99"/>
      <c r="Q1451" s="32"/>
      <c r="R1451" s="94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60"/>
      <c r="AH1451" s="60"/>
      <c r="AI1451" s="33"/>
      <c r="AJ1451" s="24"/>
      <c r="AK1451" s="24"/>
      <c r="AL1451" s="24"/>
      <c r="AM1451" s="24"/>
      <c r="AN1451" s="24" t="str">
        <f t="shared" si="372"/>
        <v/>
      </c>
      <c r="AO1451" s="24" t="str">
        <f t="shared" si="373"/>
        <v/>
      </c>
      <c r="AP1451" s="24" t="str">
        <f t="shared" si="374"/>
        <v/>
      </c>
      <c r="AQ1451" s="24" t="str">
        <f t="shared" si="375"/>
        <v/>
      </c>
      <c r="AR1451" s="24" t="str">
        <f t="shared" si="376"/>
        <v/>
      </c>
      <c r="AS1451" s="24" t="str">
        <f t="shared" si="377"/>
        <v/>
      </c>
      <c r="AT1451" s="94"/>
      <c r="AU1451" s="94"/>
      <c r="AV1451" s="22"/>
      <c r="AW1451" s="22"/>
      <c r="AX1451" s="22"/>
      <c r="AY1451" s="22"/>
      <c r="AZ1451" s="22"/>
      <c r="BA1451" s="30"/>
      <c r="BB1451" s="22"/>
      <c r="BC1451" s="22"/>
      <c r="BG1451" s="22"/>
      <c r="BI1451" s="94"/>
    </row>
    <row r="1452" spans="2:61" s="23" customFormat="1">
      <c r="B1452" s="60"/>
      <c r="C1452" s="33"/>
      <c r="D1452" s="32"/>
      <c r="E1452" s="33"/>
      <c r="F1452" s="33"/>
      <c r="G1452" s="33"/>
      <c r="H1452" s="33"/>
      <c r="I1452" s="33"/>
      <c r="J1452" s="33"/>
      <c r="K1452" s="33"/>
      <c r="L1452" s="33"/>
      <c r="M1452" s="33"/>
      <c r="N1452" s="99"/>
      <c r="O1452" s="99"/>
      <c r="P1452" s="99"/>
      <c r="Q1452" s="32"/>
      <c r="R1452" s="94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60"/>
      <c r="AH1452" s="60"/>
      <c r="AI1452" s="33"/>
      <c r="AJ1452" s="24"/>
      <c r="AK1452" s="24"/>
      <c r="AL1452" s="24"/>
      <c r="AM1452" s="24"/>
      <c r="AN1452" s="24" t="str">
        <f t="shared" si="372"/>
        <v/>
      </c>
      <c r="AO1452" s="24" t="str">
        <f t="shared" si="373"/>
        <v/>
      </c>
      <c r="AP1452" s="24" t="str">
        <f t="shared" si="374"/>
        <v/>
      </c>
      <c r="AQ1452" s="24" t="str">
        <f t="shared" si="375"/>
        <v/>
      </c>
      <c r="AR1452" s="24" t="str">
        <f t="shared" si="376"/>
        <v/>
      </c>
      <c r="AS1452" s="24" t="str">
        <f t="shared" si="377"/>
        <v/>
      </c>
      <c r="AT1452" s="94"/>
      <c r="AU1452" s="94"/>
      <c r="AV1452" s="22"/>
      <c r="AW1452" s="22"/>
      <c r="AX1452" s="22"/>
      <c r="AY1452" s="22"/>
      <c r="AZ1452" s="22"/>
      <c r="BA1452" s="30"/>
      <c r="BB1452" s="22"/>
      <c r="BC1452" s="22"/>
      <c r="BG1452" s="22"/>
      <c r="BI1452" s="94"/>
    </row>
    <row r="1453" spans="2:61" s="23" customFormat="1">
      <c r="B1453" s="60"/>
      <c r="C1453" s="33"/>
      <c r="D1453" s="32"/>
      <c r="E1453" s="33"/>
      <c r="F1453" s="33"/>
      <c r="G1453" s="33"/>
      <c r="H1453" s="33"/>
      <c r="I1453" s="33"/>
      <c r="J1453" s="33"/>
      <c r="K1453" s="33"/>
      <c r="L1453" s="33"/>
      <c r="M1453" s="33"/>
      <c r="N1453" s="99"/>
      <c r="O1453" s="99"/>
      <c r="P1453" s="99"/>
      <c r="Q1453" s="32"/>
      <c r="R1453" s="94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60"/>
      <c r="AH1453" s="60"/>
      <c r="AI1453" s="33"/>
      <c r="AJ1453" s="24"/>
      <c r="AK1453" s="24"/>
      <c r="AL1453" s="24"/>
      <c r="AM1453" s="24"/>
      <c r="AN1453" s="24" t="str">
        <f t="shared" si="372"/>
        <v/>
      </c>
      <c r="AO1453" s="24" t="str">
        <f t="shared" si="373"/>
        <v/>
      </c>
      <c r="AP1453" s="24" t="str">
        <f t="shared" si="374"/>
        <v/>
      </c>
      <c r="AQ1453" s="24" t="str">
        <f t="shared" si="375"/>
        <v/>
      </c>
      <c r="AR1453" s="24" t="str">
        <f t="shared" si="376"/>
        <v/>
      </c>
      <c r="AS1453" s="24" t="str">
        <f t="shared" si="377"/>
        <v/>
      </c>
      <c r="AT1453" s="94"/>
      <c r="AU1453" s="94"/>
      <c r="AV1453" s="22"/>
      <c r="AW1453" s="22"/>
      <c r="AX1453" s="22"/>
      <c r="AY1453" s="22"/>
      <c r="AZ1453" s="22"/>
      <c r="BA1453" s="30"/>
      <c r="BB1453" s="22"/>
      <c r="BC1453" s="22"/>
      <c r="BG1453" s="22"/>
      <c r="BI1453" s="94"/>
    </row>
    <row r="1454" spans="2:61" s="23" customFormat="1">
      <c r="B1454" s="60"/>
      <c r="C1454" s="33"/>
      <c r="D1454" s="32"/>
      <c r="E1454" s="33"/>
      <c r="F1454" s="33"/>
      <c r="G1454" s="33"/>
      <c r="H1454" s="33"/>
      <c r="I1454" s="33"/>
      <c r="J1454" s="33"/>
      <c r="K1454" s="33"/>
      <c r="L1454" s="33"/>
      <c r="M1454" s="33"/>
      <c r="N1454" s="99"/>
      <c r="O1454" s="99"/>
      <c r="P1454" s="99"/>
      <c r="Q1454" s="32"/>
      <c r="R1454" s="94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60"/>
      <c r="AH1454" s="60"/>
      <c r="AI1454" s="33"/>
      <c r="AJ1454" s="24"/>
      <c r="AK1454" s="24"/>
      <c r="AL1454" s="24"/>
      <c r="AM1454" s="24"/>
      <c r="AN1454" s="24" t="str">
        <f t="shared" si="372"/>
        <v/>
      </c>
      <c r="AO1454" s="24" t="str">
        <f t="shared" si="373"/>
        <v/>
      </c>
      <c r="AP1454" s="24" t="str">
        <f t="shared" si="374"/>
        <v/>
      </c>
      <c r="AQ1454" s="24" t="str">
        <f t="shared" si="375"/>
        <v/>
      </c>
      <c r="AR1454" s="24" t="str">
        <f t="shared" si="376"/>
        <v/>
      </c>
      <c r="AS1454" s="24" t="str">
        <f t="shared" si="377"/>
        <v/>
      </c>
      <c r="AT1454" s="94"/>
      <c r="AU1454" s="94"/>
      <c r="AV1454" s="22"/>
      <c r="AW1454" s="22"/>
      <c r="AX1454" s="22"/>
      <c r="AY1454" s="22"/>
      <c r="AZ1454" s="22"/>
      <c r="BA1454" s="30"/>
      <c r="BB1454" s="22"/>
      <c r="BC1454" s="22"/>
      <c r="BG1454" s="22"/>
      <c r="BI1454" s="94"/>
    </row>
    <row r="1455" spans="2:61" s="23" customFormat="1">
      <c r="B1455" s="60"/>
      <c r="C1455" s="33"/>
      <c r="D1455" s="32"/>
      <c r="E1455" s="33"/>
      <c r="F1455" s="33"/>
      <c r="G1455" s="33"/>
      <c r="H1455" s="33"/>
      <c r="I1455" s="33"/>
      <c r="J1455" s="33"/>
      <c r="K1455" s="33"/>
      <c r="L1455" s="33"/>
      <c r="M1455" s="33"/>
      <c r="N1455" s="99"/>
      <c r="O1455" s="99"/>
      <c r="P1455" s="99"/>
      <c r="Q1455" s="32"/>
      <c r="R1455" s="94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60"/>
      <c r="AH1455" s="60"/>
      <c r="AI1455" s="33"/>
      <c r="AJ1455" s="24"/>
      <c r="AK1455" s="24"/>
      <c r="AL1455" s="24"/>
      <c r="AM1455" s="24"/>
      <c r="AN1455" s="24" t="str">
        <f t="shared" si="372"/>
        <v/>
      </c>
      <c r="AO1455" s="24" t="str">
        <f t="shared" si="373"/>
        <v/>
      </c>
      <c r="AP1455" s="24" t="str">
        <f t="shared" si="374"/>
        <v/>
      </c>
      <c r="AQ1455" s="24" t="str">
        <f t="shared" si="375"/>
        <v/>
      </c>
      <c r="AR1455" s="24" t="str">
        <f t="shared" si="376"/>
        <v/>
      </c>
      <c r="AS1455" s="24" t="str">
        <f t="shared" si="377"/>
        <v/>
      </c>
      <c r="AT1455" s="94"/>
      <c r="AU1455" s="94"/>
      <c r="AV1455" s="22"/>
      <c r="AW1455" s="22"/>
      <c r="AX1455" s="22"/>
      <c r="AY1455" s="22"/>
      <c r="AZ1455" s="22"/>
      <c r="BA1455" s="30"/>
      <c r="BB1455" s="22"/>
      <c r="BC1455" s="22"/>
      <c r="BG1455" s="22"/>
      <c r="BI1455" s="94"/>
    </row>
    <row r="1456" spans="2:61" s="23" customFormat="1">
      <c r="B1456" s="60"/>
      <c r="C1456" s="33"/>
      <c r="D1456" s="32"/>
      <c r="E1456" s="33"/>
      <c r="F1456" s="33"/>
      <c r="G1456" s="33"/>
      <c r="H1456" s="33"/>
      <c r="I1456" s="33"/>
      <c r="J1456" s="33"/>
      <c r="K1456" s="33"/>
      <c r="L1456" s="33"/>
      <c r="M1456" s="33"/>
      <c r="N1456" s="99"/>
      <c r="O1456" s="99"/>
      <c r="P1456" s="99"/>
      <c r="Q1456" s="32"/>
      <c r="R1456" s="94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60"/>
      <c r="AH1456" s="60"/>
      <c r="AI1456" s="33"/>
      <c r="AJ1456" s="24"/>
      <c r="AK1456" s="24"/>
      <c r="AL1456" s="24"/>
      <c r="AM1456" s="24"/>
      <c r="AN1456" s="24" t="str">
        <f t="shared" si="372"/>
        <v/>
      </c>
      <c r="AO1456" s="24" t="str">
        <f t="shared" si="373"/>
        <v/>
      </c>
      <c r="AP1456" s="24" t="str">
        <f t="shared" si="374"/>
        <v/>
      </c>
      <c r="AQ1456" s="24" t="str">
        <f t="shared" si="375"/>
        <v/>
      </c>
      <c r="AR1456" s="24" t="str">
        <f t="shared" si="376"/>
        <v/>
      </c>
      <c r="AS1456" s="24" t="str">
        <f t="shared" si="377"/>
        <v/>
      </c>
      <c r="AT1456" s="94"/>
      <c r="AU1456" s="94"/>
      <c r="AV1456" s="22"/>
      <c r="AW1456" s="22"/>
      <c r="AX1456" s="22"/>
      <c r="AY1456" s="22"/>
      <c r="AZ1456" s="22"/>
      <c r="BA1456" s="30"/>
      <c r="BB1456" s="22"/>
      <c r="BC1456" s="22"/>
      <c r="BG1456" s="22"/>
      <c r="BI1456" s="94"/>
    </row>
    <row r="1457" spans="2:61" s="23" customFormat="1">
      <c r="B1457" s="60"/>
      <c r="C1457" s="33"/>
      <c r="D1457" s="32"/>
      <c r="E1457" s="33"/>
      <c r="F1457" s="33"/>
      <c r="G1457" s="33"/>
      <c r="H1457" s="33"/>
      <c r="I1457" s="33"/>
      <c r="J1457" s="33"/>
      <c r="K1457" s="33"/>
      <c r="L1457" s="33"/>
      <c r="M1457" s="33"/>
      <c r="N1457" s="99"/>
      <c r="O1457" s="99"/>
      <c r="P1457" s="99"/>
      <c r="Q1457" s="32"/>
      <c r="R1457" s="94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60"/>
      <c r="AH1457" s="60"/>
      <c r="AI1457" s="33"/>
      <c r="AJ1457" s="24"/>
      <c r="AK1457" s="24"/>
      <c r="AL1457" s="24"/>
      <c r="AM1457" s="24"/>
      <c r="AN1457" s="24" t="str">
        <f t="shared" si="372"/>
        <v/>
      </c>
      <c r="AO1457" s="24" t="str">
        <f t="shared" si="373"/>
        <v/>
      </c>
      <c r="AP1457" s="24" t="str">
        <f t="shared" si="374"/>
        <v/>
      </c>
      <c r="AQ1457" s="24" t="str">
        <f t="shared" si="375"/>
        <v/>
      </c>
      <c r="AR1457" s="24" t="str">
        <f t="shared" si="376"/>
        <v/>
      </c>
      <c r="AS1457" s="24" t="str">
        <f t="shared" si="377"/>
        <v/>
      </c>
      <c r="AT1457" s="94"/>
      <c r="AU1457" s="94"/>
      <c r="AV1457" s="22"/>
      <c r="AW1457" s="22"/>
      <c r="AX1457" s="22"/>
      <c r="AY1457" s="22"/>
      <c r="AZ1457" s="22"/>
      <c r="BA1457" s="30"/>
      <c r="BB1457" s="22"/>
      <c r="BC1457" s="22"/>
      <c r="BG1457" s="22"/>
      <c r="BI1457" s="94"/>
    </row>
    <row r="1458" spans="2:61" s="23" customFormat="1">
      <c r="B1458" s="60"/>
      <c r="C1458" s="33"/>
      <c r="D1458" s="32"/>
      <c r="E1458" s="33"/>
      <c r="F1458" s="33"/>
      <c r="G1458" s="33"/>
      <c r="H1458" s="33"/>
      <c r="I1458" s="33"/>
      <c r="J1458" s="33"/>
      <c r="K1458" s="33"/>
      <c r="L1458" s="33"/>
      <c r="M1458" s="33"/>
      <c r="N1458" s="99"/>
      <c r="O1458" s="99"/>
      <c r="P1458" s="99"/>
      <c r="Q1458" s="32"/>
      <c r="R1458" s="94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60"/>
      <c r="AH1458" s="60"/>
      <c r="AI1458" s="33"/>
      <c r="AJ1458" s="24"/>
      <c r="AK1458" s="24"/>
      <c r="AL1458" s="24"/>
      <c r="AM1458" s="24"/>
      <c r="AN1458" s="24" t="str">
        <f t="shared" si="372"/>
        <v/>
      </c>
      <c r="AO1458" s="24" t="str">
        <f t="shared" si="373"/>
        <v/>
      </c>
      <c r="AP1458" s="24" t="str">
        <f t="shared" si="374"/>
        <v/>
      </c>
      <c r="AQ1458" s="24" t="str">
        <f t="shared" si="375"/>
        <v/>
      </c>
      <c r="AR1458" s="24" t="str">
        <f t="shared" si="376"/>
        <v/>
      </c>
      <c r="AS1458" s="24" t="str">
        <f t="shared" si="377"/>
        <v/>
      </c>
      <c r="AT1458" s="94"/>
      <c r="AU1458" s="94"/>
      <c r="AV1458" s="22"/>
      <c r="AW1458" s="22"/>
      <c r="AX1458" s="22"/>
      <c r="AY1458" s="22"/>
      <c r="AZ1458" s="22"/>
      <c r="BA1458" s="30"/>
      <c r="BB1458" s="22"/>
      <c r="BC1458" s="22"/>
      <c r="BG1458" s="22"/>
      <c r="BI1458" s="94"/>
    </row>
    <row r="1459" spans="2:61" s="23" customFormat="1">
      <c r="B1459" s="60"/>
      <c r="C1459" s="33"/>
      <c r="D1459" s="32"/>
      <c r="E1459" s="33"/>
      <c r="F1459" s="33"/>
      <c r="G1459" s="33"/>
      <c r="H1459" s="33"/>
      <c r="I1459" s="33"/>
      <c r="J1459" s="33"/>
      <c r="K1459" s="33"/>
      <c r="L1459" s="33"/>
      <c r="M1459" s="33"/>
      <c r="N1459" s="99"/>
      <c r="O1459" s="99"/>
      <c r="P1459" s="99"/>
      <c r="Q1459" s="32"/>
      <c r="R1459" s="94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60"/>
      <c r="AH1459" s="60"/>
      <c r="AI1459" s="33"/>
      <c r="AJ1459" s="24"/>
      <c r="AK1459" s="24"/>
      <c r="AL1459" s="24"/>
      <c r="AM1459" s="24"/>
      <c r="AN1459" s="24" t="str">
        <f t="shared" si="372"/>
        <v/>
      </c>
      <c r="AO1459" s="24" t="str">
        <f t="shared" si="373"/>
        <v/>
      </c>
      <c r="AP1459" s="24" t="str">
        <f t="shared" si="374"/>
        <v/>
      </c>
      <c r="AQ1459" s="24" t="str">
        <f t="shared" si="375"/>
        <v/>
      </c>
      <c r="AR1459" s="24" t="str">
        <f t="shared" si="376"/>
        <v/>
      </c>
      <c r="AS1459" s="24" t="str">
        <f t="shared" si="377"/>
        <v/>
      </c>
      <c r="AT1459" s="94"/>
      <c r="AU1459" s="94"/>
      <c r="AV1459" s="22"/>
      <c r="AW1459" s="22"/>
      <c r="AX1459" s="22"/>
      <c r="AY1459" s="22"/>
      <c r="AZ1459" s="22"/>
      <c r="BA1459" s="30"/>
      <c r="BB1459" s="22"/>
      <c r="BC1459" s="22"/>
      <c r="BG1459" s="22"/>
      <c r="BI1459" s="94"/>
    </row>
    <row r="1460" spans="2:61" s="23" customFormat="1">
      <c r="B1460" s="60"/>
      <c r="C1460" s="33"/>
      <c r="D1460" s="32"/>
      <c r="E1460" s="33"/>
      <c r="F1460" s="33"/>
      <c r="G1460" s="33"/>
      <c r="H1460" s="33"/>
      <c r="I1460" s="33"/>
      <c r="J1460" s="33"/>
      <c r="K1460" s="33"/>
      <c r="L1460" s="33"/>
      <c r="M1460" s="33"/>
      <c r="N1460" s="99"/>
      <c r="O1460" s="99"/>
      <c r="P1460" s="99"/>
      <c r="Q1460" s="32"/>
      <c r="R1460" s="94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60"/>
      <c r="AH1460" s="60"/>
      <c r="AI1460" s="33"/>
      <c r="AJ1460" s="24"/>
      <c r="AK1460" s="24"/>
      <c r="AL1460" s="24"/>
      <c r="AM1460" s="24"/>
      <c r="AN1460" s="24" t="str">
        <f t="shared" si="372"/>
        <v/>
      </c>
      <c r="AO1460" s="24" t="str">
        <f t="shared" si="373"/>
        <v/>
      </c>
      <c r="AP1460" s="24" t="str">
        <f t="shared" si="374"/>
        <v/>
      </c>
      <c r="AQ1460" s="24" t="str">
        <f t="shared" si="375"/>
        <v/>
      </c>
      <c r="AR1460" s="24" t="str">
        <f t="shared" si="376"/>
        <v/>
      </c>
      <c r="AS1460" s="24" t="str">
        <f t="shared" si="377"/>
        <v/>
      </c>
      <c r="AT1460" s="94"/>
      <c r="AU1460" s="94"/>
      <c r="AV1460" s="22"/>
      <c r="AW1460" s="22"/>
      <c r="AX1460" s="22"/>
      <c r="AY1460" s="22"/>
      <c r="AZ1460" s="22"/>
      <c r="BA1460" s="30"/>
      <c r="BB1460" s="22"/>
      <c r="BC1460" s="22"/>
      <c r="BG1460" s="22"/>
      <c r="BI1460" s="94"/>
    </row>
    <row r="1461" spans="2:61" s="23" customFormat="1">
      <c r="B1461" s="60"/>
      <c r="C1461" s="33"/>
      <c r="D1461" s="32"/>
      <c r="E1461" s="33"/>
      <c r="F1461" s="33"/>
      <c r="G1461" s="33"/>
      <c r="H1461" s="33"/>
      <c r="I1461" s="33"/>
      <c r="J1461" s="33"/>
      <c r="K1461" s="33"/>
      <c r="L1461" s="33"/>
      <c r="M1461" s="33"/>
      <c r="N1461" s="99"/>
      <c r="O1461" s="99"/>
      <c r="P1461" s="99"/>
      <c r="Q1461" s="32"/>
      <c r="R1461" s="94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60"/>
      <c r="AH1461" s="60"/>
      <c r="AI1461" s="33"/>
      <c r="AJ1461" s="24"/>
      <c r="AK1461" s="24"/>
      <c r="AL1461" s="24"/>
      <c r="AM1461" s="24"/>
      <c r="AN1461" s="24" t="str">
        <f t="shared" si="372"/>
        <v/>
      </c>
      <c r="AO1461" s="24" t="str">
        <f t="shared" si="373"/>
        <v/>
      </c>
      <c r="AP1461" s="24" t="str">
        <f t="shared" si="374"/>
        <v/>
      </c>
      <c r="AQ1461" s="24" t="str">
        <f t="shared" si="375"/>
        <v/>
      </c>
      <c r="AR1461" s="24" t="str">
        <f t="shared" si="376"/>
        <v/>
      </c>
      <c r="AS1461" s="24" t="str">
        <f t="shared" si="377"/>
        <v/>
      </c>
      <c r="AT1461" s="94"/>
      <c r="AU1461" s="94"/>
      <c r="AV1461" s="22"/>
      <c r="AW1461" s="22"/>
      <c r="AX1461" s="22"/>
      <c r="AY1461" s="22"/>
      <c r="AZ1461" s="22"/>
      <c r="BA1461" s="30"/>
      <c r="BB1461" s="22"/>
      <c r="BC1461" s="22"/>
      <c r="BG1461" s="22"/>
      <c r="BI1461" s="94"/>
    </row>
    <row r="1462" spans="2:61" s="23" customFormat="1">
      <c r="B1462" s="60"/>
      <c r="C1462" s="33"/>
      <c r="D1462" s="32"/>
      <c r="E1462" s="33"/>
      <c r="F1462" s="33"/>
      <c r="G1462" s="33"/>
      <c r="H1462" s="33"/>
      <c r="I1462" s="33"/>
      <c r="J1462" s="33"/>
      <c r="K1462" s="33"/>
      <c r="L1462" s="33"/>
      <c r="M1462" s="33"/>
      <c r="N1462" s="99"/>
      <c r="O1462" s="99"/>
      <c r="P1462" s="99"/>
      <c r="Q1462" s="32"/>
      <c r="R1462" s="94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60"/>
      <c r="AH1462" s="60"/>
      <c r="AI1462" s="33"/>
      <c r="AJ1462" s="24"/>
      <c r="AK1462" s="24"/>
      <c r="AL1462" s="24"/>
      <c r="AM1462" s="24"/>
      <c r="AN1462" s="24" t="str">
        <f t="shared" si="372"/>
        <v/>
      </c>
      <c r="AO1462" s="24" t="str">
        <f t="shared" si="373"/>
        <v/>
      </c>
      <c r="AP1462" s="24" t="str">
        <f t="shared" si="374"/>
        <v/>
      </c>
      <c r="AQ1462" s="24" t="str">
        <f t="shared" si="375"/>
        <v/>
      </c>
      <c r="AR1462" s="24" t="str">
        <f t="shared" si="376"/>
        <v/>
      </c>
      <c r="AS1462" s="24" t="str">
        <f t="shared" si="377"/>
        <v/>
      </c>
      <c r="AT1462" s="94"/>
      <c r="AU1462" s="94"/>
      <c r="AV1462" s="22"/>
      <c r="AW1462" s="22"/>
      <c r="AX1462" s="22"/>
      <c r="AY1462" s="22"/>
      <c r="AZ1462" s="22"/>
      <c r="BA1462" s="30"/>
      <c r="BB1462" s="22"/>
      <c r="BC1462" s="22"/>
      <c r="BG1462" s="22"/>
      <c r="BI1462" s="94"/>
    </row>
    <row r="1463" spans="2:61" s="23" customFormat="1">
      <c r="B1463" s="60"/>
      <c r="C1463" s="33"/>
      <c r="D1463" s="32"/>
      <c r="E1463" s="33"/>
      <c r="F1463" s="33"/>
      <c r="G1463" s="33"/>
      <c r="H1463" s="33"/>
      <c r="I1463" s="33"/>
      <c r="J1463" s="33"/>
      <c r="K1463" s="33"/>
      <c r="L1463" s="33"/>
      <c r="M1463" s="33"/>
      <c r="N1463" s="99"/>
      <c r="O1463" s="99"/>
      <c r="P1463" s="99"/>
      <c r="Q1463" s="32"/>
      <c r="R1463" s="94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60"/>
      <c r="AH1463" s="60"/>
      <c r="AI1463" s="33"/>
      <c r="AJ1463" s="24"/>
      <c r="AK1463" s="24"/>
      <c r="AL1463" s="24"/>
      <c r="AM1463" s="24"/>
      <c r="AN1463" s="24" t="str">
        <f t="shared" si="372"/>
        <v/>
      </c>
      <c r="AO1463" s="24" t="str">
        <f t="shared" si="373"/>
        <v/>
      </c>
      <c r="AP1463" s="24" t="str">
        <f t="shared" si="374"/>
        <v/>
      </c>
      <c r="AQ1463" s="24" t="str">
        <f t="shared" si="375"/>
        <v/>
      </c>
      <c r="AR1463" s="24" t="str">
        <f t="shared" si="376"/>
        <v/>
      </c>
      <c r="AS1463" s="24" t="str">
        <f t="shared" si="377"/>
        <v/>
      </c>
      <c r="AT1463" s="94"/>
      <c r="AU1463" s="94"/>
      <c r="AV1463" s="22"/>
      <c r="AW1463" s="22"/>
      <c r="AX1463" s="22"/>
      <c r="AY1463" s="22"/>
      <c r="AZ1463" s="22"/>
      <c r="BA1463" s="30"/>
      <c r="BB1463" s="22"/>
      <c r="BC1463" s="22"/>
      <c r="BG1463" s="22"/>
      <c r="BI1463" s="94"/>
    </row>
    <row r="1464" spans="2:61" s="23" customFormat="1">
      <c r="B1464" s="60"/>
      <c r="C1464" s="33"/>
      <c r="D1464" s="32"/>
      <c r="E1464" s="33"/>
      <c r="F1464" s="33"/>
      <c r="G1464" s="33"/>
      <c r="H1464" s="33"/>
      <c r="I1464" s="33"/>
      <c r="J1464" s="33"/>
      <c r="K1464" s="33"/>
      <c r="L1464" s="33"/>
      <c r="M1464" s="33"/>
      <c r="N1464" s="99"/>
      <c r="O1464" s="99"/>
      <c r="P1464" s="99"/>
      <c r="Q1464" s="32"/>
      <c r="R1464" s="94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60"/>
      <c r="AH1464" s="60"/>
      <c r="AI1464" s="33"/>
      <c r="AJ1464" s="24"/>
      <c r="AK1464" s="24"/>
      <c r="AL1464" s="24"/>
      <c r="AM1464" s="24"/>
      <c r="AN1464" s="24" t="str">
        <f t="shared" si="372"/>
        <v/>
      </c>
      <c r="AO1464" s="24" t="str">
        <f t="shared" si="373"/>
        <v/>
      </c>
      <c r="AP1464" s="24" t="str">
        <f t="shared" si="374"/>
        <v/>
      </c>
      <c r="AQ1464" s="24" t="str">
        <f t="shared" si="375"/>
        <v/>
      </c>
      <c r="AR1464" s="24" t="str">
        <f t="shared" si="376"/>
        <v/>
      </c>
      <c r="AS1464" s="24" t="str">
        <f t="shared" si="377"/>
        <v/>
      </c>
      <c r="AT1464" s="94"/>
      <c r="AU1464" s="94"/>
      <c r="AV1464" s="22"/>
      <c r="AW1464" s="22"/>
      <c r="AX1464" s="22"/>
      <c r="AY1464" s="22"/>
      <c r="AZ1464" s="22"/>
      <c r="BA1464" s="30"/>
      <c r="BB1464" s="22"/>
      <c r="BC1464" s="22"/>
      <c r="BG1464" s="22"/>
      <c r="BI1464" s="94"/>
    </row>
    <row r="1465" spans="2:61" s="23" customFormat="1">
      <c r="B1465" s="60"/>
      <c r="C1465" s="33"/>
      <c r="D1465" s="32"/>
      <c r="E1465" s="33"/>
      <c r="F1465" s="33"/>
      <c r="G1465" s="33"/>
      <c r="H1465" s="33"/>
      <c r="I1465" s="33"/>
      <c r="J1465" s="33"/>
      <c r="K1465" s="33"/>
      <c r="L1465" s="33"/>
      <c r="M1465" s="33"/>
      <c r="N1465" s="99"/>
      <c r="O1465" s="99"/>
      <c r="P1465" s="99"/>
      <c r="Q1465" s="32"/>
      <c r="R1465" s="94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60"/>
      <c r="AH1465" s="60"/>
      <c r="AI1465" s="33"/>
      <c r="AJ1465" s="24"/>
      <c r="AK1465" s="24"/>
      <c r="AL1465" s="24"/>
      <c r="AM1465" s="24"/>
      <c r="AN1465" s="24" t="str">
        <f t="shared" si="372"/>
        <v/>
      </c>
      <c r="AO1465" s="24" t="str">
        <f t="shared" si="373"/>
        <v/>
      </c>
      <c r="AP1465" s="24" t="str">
        <f t="shared" si="374"/>
        <v/>
      </c>
      <c r="AQ1465" s="24" t="str">
        <f t="shared" si="375"/>
        <v/>
      </c>
      <c r="AR1465" s="24" t="str">
        <f t="shared" si="376"/>
        <v/>
      </c>
      <c r="AS1465" s="24" t="str">
        <f t="shared" si="377"/>
        <v/>
      </c>
      <c r="AT1465" s="94"/>
      <c r="AU1465" s="94"/>
      <c r="AV1465" s="22"/>
      <c r="AW1465" s="22"/>
      <c r="AX1465" s="22"/>
      <c r="AY1465" s="22"/>
      <c r="AZ1465" s="22"/>
      <c r="BA1465" s="30"/>
      <c r="BB1465" s="22"/>
      <c r="BC1465" s="22"/>
      <c r="BG1465" s="22"/>
      <c r="BI1465" s="94"/>
    </row>
    <row r="1466" spans="2:61" s="23" customFormat="1">
      <c r="B1466" s="60"/>
      <c r="C1466" s="33"/>
      <c r="D1466" s="32"/>
      <c r="E1466" s="33"/>
      <c r="F1466" s="33"/>
      <c r="G1466" s="33"/>
      <c r="H1466" s="33"/>
      <c r="I1466" s="33"/>
      <c r="J1466" s="33"/>
      <c r="K1466" s="33"/>
      <c r="L1466" s="33"/>
      <c r="M1466" s="33"/>
      <c r="N1466" s="99"/>
      <c r="O1466" s="99"/>
      <c r="P1466" s="99"/>
      <c r="Q1466" s="32"/>
      <c r="R1466" s="94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60"/>
      <c r="AH1466" s="60"/>
      <c r="AI1466" s="33"/>
      <c r="AJ1466" s="24"/>
      <c r="AK1466" s="24"/>
      <c r="AL1466" s="24"/>
      <c r="AM1466" s="24"/>
      <c r="AN1466" s="24" t="str">
        <f t="shared" si="372"/>
        <v/>
      </c>
      <c r="AO1466" s="24" t="str">
        <f t="shared" si="373"/>
        <v/>
      </c>
      <c r="AP1466" s="24" t="str">
        <f t="shared" si="374"/>
        <v/>
      </c>
      <c r="AQ1466" s="24" t="str">
        <f t="shared" si="375"/>
        <v/>
      </c>
      <c r="AR1466" s="24" t="str">
        <f t="shared" si="376"/>
        <v/>
      </c>
      <c r="AS1466" s="24" t="str">
        <f t="shared" si="377"/>
        <v/>
      </c>
      <c r="AT1466" s="94"/>
      <c r="AU1466" s="94"/>
      <c r="AV1466" s="22"/>
      <c r="AW1466" s="22"/>
      <c r="AX1466" s="22"/>
      <c r="AY1466" s="22"/>
      <c r="AZ1466" s="22"/>
      <c r="BA1466" s="30"/>
      <c r="BB1466" s="22"/>
      <c r="BC1466" s="22"/>
      <c r="BG1466" s="22"/>
      <c r="BI1466" s="94"/>
    </row>
    <row r="1467" spans="2:61" s="23" customFormat="1">
      <c r="B1467" s="60"/>
      <c r="C1467" s="33"/>
      <c r="D1467" s="32"/>
      <c r="E1467" s="33"/>
      <c r="F1467" s="33"/>
      <c r="G1467" s="33"/>
      <c r="H1467" s="33"/>
      <c r="I1467" s="33"/>
      <c r="J1467" s="33"/>
      <c r="K1467" s="33"/>
      <c r="L1467" s="33"/>
      <c r="M1467" s="33"/>
      <c r="N1467" s="99"/>
      <c r="O1467" s="99"/>
      <c r="P1467" s="99"/>
      <c r="Q1467" s="32"/>
      <c r="R1467" s="94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60"/>
      <c r="AH1467" s="60"/>
      <c r="AI1467" s="33"/>
      <c r="AJ1467" s="24"/>
      <c r="AK1467" s="24"/>
      <c r="AL1467" s="24"/>
      <c r="AM1467" s="24"/>
      <c r="AN1467" s="24" t="str">
        <f t="shared" si="372"/>
        <v/>
      </c>
      <c r="AO1467" s="24" t="str">
        <f t="shared" si="373"/>
        <v/>
      </c>
      <c r="AP1467" s="24" t="str">
        <f t="shared" si="374"/>
        <v/>
      </c>
      <c r="AQ1467" s="24" t="str">
        <f t="shared" si="375"/>
        <v/>
      </c>
      <c r="AR1467" s="24" t="str">
        <f t="shared" si="376"/>
        <v/>
      </c>
      <c r="AS1467" s="24" t="str">
        <f t="shared" si="377"/>
        <v/>
      </c>
      <c r="AT1467" s="94"/>
      <c r="AU1467" s="94"/>
      <c r="AV1467" s="22"/>
      <c r="AW1467" s="22"/>
      <c r="AX1467" s="22"/>
      <c r="AY1467" s="22"/>
      <c r="AZ1467" s="22"/>
      <c r="BA1467" s="30"/>
      <c r="BB1467" s="22"/>
      <c r="BC1467" s="22"/>
      <c r="BG1467" s="22"/>
      <c r="BI1467" s="94"/>
    </row>
    <row r="1468" spans="2:61" s="23" customFormat="1">
      <c r="B1468" s="60"/>
      <c r="C1468" s="33"/>
      <c r="D1468" s="32"/>
      <c r="E1468" s="33"/>
      <c r="F1468" s="33"/>
      <c r="G1468" s="33"/>
      <c r="H1468" s="33"/>
      <c r="I1468" s="33"/>
      <c r="J1468" s="33"/>
      <c r="K1468" s="33"/>
      <c r="L1468" s="33"/>
      <c r="M1468" s="33"/>
      <c r="N1468" s="99"/>
      <c r="O1468" s="99"/>
      <c r="P1468" s="99"/>
      <c r="Q1468" s="32"/>
      <c r="R1468" s="94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60"/>
      <c r="AH1468" s="60"/>
      <c r="AI1468" s="33"/>
      <c r="AJ1468" s="24"/>
      <c r="AK1468" s="24"/>
      <c r="AL1468" s="24"/>
      <c r="AM1468" s="24"/>
      <c r="AN1468" s="24" t="str">
        <f t="shared" si="372"/>
        <v/>
      </c>
      <c r="AO1468" s="24" t="str">
        <f t="shared" si="373"/>
        <v/>
      </c>
      <c r="AP1468" s="24" t="str">
        <f t="shared" si="374"/>
        <v/>
      </c>
      <c r="AQ1468" s="24" t="str">
        <f t="shared" si="375"/>
        <v/>
      </c>
      <c r="AR1468" s="24" t="str">
        <f t="shared" si="376"/>
        <v/>
      </c>
      <c r="AS1468" s="24" t="str">
        <f t="shared" si="377"/>
        <v/>
      </c>
      <c r="AT1468" s="94"/>
      <c r="AU1468" s="94"/>
      <c r="AV1468" s="22"/>
      <c r="AW1468" s="22"/>
      <c r="AX1468" s="22"/>
      <c r="AY1468" s="22"/>
      <c r="AZ1468" s="22"/>
      <c r="BA1468" s="30"/>
      <c r="BB1468" s="22"/>
      <c r="BC1468" s="22"/>
      <c r="BG1468" s="22"/>
      <c r="BI1468" s="94"/>
    </row>
    <row r="1469" spans="2:61" s="23" customFormat="1">
      <c r="B1469" s="60"/>
      <c r="C1469" s="33"/>
      <c r="D1469" s="32"/>
      <c r="E1469" s="33"/>
      <c r="F1469" s="33"/>
      <c r="G1469" s="33"/>
      <c r="H1469" s="33"/>
      <c r="I1469" s="33"/>
      <c r="J1469" s="33"/>
      <c r="K1469" s="33"/>
      <c r="L1469" s="33"/>
      <c r="M1469" s="33"/>
      <c r="N1469" s="99"/>
      <c r="O1469" s="99"/>
      <c r="P1469" s="99"/>
      <c r="Q1469" s="32"/>
      <c r="R1469" s="94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60"/>
      <c r="AH1469" s="60"/>
      <c r="AI1469" s="33"/>
      <c r="AJ1469" s="24"/>
      <c r="AK1469" s="24"/>
      <c r="AL1469" s="24"/>
      <c r="AM1469" s="24"/>
      <c r="AN1469" s="24" t="str">
        <f t="shared" si="372"/>
        <v/>
      </c>
      <c r="AO1469" s="24" t="str">
        <f t="shared" si="373"/>
        <v/>
      </c>
      <c r="AP1469" s="24" t="str">
        <f t="shared" si="374"/>
        <v/>
      </c>
      <c r="AQ1469" s="24" t="str">
        <f t="shared" si="375"/>
        <v/>
      </c>
      <c r="AR1469" s="24" t="str">
        <f t="shared" si="376"/>
        <v/>
      </c>
      <c r="AS1469" s="24" t="str">
        <f t="shared" si="377"/>
        <v/>
      </c>
      <c r="AT1469" s="94"/>
      <c r="AU1469" s="94"/>
      <c r="AV1469" s="22"/>
      <c r="AW1469" s="22"/>
      <c r="AX1469" s="22"/>
      <c r="AY1469" s="22"/>
      <c r="AZ1469" s="22"/>
      <c r="BA1469" s="30"/>
      <c r="BB1469" s="22"/>
      <c r="BC1469" s="22"/>
      <c r="BG1469" s="22"/>
      <c r="BI1469" s="94"/>
    </row>
    <row r="1470" spans="2:61" s="23" customFormat="1">
      <c r="B1470" s="60"/>
      <c r="C1470" s="33"/>
      <c r="D1470" s="32"/>
      <c r="E1470" s="33"/>
      <c r="F1470" s="33"/>
      <c r="G1470" s="33"/>
      <c r="H1470" s="33"/>
      <c r="I1470" s="33"/>
      <c r="J1470" s="33"/>
      <c r="K1470" s="33"/>
      <c r="L1470" s="33"/>
      <c r="M1470" s="33"/>
      <c r="N1470" s="99"/>
      <c r="O1470" s="99"/>
      <c r="P1470" s="99"/>
      <c r="Q1470" s="32"/>
      <c r="R1470" s="94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60"/>
      <c r="AH1470" s="60"/>
      <c r="AI1470" s="33"/>
      <c r="AJ1470" s="24"/>
      <c r="AK1470" s="24"/>
      <c r="AL1470" s="24"/>
      <c r="AM1470" s="24"/>
      <c r="AN1470" s="24" t="str">
        <f t="shared" si="372"/>
        <v/>
      </c>
      <c r="AO1470" s="24" t="str">
        <f t="shared" si="373"/>
        <v/>
      </c>
      <c r="AP1470" s="24" t="str">
        <f t="shared" si="374"/>
        <v/>
      </c>
      <c r="AQ1470" s="24" t="str">
        <f t="shared" si="375"/>
        <v/>
      </c>
      <c r="AR1470" s="24" t="str">
        <f t="shared" si="376"/>
        <v/>
      </c>
      <c r="AS1470" s="24" t="str">
        <f t="shared" si="377"/>
        <v/>
      </c>
      <c r="AT1470" s="94"/>
      <c r="AU1470" s="94"/>
      <c r="AV1470" s="22"/>
      <c r="AW1470" s="22"/>
      <c r="AX1470" s="22"/>
      <c r="AY1470" s="22"/>
      <c r="AZ1470" s="22"/>
      <c r="BA1470" s="30"/>
      <c r="BB1470" s="22"/>
      <c r="BC1470" s="22"/>
      <c r="BG1470" s="22"/>
      <c r="BI1470" s="94"/>
    </row>
    <row r="1471" spans="2:61" s="23" customFormat="1">
      <c r="B1471" s="60"/>
      <c r="C1471" s="33"/>
      <c r="D1471" s="32"/>
      <c r="E1471" s="33"/>
      <c r="F1471" s="33"/>
      <c r="G1471" s="33"/>
      <c r="H1471" s="33"/>
      <c r="I1471" s="33"/>
      <c r="J1471" s="33"/>
      <c r="K1471" s="33"/>
      <c r="L1471" s="33"/>
      <c r="M1471" s="33"/>
      <c r="N1471" s="99"/>
      <c r="O1471" s="99"/>
      <c r="P1471" s="99"/>
      <c r="Q1471" s="32"/>
      <c r="R1471" s="94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60"/>
      <c r="AH1471" s="60"/>
      <c r="AI1471" s="33"/>
      <c r="AJ1471" s="24"/>
      <c r="AK1471" s="24"/>
      <c r="AL1471" s="24"/>
      <c r="AM1471" s="24"/>
      <c r="AN1471" s="24" t="str">
        <f t="shared" si="372"/>
        <v/>
      </c>
      <c r="AO1471" s="24" t="str">
        <f t="shared" si="373"/>
        <v/>
      </c>
      <c r="AP1471" s="24" t="str">
        <f t="shared" si="374"/>
        <v/>
      </c>
      <c r="AQ1471" s="24" t="str">
        <f t="shared" si="375"/>
        <v/>
      </c>
      <c r="AR1471" s="24" t="str">
        <f t="shared" si="376"/>
        <v/>
      </c>
      <c r="AS1471" s="24" t="str">
        <f t="shared" si="377"/>
        <v/>
      </c>
      <c r="AT1471" s="94"/>
      <c r="AU1471" s="94"/>
      <c r="AV1471" s="22"/>
      <c r="AW1471" s="22"/>
      <c r="AX1471" s="22"/>
      <c r="AY1471" s="22"/>
      <c r="AZ1471" s="22"/>
      <c r="BA1471" s="30"/>
      <c r="BB1471" s="22"/>
      <c r="BC1471" s="22"/>
      <c r="BG1471" s="22"/>
      <c r="BI1471" s="94"/>
    </row>
    <row r="1472" spans="2:61" s="23" customFormat="1">
      <c r="B1472" s="60"/>
      <c r="C1472" s="33"/>
      <c r="D1472" s="32"/>
      <c r="E1472" s="33"/>
      <c r="F1472" s="33"/>
      <c r="G1472" s="33"/>
      <c r="H1472" s="33"/>
      <c r="I1472" s="33"/>
      <c r="J1472" s="33"/>
      <c r="K1472" s="33"/>
      <c r="L1472" s="33"/>
      <c r="M1472" s="33"/>
      <c r="N1472" s="99"/>
      <c r="O1472" s="99"/>
      <c r="P1472" s="99"/>
      <c r="Q1472" s="32"/>
      <c r="R1472" s="94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60"/>
      <c r="AH1472" s="60"/>
      <c r="AI1472" s="33"/>
      <c r="AJ1472" s="24"/>
      <c r="AK1472" s="24"/>
      <c r="AL1472" s="24"/>
      <c r="AM1472" s="24"/>
      <c r="AN1472" s="24" t="str">
        <f t="shared" si="372"/>
        <v/>
      </c>
      <c r="AO1472" s="24" t="str">
        <f t="shared" si="373"/>
        <v/>
      </c>
      <c r="AP1472" s="24" t="str">
        <f t="shared" si="374"/>
        <v/>
      </c>
      <c r="AQ1472" s="24" t="str">
        <f t="shared" si="375"/>
        <v/>
      </c>
      <c r="AR1472" s="24" t="str">
        <f t="shared" si="376"/>
        <v/>
      </c>
      <c r="AS1472" s="24" t="str">
        <f t="shared" si="377"/>
        <v/>
      </c>
      <c r="AT1472" s="94"/>
      <c r="AU1472" s="94"/>
      <c r="AV1472" s="22"/>
      <c r="AW1472" s="22"/>
      <c r="AX1472" s="22"/>
      <c r="AY1472" s="22"/>
      <c r="AZ1472" s="22"/>
      <c r="BA1472" s="30"/>
      <c r="BB1472" s="22"/>
      <c r="BC1472" s="22"/>
      <c r="BG1472" s="22"/>
      <c r="BI1472" s="94"/>
    </row>
    <row r="1473" spans="1:61" s="23" customFormat="1">
      <c r="B1473" s="60"/>
      <c r="C1473" s="33"/>
      <c r="D1473" s="32"/>
      <c r="E1473" s="33"/>
      <c r="F1473" s="33"/>
      <c r="G1473" s="33"/>
      <c r="H1473" s="33"/>
      <c r="I1473" s="33"/>
      <c r="J1473" s="33"/>
      <c r="K1473" s="33"/>
      <c r="L1473" s="33"/>
      <c r="M1473" s="33"/>
      <c r="N1473" s="99"/>
      <c r="O1473" s="99"/>
      <c r="P1473" s="99"/>
      <c r="Q1473" s="32"/>
      <c r="R1473" s="94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60"/>
      <c r="AH1473" s="60"/>
      <c r="AI1473" s="33"/>
      <c r="AJ1473" s="24"/>
      <c r="AK1473" s="24"/>
      <c r="AL1473" s="24"/>
      <c r="AM1473" s="24"/>
      <c r="AN1473" s="24" t="str">
        <f t="shared" si="372"/>
        <v/>
      </c>
      <c r="AO1473" s="24" t="str">
        <f t="shared" si="373"/>
        <v/>
      </c>
      <c r="AP1473" s="24" t="str">
        <f t="shared" si="374"/>
        <v/>
      </c>
      <c r="AQ1473" s="24" t="str">
        <f t="shared" si="375"/>
        <v/>
      </c>
      <c r="AR1473" s="24" t="str">
        <f t="shared" si="376"/>
        <v/>
      </c>
      <c r="AS1473" s="24" t="str">
        <f t="shared" si="377"/>
        <v/>
      </c>
      <c r="AT1473" s="94"/>
      <c r="AU1473" s="94"/>
      <c r="AV1473" s="22"/>
      <c r="AW1473" s="22"/>
      <c r="AX1473" s="22"/>
      <c r="AY1473" s="22"/>
      <c r="AZ1473" s="22"/>
      <c r="BA1473" s="30"/>
      <c r="BB1473" s="22"/>
      <c r="BC1473" s="22"/>
      <c r="BG1473" s="22"/>
      <c r="BI1473" s="94"/>
    </row>
    <row r="1474" spans="1:61" s="23" customFormat="1">
      <c r="B1474" s="60"/>
      <c r="C1474" s="33"/>
      <c r="D1474" s="32"/>
      <c r="E1474" s="33"/>
      <c r="F1474" s="33"/>
      <c r="G1474" s="33"/>
      <c r="H1474" s="33"/>
      <c r="I1474" s="33"/>
      <c r="J1474" s="33"/>
      <c r="K1474" s="33"/>
      <c r="L1474" s="33"/>
      <c r="M1474" s="33"/>
      <c r="N1474" s="99"/>
      <c r="O1474" s="99"/>
      <c r="P1474" s="99"/>
      <c r="Q1474" s="32"/>
      <c r="R1474" s="94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60"/>
      <c r="AH1474" s="60"/>
      <c r="AI1474" s="33"/>
      <c r="AJ1474" s="24"/>
      <c r="AK1474" s="24"/>
      <c r="AL1474" s="24"/>
      <c r="AM1474" s="24"/>
      <c r="AN1474" s="24" t="str">
        <f t="shared" si="372"/>
        <v/>
      </c>
      <c r="AO1474" s="24" t="str">
        <f t="shared" si="373"/>
        <v/>
      </c>
      <c r="AP1474" s="24" t="str">
        <f t="shared" si="374"/>
        <v/>
      </c>
      <c r="AQ1474" s="24" t="str">
        <f t="shared" si="375"/>
        <v/>
      </c>
      <c r="AR1474" s="24" t="str">
        <f t="shared" si="376"/>
        <v/>
      </c>
      <c r="AS1474" s="24" t="str">
        <f t="shared" si="377"/>
        <v/>
      </c>
      <c r="AT1474" s="94"/>
      <c r="AU1474" s="94"/>
      <c r="AV1474" s="22"/>
      <c r="AW1474" s="22"/>
      <c r="AX1474" s="22"/>
      <c r="AY1474" s="22"/>
      <c r="AZ1474" s="22"/>
      <c r="BA1474" s="30"/>
      <c r="BB1474" s="22"/>
      <c r="BC1474" s="22"/>
      <c r="BG1474" s="22"/>
      <c r="BI1474" s="94"/>
    </row>
    <row r="1475" spans="1:61" s="23" customFormat="1">
      <c r="B1475" s="60"/>
      <c r="C1475" s="33"/>
      <c r="D1475" s="32"/>
      <c r="E1475" s="33"/>
      <c r="F1475" s="33"/>
      <c r="G1475" s="33"/>
      <c r="H1475" s="33"/>
      <c r="I1475" s="33"/>
      <c r="J1475" s="33"/>
      <c r="K1475" s="33"/>
      <c r="L1475" s="33"/>
      <c r="M1475" s="33"/>
      <c r="N1475" s="99"/>
      <c r="O1475" s="99"/>
      <c r="P1475" s="99"/>
      <c r="Q1475" s="32"/>
      <c r="R1475" s="94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60"/>
      <c r="AH1475" s="60"/>
      <c r="AI1475" s="33"/>
      <c r="AJ1475" s="24"/>
      <c r="AK1475" s="24"/>
      <c r="AL1475" s="24"/>
      <c r="AM1475" s="24"/>
      <c r="AN1475" s="24" t="str">
        <f t="shared" si="372"/>
        <v/>
      </c>
      <c r="AO1475" s="24" t="str">
        <f t="shared" si="373"/>
        <v/>
      </c>
      <c r="AP1475" s="24" t="str">
        <f t="shared" si="374"/>
        <v/>
      </c>
      <c r="AQ1475" s="24" t="str">
        <f t="shared" si="375"/>
        <v/>
      </c>
      <c r="AR1475" s="24" t="str">
        <f t="shared" si="376"/>
        <v/>
      </c>
      <c r="AS1475" s="24" t="str">
        <f t="shared" si="377"/>
        <v/>
      </c>
      <c r="AT1475" s="94"/>
      <c r="AU1475" s="94"/>
      <c r="AV1475" s="22"/>
      <c r="AW1475" s="22"/>
      <c r="AX1475" s="22"/>
      <c r="AY1475" s="22"/>
      <c r="AZ1475" s="22"/>
      <c r="BA1475" s="30"/>
      <c r="BB1475" s="22"/>
      <c r="BC1475" s="22"/>
      <c r="BG1475" s="22"/>
      <c r="BI1475" s="94"/>
    </row>
    <row r="1476" spans="1:61" s="23" customFormat="1">
      <c r="B1476" s="60"/>
      <c r="C1476" s="33"/>
      <c r="D1476" s="32"/>
      <c r="E1476" s="33"/>
      <c r="F1476" s="33"/>
      <c r="G1476" s="33"/>
      <c r="H1476" s="33"/>
      <c r="I1476" s="33"/>
      <c r="J1476" s="33"/>
      <c r="K1476" s="33"/>
      <c r="L1476" s="33"/>
      <c r="M1476" s="33"/>
      <c r="N1476" s="99"/>
      <c r="O1476" s="99"/>
      <c r="P1476" s="99"/>
      <c r="Q1476" s="32"/>
      <c r="R1476" s="94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60"/>
      <c r="AH1476" s="60"/>
      <c r="AI1476" s="33"/>
      <c r="AJ1476" s="24"/>
      <c r="AK1476" s="24"/>
      <c r="AL1476" s="24"/>
      <c r="AM1476" s="24"/>
      <c r="AN1476" s="24" t="str">
        <f t="shared" si="372"/>
        <v/>
      </c>
      <c r="AO1476" s="24" t="str">
        <f t="shared" si="373"/>
        <v/>
      </c>
      <c r="AP1476" s="24" t="str">
        <f t="shared" si="374"/>
        <v/>
      </c>
      <c r="AQ1476" s="24" t="str">
        <f t="shared" si="375"/>
        <v/>
      </c>
      <c r="AR1476" s="24" t="str">
        <f t="shared" si="376"/>
        <v/>
      </c>
      <c r="AS1476" s="24" t="str">
        <f t="shared" si="377"/>
        <v/>
      </c>
      <c r="AT1476" s="94"/>
      <c r="AU1476" s="94"/>
      <c r="AV1476" s="22"/>
      <c r="AW1476" s="22"/>
      <c r="AX1476" s="22"/>
      <c r="AY1476" s="22"/>
      <c r="AZ1476" s="22"/>
      <c r="BA1476" s="30"/>
      <c r="BB1476" s="22"/>
      <c r="BC1476" s="22"/>
      <c r="BG1476" s="22"/>
      <c r="BI1476" s="94"/>
    </row>
    <row r="1477" spans="1:61" s="23" customFormat="1">
      <c r="B1477" s="60"/>
      <c r="C1477" s="33"/>
      <c r="D1477" s="32"/>
      <c r="E1477" s="33"/>
      <c r="F1477" s="33"/>
      <c r="G1477" s="33"/>
      <c r="H1477" s="33"/>
      <c r="I1477" s="33"/>
      <c r="J1477" s="33"/>
      <c r="K1477" s="33"/>
      <c r="L1477" s="33"/>
      <c r="M1477" s="33"/>
      <c r="N1477" s="99"/>
      <c r="O1477" s="99"/>
      <c r="P1477" s="99"/>
      <c r="Q1477" s="32"/>
      <c r="R1477" s="94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60"/>
      <c r="AH1477" s="60"/>
      <c r="AI1477" s="33"/>
      <c r="AJ1477" s="24"/>
      <c r="AK1477" s="24"/>
      <c r="AL1477" s="24"/>
      <c r="AM1477" s="24"/>
      <c r="AN1477" s="24" t="str">
        <f t="shared" si="372"/>
        <v/>
      </c>
      <c r="AO1477" s="24" t="str">
        <f t="shared" si="373"/>
        <v/>
      </c>
      <c r="AP1477" s="24" t="str">
        <f t="shared" si="374"/>
        <v/>
      </c>
      <c r="AQ1477" s="24" t="str">
        <f t="shared" si="375"/>
        <v/>
      </c>
      <c r="AR1477" s="24" t="str">
        <f t="shared" si="376"/>
        <v/>
      </c>
      <c r="AS1477" s="24" t="str">
        <f t="shared" si="377"/>
        <v/>
      </c>
      <c r="AT1477" s="94"/>
      <c r="AU1477" s="94"/>
      <c r="AV1477" s="22"/>
      <c r="AW1477" s="22"/>
      <c r="AX1477" s="22"/>
      <c r="AY1477" s="22"/>
      <c r="AZ1477" s="22"/>
      <c r="BA1477" s="30"/>
      <c r="BB1477" s="22"/>
      <c r="BC1477" s="22"/>
      <c r="BG1477" s="22"/>
      <c r="BI1477" s="94"/>
    </row>
    <row r="1478" spans="1:61" s="23" customFormat="1">
      <c r="B1478" s="60"/>
      <c r="C1478" s="33"/>
      <c r="D1478" s="32"/>
      <c r="E1478" s="33"/>
      <c r="F1478" s="33"/>
      <c r="G1478" s="33"/>
      <c r="H1478" s="33"/>
      <c r="I1478" s="33"/>
      <c r="J1478" s="33"/>
      <c r="K1478" s="33"/>
      <c r="L1478" s="33"/>
      <c r="M1478" s="33"/>
      <c r="N1478" s="99"/>
      <c r="O1478" s="99"/>
      <c r="P1478" s="99"/>
      <c r="Q1478" s="32"/>
      <c r="R1478" s="94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60"/>
      <c r="AH1478" s="60"/>
      <c r="AI1478" s="33"/>
      <c r="AJ1478" s="24"/>
      <c r="AK1478" s="24"/>
      <c r="AL1478" s="24"/>
      <c r="AM1478" s="24"/>
      <c r="AN1478" s="24" t="str">
        <f t="shared" si="372"/>
        <v/>
      </c>
      <c r="AO1478" s="24" t="str">
        <f t="shared" si="373"/>
        <v/>
      </c>
      <c r="AP1478" s="24" t="str">
        <f t="shared" si="374"/>
        <v/>
      </c>
      <c r="AQ1478" s="24" t="str">
        <f t="shared" si="375"/>
        <v/>
      </c>
      <c r="AR1478" s="24" t="str">
        <f t="shared" si="376"/>
        <v/>
      </c>
      <c r="AS1478" s="24" t="str">
        <f t="shared" si="377"/>
        <v/>
      </c>
      <c r="AT1478" s="94"/>
      <c r="AU1478" s="94"/>
      <c r="AV1478" s="22"/>
      <c r="AW1478" s="22"/>
      <c r="AX1478" s="22"/>
      <c r="AY1478" s="22"/>
      <c r="AZ1478" s="22"/>
      <c r="BA1478" s="30"/>
      <c r="BB1478" s="22"/>
      <c r="BC1478" s="22"/>
      <c r="BG1478" s="22"/>
      <c r="BI1478" s="94"/>
    </row>
    <row r="1479" spans="1:61" s="23" customFormat="1">
      <c r="B1479" s="60"/>
      <c r="C1479" s="33"/>
      <c r="D1479" s="32"/>
      <c r="E1479" s="33"/>
      <c r="F1479" s="33"/>
      <c r="G1479" s="33"/>
      <c r="H1479" s="33"/>
      <c r="I1479" s="33"/>
      <c r="J1479" s="33"/>
      <c r="K1479" s="33"/>
      <c r="L1479" s="33"/>
      <c r="M1479" s="33"/>
      <c r="N1479" s="99"/>
      <c r="O1479" s="99"/>
      <c r="P1479" s="99"/>
      <c r="Q1479" s="32"/>
      <c r="R1479" s="94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60"/>
      <c r="AH1479" s="60"/>
      <c r="AI1479" s="33"/>
      <c r="AJ1479" s="24"/>
      <c r="AK1479" s="24"/>
      <c r="AL1479" s="24"/>
      <c r="AM1479" s="24"/>
      <c r="AN1479" s="24" t="str">
        <f t="shared" si="372"/>
        <v/>
      </c>
      <c r="AO1479" s="24" t="str">
        <f t="shared" si="373"/>
        <v/>
      </c>
      <c r="AP1479" s="24" t="str">
        <f t="shared" si="374"/>
        <v/>
      </c>
      <c r="AQ1479" s="24" t="str">
        <f t="shared" si="375"/>
        <v/>
      </c>
      <c r="AR1479" s="24" t="str">
        <f t="shared" si="376"/>
        <v/>
      </c>
      <c r="AS1479" s="24" t="str">
        <f t="shared" si="377"/>
        <v/>
      </c>
      <c r="AT1479" s="94"/>
      <c r="AU1479" s="94"/>
      <c r="AV1479" s="22"/>
      <c r="AW1479" s="22"/>
      <c r="AX1479" s="22"/>
      <c r="AY1479" s="22"/>
      <c r="AZ1479" s="22"/>
      <c r="BA1479" s="30"/>
      <c r="BB1479" s="22"/>
      <c r="BC1479" s="22"/>
      <c r="BG1479" s="22"/>
      <c r="BI1479" s="94"/>
    </row>
    <row r="1480" spans="1:61" s="23" customFormat="1">
      <c r="B1480" s="60"/>
      <c r="C1480" s="33"/>
      <c r="D1480" s="32"/>
      <c r="E1480" s="33"/>
      <c r="F1480" s="33"/>
      <c r="G1480" s="33"/>
      <c r="H1480" s="33"/>
      <c r="I1480" s="33"/>
      <c r="J1480" s="33"/>
      <c r="K1480" s="33"/>
      <c r="L1480" s="33"/>
      <c r="M1480" s="33"/>
      <c r="N1480" s="99"/>
      <c r="O1480" s="99"/>
      <c r="P1480" s="99"/>
      <c r="Q1480" s="32"/>
      <c r="R1480" s="94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60"/>
      <c r="AH1480" s="60"/>
      <c r="AI1480" s="33"/>
      <c r="AJ1480" s="24"/>
      <c r="AK1480" s="24"/>
      <c r="AL1480" s="24"/>
      <c r="AM1480" s="24"/>
      <c r="AN1480" s="24" t="str">
        <f t="shared" si="372"/>
        <v/>
      </c>
      <c r="AO1480" s="24" t="str">
        <f t="shared" si="373"/>
        <v/>
      </c>
      <c r="AP1480" s="24" t="str">
        <f t="shared" si="374"/>
        <v/>
      </c>
      <c r="AQ1480" s="24" t="str">
        <f t="shared" si="375"/>
        <v/>
      </c>
      <c r="AR1480" s="24" t="str">
        <f t="shared" si="376"/>
        <v/>
      </c>
      <c r="AS1480" s="24" t="str">
        <f t="shared" si="377"/>
        <v/>
      </c>
      <c r="AT1480" s="94"/>
      <c r="AU1480" s="94"/>
      <c r="AV1480" s="22"/>
      <c r="AW1480" s="22"/>
      <c r="AX1480" s="22"/>
      <c r="AY1480" s="22"/>
      <c r="AZ1480" s="22"/>
      <c r="BA1480" s="30"/>
      <c r="BB1480" s="22"/>
      <c r="BC1480" s="22"/>
      <c r="BG1480" s="22"/>
      <c r="BI1480" s="94"/>
    </row>
    <row r="1481" spans="1:61" s="23" customFormat="1">
      <c r="B1481" s="60"/>
      <c r="C1481" s="33"/>
      <c r="D1481" s="32"/>
      <c r="E1481" s="33"/>
      <c r="F1481" s="33"/>
      <c r="G1481" s="33"/>
      <c r="H1481" s="33"/>
      <c r="I1481" s="33"/>
      <c r="J1481" s="33"/>
      <c r="K1481" s="33"/>
      <c r="L1481" s="33"/>
      <c r="M1481" s="33"/>
      <c r="N1481" s="99"/>
      <c r="O1481" s="99"/>
      <c r="P1481" s="99"/>
      <c r="Q1481" s="32"/>
      <c r="R1481" s="94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60"/>
      <c r="AH1481" s="60"/>
      <c r="AI1481" s="33"/>
      <c r="AJ1481" s="24"/>
      <c r="AK1481" s="24"/>
      <c r="AL1481" s="24"/>
      <c r="AM1481" s="24"/>
      <c r="AN1481" s="24" t="str">
        <f t="shared" si="372"/>
        <v/>
      </c>
      <c r="AO1481" s="24" t="str">
        <f t="shared" si="373"/>
        <v/>
      </c>
      <c r="AP1481" s="24" t="str">
        <f t="shared" si="374"/>
        <v/>
      </c>
      <c r="AQ1481" s="24" t="str">
        <f t="shared" si="375"/>
        <v/>
      </c>
      <c r="AR1481" s="24" t="str">
        <f t="shared" si="376"/>
        <v/>
      </c>
      <c r="AS1481" s="24" t="str">
        <f t="shared" si="377"/>
        <v/>
      </c>
      <c r="AT1481" s="94"/>
      <c r="AU1481" s="94"/>
      <c r="AV1481" s="22"/>
      <c r="AW1481" s="22"/>
      <c r="AX1481" s="22"/>
      <c r="AY1481" s="22"/>
      <c r="AZ1481" s="22"/>
      <c r="BA1481" s="30"/>
      <c r="BB1481" s="22"/>
      <c r="BC1481" s="22"/>
      <c r="BG1481" s="22"/>
      <c r="BI1481" s="94"/>
    </row>
    <row r="1482" spans="1:61" s="23" customFormat="1">
      <c r="B1482" s="60"/>
      <c r="C1482" s="33"/>
      <c r="D1482" s="32"/>
      <c r="E1482" s="33"/>
      <c r="F1482" s="33"/>
      <c r="G1482" s="33"/>
      <c r="H1482" s="33"/>
      <c r="I1482" s="33"/>
      <c r="J1482" s="33"/>
      <c r="K1482" s="33"/>
      <c r="L1482" s="33"/>
      <c r="M1482" s="33"/>
      <c r="N1482" s="99"/>
      <c r="O1482" s="99"/>
      <c r="P1482" s="99"/>
      <c r="Q1482" s="32"/>
      <c r="R1482" s="94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60"/>
      <c r="AH1482" s="60"/>
      <c r="AI1482" s="33"/>
      <c r="AJ1482" s="24"/>
      <c r="AK1482" s="24"/>
      <c r="AL1482" s="24"/>
      <c r="AM1482" s="24"/>
      <c r="AN1482" s="24" t="str">
        <f t="shared" si="372"/>
        <v/>
      </c>
      <c r="AO1482" s="24" t="str">
        <f t="shared" si="373"/>
        <v/>
      </c>
      <c r="AP1482" s="24" t="str">
        <f t="shared" si="374"/>
        <v/>
      </c>
      <c r="AQ1482" s="24" t="str">
        <f t="shared" si="375"/>
        <v/>
      </c>
      <c r="AR1482" s="24" t="str">
        <f t="shared" si="376"/>
        <v/>
      </c>
      <c r="AS1482" s="24" t="str">
        <f t="shared" si="377"/>
        <v/>
      </c>
      <c r="AT1482" s="94"/>
      <c r="AU1482" s="94"/>
      <c r="AV1482" s="22"/>
      <c r="AW1482" s="22"/>
      <c r="AX1482" s="22"/>
      <c r="AY1482" s="22"/>
      <c r="AZ1482" s="22"/>
      <c r="BA1482" s="30"/>
      <c r="BB1482" s="22"/>
      <c r="BC1482" s="22"/>
      <c r="BG1482" s="22"/>
      <c r="BI1482" s="94"/>
    </row>
    <row r="1483" spans="1:61" s="23" customFormat="1">
      <c r="B1483" s="60"/>
      <c r="C1483" s="33"/>
      <c r="D1483" s="32"/>
      <c r="E1483" s="33"/>
      <c r="F1483" s="33"/>
      <c r="G1483" s="33"/>
      <c r="H1483" s="33"/>
      <c r="I1483" s="33"/>
      <c r="J1483" s="33"/>
      <c r="K1483" s="33"/>
      <c r="L1483" s="33"/>
      <c r="M1483" s="33"/>
      <c r="N1483" s="99"/>
      <c r="O1483" s="99"/>
      <c r="P1483" s="99"/>
      <c r="Q1483" s="32"/>
      <c r="R1483" s="94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60"/>
      <c r="AH1483" s="60"/>
      <c r="AI1483" s="33"/>
      <c r="AJ1483" s="24"/>
      <c r="AK1483" s="24"/>
      <c r="AL1483" s="24"/>
      <c r="AM1483" s="24"/>
      <c r="AN1483" s="24" t="str">
        <f t="shared" si="372"/>
        <v/>
      </c>
      <c r="AO1483" s="24" t="str">
        <f t="shared" si="373"/>
        <v/>
      </c>
      <c r="AP1483" s="24" t="str">
        <f t="shared" si="374"/>
        <v/>
      </c>
      <c r="AQ1483" s="24" t="str">
        <f t="shared" si="375"/>
        <v/>
      </c>
      <c r="AR1483" s="24" t="str">
        <f t="shared" si="376"/>
        <v/>
      </c>
      <c r="AS1483" s="24" t="str">
        <f t="shared" si="377"/>
        <v/>
      </c>
      <c r="AT1483" s="94"/>
      <c r="AU1483" s="94"/>
      <c r="AV1483" s="22"/>
      <c r="AW1483" s="22"/>
      <c r="AX1483" s="22"/>
      <c r="AY1483" s="22"/>
      <c r="AZ1483" s="22"/>
      <c r="BA1483" s="30"/>
      <c r="BB1483" s="22"/>
      <c r="BC1483" s="22"/>
      <c r="BG1483" s="22"/>
      <c r="BI1483" s="94"/>
    </row>
    <row r="1484" spans="1:61" s="23" customFormat="1">
      <c r="B1484" s="60"/>
      <c r="C1484" s="33"/>
      <c r="D1484" s="32"/>
      <c r="E1484" s="33"/>
      <c r="F1484" s="33"/>
      <c r="G1484" s="33"/>
      <c r="H1484" s="33"/>
      <c r="I1484" s="33"/>
      <c r="J1484" s="33"/>
      <c r="K1484" s="33"/>
      <c r="L1484" s="33"/>
      <c r="M1484" s="33"/>
      <c r="N1484" s="99"/>
      <c r="O1484" s="99"/>
      <c r="P1484" s="99"/>
      <c r="Q1484" s="32"/>
      <c r="R1484" s="94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60"/>
      <c r="AH1484" s="60"/>
      <c r="AI1484" s="33"/>
      <c r="AJ1484" s="24"/>
      <c r="AK1484" s="24"/>
      <c r="AL1484" s="24"/>
      <c r="AM1484" s="24"/>
      <c r="AN1484" s="24" t="str">
        <f t="shared" si="372"/>
        <v/>
      </c>
      <c r="AO1484" s="24" t="str">
        <f t="shared" si="373"/>
        <v/>
      </c>
      <c r="AP1484" s="24" t="str">
        <f t="shared" si="374"/>
        <v/>
      </c>
      <c r="AQ1484" s="24" t="str">
        <f t="shared" si="375"/>
        <v/>
      </c>
      <c r="AR1484" s="24" t="str">
        <f t="shared" si="376"/>
        <v/>
      </c>
      <c r="AS1484" s="24" t="str">
        <f t="shared" si="377"/>
        <v/>
      </c>
      <c r="AT1484" s="94"/>
      <c r="AU1484" s="94"/>
      <c r="AV1484" s="22"/>
      <c r="AW1484" s="22"/>
      <c r="AX1484" s="22"/>
      <c r="AY1484" s="22"/>
      <c r="AZ1484" s="22"/>
      <c r="BA1484" s="30"/>
      <c r="BB1484" s="22"/>
      <c r="BC1484" s="22"/>
      <c r="BG1484" s="22"/>
      <c r="BI1484" s="94"/>
    </row>
    <row r="1485" spans="1:61" s="23" customFormat="1">
      <c r="B1485" s="60"/>
      <c r="C1485" s="33"/>
      <c r="D1485" s="32"/>
      <c r="E1485" s="33"/>
      <c r="F1485" s="33"/>
      <c r="G1485" s="33"/>
      <c r="H1485" s="33"/>
      <c r="I1485" s="33"/>
      <c r="J1485" s="33"/>
      <c r="K1485" s="33"/>
      <c r="L1485" s="33"/>
      <c r="M1485" s="33"/>
      <c r="N1485" s="99"/>
      <c r="O1485" s="99"/>
      <c r="P1485" s="99"/>
      <c r="Q1485" s="32"/>
      <c r="R1485" s="94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60"/>
      <c r="AH1485" s="60"/>
      <c r="AI1485" s="33"/>
      <c r="AJ1485" s="24"/>
      <c r="AK1485" s="24"/>
      <c r="AL1485" s="24"/>
      <c r="AM1485" s="24"/>
      <c r="AN1485" s="24" t="str">
        <f t="shared" si="372"/>
        <v/>
      </c>
      <c r="AO1485" s="24" t="str">
        <f t="shared" si="373"/>
        <v/>
      </c>
      <c r="AP1485" s="24" t="str">
        <f t="shared" si="374"/>
        <v/>
      </c>
      <c r="AQ1485" s="24" t="str">
        <f t="shared" si="375"/>
        <v/>
      </c>
      <c r="AR1485" s="24" t="str">
        <f t="shared" si="376"/>
        <v/>
      </c>
      <c r="AS1485" s="24" t="str">
        <f t="shared" si="377"/>
        <v/>
      </c>
      <c r="AT1485" s="94"/>
      <c r="AU1485" s="94"/>
      <c r="AV1485" s="22"/>
      <c r="AW1485" s="22"/>
      <c r="AX1485" s="22"/>
      <c r="AY1485" s="22"/>
      <c r="AZ1485" s="22"/>
      <c r="BA1485" s="30"/>
      <c r="BB1485" s="22"/>
      <c r="BC1485" s="22"/>
      <c r="BG1485" s="22"/>
      <c r="BI1485" s="94"/>
    </row>
    <row r="1486" spans="1:61" s="23" customFormat="1">
      <c r="B1486" s="60"/>
      <c r="C1486" s="33"/>
      <c r="D1486" s="32"/>
      <c r="E1486" s="33"/>
      <c r="F1486" s="33"/>
      <c r="G1486" s="33"/>
      <c r="H1486" s="33"/>
      <c r="I1486" s="33"/>
      <c r="J1486" s="33"/>
      <c r="K1486" s="33"/>
      <c r="L1486" s="33"/>
      <c r="M1486" s="33"/>
      <c r="N1486" s="99"/>
      <c r="O1486" s="99"/>
      <c r="P1486" s="99"/>
      <c r="Q1486" s="32"/>
      <c r="R1486" s="94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60"/>
      <c r="AH1486" s="60"/>
      <c r="AI1486" s="33"/>
      <c r="AJ1486" s="24"/>
      <c r="AK1486" s="24"/>
      <c r="AL1486" s="24"/>
      <c r="AM1486" s="24"/>
      <c r="AN1486" s="24" t="str">
        <f t="shared" si="372"/>
        <v/>
      </c>
      <c r="AO1486" s="24" t="str">
        <f t="shared" si="373"/>
        <v/>
      </c>
      <c r="AP1486" s="24" t="str">
        <f t="shared" si="374"/>
        <v/>
      </c>
      <c r="AQ1486" s="24" t="str">
        <f t="shared" si="375"/>
        <v/>
      </c>
      <c r="AR1486" s="24" t="str">
        <f t="shared" si="376"/>
        <v/>
      </c>
      <c r="AS1486" s="24" t="str">
        <f t="shared" si="377"/>
        <v/>
      </c>
      <c r="AT1486" s="94"/>
      <c r="AU1486" s="94"/>
      <c r="AV1486" s="22"/>
      <c r="AW1486" s="22"/>
      <c r="AX1486" s="22"/>
      <c r="AY1486" s="22"/>
      <c r="AZ1486" s="22"/>
      <c r="BA1486" s="30"/>
      <c r="BB1486" s="22"/>
      <c r="BC1486" s="22"/>
      <c r="BG1486" s="22"/>
      <c r="BI1486" s="94"/>
    </row>
    <row r="1487" spans="1:61" s="23" customFormat="1">
      <c r="B1487" s="60"/>
      <c r="C1487" s="33"/>
      <c r="D1487" s="32"/>
      <c r="E1487" s="33"/>
      <c r="F1487" s="33"/>
      <c r="G1487" s="33"/>
      <c r="H1487" s="33"/>
      <c r="I1487" s="33"/>
      <c r="J1487" s="33"/>
      <c r="K1487" s="33"/>
      <c r="L1487" s="33"/>
      <c r="M1487" s="33"/>
      <c r="N1487" s="99"/>
      <c r="O1487" s="99"/>
      <c r="P1487" s="99"/>
      <c r="Q1487" s="32"/>
      <c r="R1487" s="94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60"/>
      <c r="AH1487" s="60"/>
      <c r="AI1487" s="33"/>
      <c r="AJ1487" s="24"/>
      <c r="AK1487" s="24"/>
      <c r="AL1487" s="24"/>
      <c r="AM1487" s="24"/>
      <c r="AN1487" s="24" t="str">
        <f t="shared" si="372"/>
        <v/>
      </c>
      <c r="AO1487" s="24" t="str">
        <f t="shared" si="373"/>
        <v/>
      </c>
      <c r="AP1487" s="24" t="str">
        <f t="shared" si="374"/>
        <v/>
      </c>
      <c r="AQ1487" s="24" t="str">
        <f t="shared" si="375"/>
        <v/>
      </c>
      <c r="AR1487" s="24" t="str">
        <f t="shared" si="376"/>
        <v/>
      </c>
      <c r="AS1487" s="24" t="str">
        <f t="shared" si="377"/>
        <v/>
      </c>
      <c r="AT1487" s="94"/>
      <c r="AU1487" s="94"/>
      <c r="AV1487" s="22"/>
      <c r="AW1487" s="22"/>
      <c r="AX1487" s="22"/>
      <c r="AY1487" s="22"/>
      <c r="AZ1487" s="22"/>
      <c r="BA1487" s="30"/>
      <c r="BB1487" s="22"/>
      <c r="BC1487" s="22"/>
      <c r="BG1487" s="22"/>
      <c r="BI1487" s="94"/>
    </row>
    <row r="1488" spans="1:61" s="23" customFormat="1">
      <c r="A1488" s="4"/>
      <c r="B1488" s="60"/>
      <c r="C1488" s="33"/>
      <c r="D1488" s="32"/>
      <c r="E1488" s="33"/>
      <c r="F1488" s="33"/>
      <c r="G1488" s="33"/>
      <c r="H1488" s="33"/>
      <c r="I1488" s="33"/>
      <c r="J1488" s="33"/>
      <c r="K1488" s="33"/>
      <c r="L1488" s="33"/>
      <c r="M1488" s="33"/>
      <c r="N1488" s="99"/>
      <c r="O1488" s="99"/>
      <c r="P1488" s="99"/>
      <c r="Q1488" s="32"/>
      <c r="R1488" s="94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60"/>
      <c r="AH1488" s="60"/>
      <c r="AI1488" s="33"/>
      <c r="AJ1488" s="24"/>
      <c r="AK1488" s="24"/>
      <c r="AL1488" s="24"/>
      <c r="AM1488" s="24"/>
      <c r="AN1488" s="24" t="str">
        <f t="shared" si="372"/>
        <v/>
      </c>
      <c r="AO1488" s="24" t="str">
        <f t="shared" si="373"/>
        <v/>
      </c>
      <c r="AP1488" s="24" t="str">
        <f t="shared" si="374"/>
        <v/>
      </c>
      <c r="AQ1488" s="24" t="str">
        <f t="shared" si="375"/>
        <v/>
      </c>
      <c r="AR1488" s="24" t="str">
        <f t="shared" si="376"/>
        <v/>
      </c>
      <c r="AS1488" s="24" t="str">
        <f t="shared" si="377"/>
        <v/>
      </c>
      <c r="AT1488" s="94"/>
      <c r="AU1488" s="94"/>
      <c r="AV1488" s="22"/>
      <c r="AW1488" s="22"/>
      <c r="AX1488" s="22"/>
      <c r="AY1488" s="22"/>
      <c r="AZ1488" s="22"/>
      <c r="BA1488" s="30"/>
      <c r="BB1488" s="22"/>
      <c r="BC1488" s="22"/>
      <c r="BG1488" s="22"/>
      <c r="BH1488" s="4"/>
      <c r="BI1488" s="94"/>
    </row>
    <row r="1489" spans="2:45">
      <c r="B1489" s="60"/>
      <c r="C1489" s="33"/>
      <c r="D1489" s="32"/>
      <c r="E1489" s="33"/>
      <c r="F1489" s="33"/>
      <c r="G1489" s="33"/>
      <c r="H1489" s="33"/>
      <c r="I1489" s="33"/>
      <c r="J1489" s="33"/>
      <c r="K1489" s="33"/>
      <c r="L1489" s="33"/>
      <c r="M1489" s="33"/>
      <c r="N1489" s="99"/>
      <c r="O1489" s="99"/>
      <c r="P1489" s="99"/>
      <c r="Q1489" s="32"/>
      <c r="R1489" s="94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60"/>
      <c r="AH1489" s="60"/>
      <c r="AI1489" s="33"/>
      <c r="AJ1489" s="24"/>
      <c r="AK1489" s="24"/>
      <c r="AL1489" s="24"/>
      <c r="AM1489" s="24"/>
      <c r="AN1489" s="24" t="str">
        <f t="shared" si="372"/>
        <v/>
      </c>
      <c r="AO1489" s="24" t="str">
        <f t="shared" si="373"/>
        <v/>
      </c>
      <c r="AP1489" s="24" t="str">
        <f t="shared" si="374"/>
        <v/>
      </c>
      <c r="AQ1489" s="24" t="str">
        <f t="shared" si="375"/>
        <v/>
      </c>
      <c r="AR1489" s="24" t="str">
        <f t="shared" si="376"/>
        <v/>
      </c>
      <c r="AS1489" s="24" t="str">
        <f t="shared" si="377"/>
        <v/>
      </c>
    </row>
    <row r="1490" spans="2:45">
      <c r="B1490" s="60"/>
      <c r="C1490" s="33"/>
      <c r="D1490" s="32"/>
      <c r="E1490" s="33"/>
      <c r="F1490" s="33"/>
      <c r="G1490" s="33"/>
      <c r="H1490" s="33"/>
      <c r="I1490" s="33"/>
      <c r="J1490" s="33"/>
      <c r="K1490" s="33"/>
      <c r="L1490" s="33"/>
      <c r="M1490" s="33"/>
      <c r="N1490" s="99"/>
      <c r="O1490" s="99"/>
      <c r="P1490" s="99"/>
      <c r="Q1490" s="32"/>
      <c r="R1490" s="94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60"/>
      <c r="AH1490" s="60"/>
      <c r="AI1490" s="33"/>
      <c r="AJ1490" s="24"/>
      <c r="AK1490" s="24"/>
      <c r="AL1490" s="24"/>
      <c r="AM1490" s="24"/>
      <c r="AN1490" s="24" t="str">
        <f t="shared" si="372"/>
        <v/>
      </c>
      <c r="AO1490" s="24" t="str">
        <f t="shared" si="373"/>
        <v/>
      </c>
      <c r="AP1490" s="24" t="str">
        <f t="shared" si="374"/>
        <v/>
      </c>
      <c r="AQ1490" s="24" t="str">
        <f t="shared" si="375"/>
        <v/>
      </c>
      <c r="AR1490" s="24" t="str">
        <f t="shared" si="376"/>
        <v/>
      </c>
      <c r="AS1490" s="24" t="str">
        <f t="shared" si="377"/>
        <v/>
      </c>
    </row>
    <row r="1491" spans="2:45">
      <c r="B1491" s="60"/>
      <c r="C1491" s="33"/>
      <c r="D1491" s="32"/>
      <c r="E1491" s="33"/>
      <c r="F1491" s="33"/>
      <c r="G1491" s="33"/>
      <c r="H1491" s="33"/>
      <c r="I1491" s="33"/>
      <c r="J1491" s="33"/>
      <c r="K1491" s="33"/>
      <c r="L1491" s="33"/>
      <c r="M1491" s="33"/>
      <c r="N1491" s="99"/>
      <c r="O1491" s="99"/>
      <c r="P1491" s="99"/>
      <c r="Q1491" s="32"/>
      <c r="R1491" s="94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60"/>
      <c r="AH1491" s="60"/>
      <c r="AI1491" s="33"/>
      <c r="AJ1491" s="24"/>
      <c r="AK1491" s="24"/>
      <c r="AL1491" s="24"/>
      <c r="AM1491" s="24"/>
      <c r="AN1491" s="24" t="str">
        <f t="shared" si="372"/>
        <v/>
      </c>
      <c r="AO1491" s="24" t="str">
        <f t="shared" si="373"/>
        <v/>
      </c>
      <c r="AP1491" s="24" t="str">
        <f t="shared" si="374"/>
        <v/>
      </c>
      <c r="AQ1491" s="24" t="str">
        <f t="shared" si="375"/>
        <v/>
      </c>
      <c r="AR1491" s="24" t="str">
        <f t="shared" si="376"/>
        <v/>
      </c>
      <c r="AS1491" s="24" t="str">
        <f t="shared" si="377"/>
        <v/>
      </c>
    </row>
    <row r="1492" spans="2:45">
      <c r="B1492" s="60"/>
      <c r="C1492" s="33"/>
      <c r="D1492" s="32"/>
      <c r="E1492" s="33"/>
      <c r="F1492" s="33"/>
      <c r="G1492" s="33"/>
      <c r="H1492" s="33"/>
      <c r="I1492" s="33"/>
      <c r="J1492" s="33"/>
      <c r="K1492" s="33"/>
      <c r="L1492" s="33"/>
      <c r="M1492" s="33"/>
      <c r="N1492" s="99"/>
      <c r="O1492" s="99"/>
      <c r="P1492" s="99"/>
      <c r="Q1492" s="32"/>
      <c r="R1492" s="94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60"/>
      <c r="AH1492" s="60"/>
      <c r="AI1492" s="33"/>
      <c r="AJ1492" s="24"/>
      <c r="AK1492" s="24"/>
      <c r="AL1492" s="24"/>
      <c r="AM1492" s="24"/>
      <c r="AN1492" s="24" t="str">
        <f t="shared" si="372"/>
        <v/>
      </c>
      <c r="AO1492" s="24" t="str">
        <f t="shared" si="373"/>
        <v/>
      </c>
      <c r="AP1492" s="24" t="str">
        <f t="shared" si="374"/>
        <v/>
      </c>
      <c r="AQ1492" s="24" t="str">
        <f t="shared" si="375"/>
        <v/>
      </c>
      <c r="AR1492" s="24" t="str">
        <f t="shared" si="376"/>
        <v/>
      </c>
      <c r="AS1492" s="24" t="str">
        <f t="shared" si="377"/>
        <v/>
      </c>
    </row>
    <row r="1493" spans="2:45">
      <c r="B1493" s="60"/>
      <c r="C1493" s="33"/>
      <c r="D1493" s="32"/>
      <c r="E1493" s="33"/>
      <c r="F1493" s="33"/>
      <c r="G1493" s="33"/>
      <c r="H1493" s="33"/>
      <c r="I1493" s="33"/>
      <c r="J1493" s="33"/>
      <c r="K1493" s="33"/>
      <c r="L1493" s="33"/>
      <c r="M1493" s="33"/>
      <c r="N1493" s="99"/>
      <c r="O1493" s="99"/>
      <c r="P1493" s="99"/>
      <c r="Q1493" s="32"/>
      <c r="R1493" s="94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60"/>
      <c r="AH1493" s="60"/>
      <c r="AI1493" s="33"/>
      <c r="AJ1493" s="24"/>
      <c r="AK1493" s="24"/>
      <c r="AL1493" s="24"/>
      <c r="AM1493" s="24"/>
      <c r="AN1493" s="24" t="str">
        <f t="shared" si="372"/>
        <v/>
      </c>
      <c r="AO1493" s="24" t="str">
        <f t="shared" si="373"/>
        <v/>
      </c>
      <c r="AP1493" s="24" t="str">
        <f t="shared" si="374"/>
        <v/>
      </c>
      <c r="AQ1493" s="24" t="str">
        <f t="shared" si="375"/>
        <v/>
      </c>
      <c r="AR1493" s="24" t="str">
        <f t="shared" si="376"/>
        <v/>
      </c>
      <c r="AS1493" s="24" t="str">
        <f t="shared" si="377"/>
        <v/>
      </c>
    </row>
    <row r="1494" spans="2:45">
      <c r="B1494" s="60"/>
      <c r="C1494" s="33"/>
      <c r="D1494" s="32"/>
      <c r="E1494" s="33"/>
      <c r="F1494" s="33"/>
      <c r="G1494" s="33"/>
      <c r="H1494" s="33"/>
      <c r="I1494" s="33"/>
      <c r="J1494" s="33"/>
      <c r="K1494" s="33"/>
      <c r="L1494" s="33"/>
      <c r="M1494" s="33"/>
      <c r="N1494" s="99"/>
      <c r="O1494" s="99"/>
      <c r="P1494" s="99"/>
      <c r="Q1494" s="32"/>
      <c r="R1494" s="94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60"/>
      <c r="AH1494" s="60"/>
      <c r="AI1494" s="33"/>
      <c r="AJ1494" s="24"/>
      <c r="AK1494" s="24"/>
      <c r="AL1494" s="24"/>
      <c r="AM1494" s="24"/>
      <c r="AN1494" s="24" t="str">
        <f t="shared" si="372"/>
        <v/>
      </c>
      <c r="AO1494" s="24" t="str">
        <f t="shared" si="373"/>
        <v/>
      </c>
      <c r="AP1494" s="24" t="str">
        <f t="shared" si="374"/>
        <v/>
      </c>
      <c r="AQ1494" s="24" t="str">
        <f t="shared" si="375"/>
        <v/>
      </c>
      <c r="AR1494" s="24" t="str">
        <f t="shared" si="376"/>
        <v/>
      </c>
      <c r="AS1494" s="24" t="str">
        <f t="shared" si="377"/>
        <v/>
      </c>
    </row>
    <row r="1495" spans="2:45">
      <c r="B1495" s="60"/>
      <c r="C1495" s="33"/>
      <c r="D1495" s="32"/>
      <c r="E1495" s="33"/>
      <c r="F1495" s="33"/>
      <c r="G1495" s="33"/>
      <c r="H1495" s="33"/>
      <c r="I1495" s="33"/>
      <c r="J1495" s="33"/>
      <c r="K1495" s="33"/>
      <c r="L1495" s="33"/>
      <c r="M1495" s="33"/>
      <c r="N1495" s="99"/>
      <c r="O1495" s="99"/>
      <c r="P1495" s="99"/>
      <c r="Q1495" s="32"/>
      <c r="R1495" s="94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60"/>
      <c r="AH1495" s="60"/>
      <c r="AI1495" s="33"/>
      <c r="AJ1495" s="24"/>
      <c r="AK1495" s="24"/>
      <c r="AL1495" s="24"/>
      <c r="AM1495" s="24"/>
      <c r="AN1495" s="24" t="str">
        <f t="shared" si="372"/>
        <v/>
      </c>
      <c r="AO1495" s="24" t="str">
        <f t="shared" si="373"/>
        <v/>
      </c>
      <c r="AP1495" s="24" t="str">
        <f t="shared" si="374"/>
        <v/>
      </c>
      <c r="AQ1495" s="24" t="str">
        <f t="shared" si="375"/>
        <v/>
      </c>
      <c r="AR1495" s="24" t="str">
        <f t="shared" si="376"/>
        <v/>
      </c>
      <c r="AS1495" s="24" t="str">
        <f t="shared" si="377"/>
        <v/>
      </c>
    </row>
    <row r="1496" spans="2:45">
      <c r="B1496" s="60"/>
      <c r="C1496" s="33"/>
      <c r="D1496" s="32"/>
      <c r="E1496" s="33"/>
      <c r="F1496" s="33"/>
      <c r="G1496" s="33"/>
      <c r="H1496" s="33"/>
      <c r="I1496" s="33"/>
      <c r="J1496" s="33"/>
      <c r="K1496" s="33"/>
      <c r="L1496" s="33"/>
      <c r="M1496" s="33"/>
      <c r="N1496" s="99"/>
      <c r="O1496" s="99"/>
      <c r="P1496" s="99"/>
      <c r="Q1496" s="32"/>
      <c r="R1496" s="94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60"/>
      <c r="AH1496" s="60"/>
      <c r="AI1496" s="33"/>
      <c r="AJ1496" s="24"/>
      <c r="AK1496" s="24"/>
      <c r="AL1496" s="24"/>
      <c r="AM1496" s="24"/>
      <c r="AN1496" s="24" t="str">
        <f t="shared" si="372"/>
        <v/>
      </c>
      <c r="AO1496" s="24" t="str">
        <f t="shared" si="373"/>
        <v/>
      </c>
      <c r="AP1496" s="24" t="str">
        <f t="shared" si="374"/>
        <v/>
      </c>
      <c r="AQ1496" s="24" t="str">
        <f t="shared" si="375"/>
        <v/>
      </c>
      <c r="AR1496" s="24" t="str">
        <f t="shared" si="376"/>
        <v/>
      </c>
      <c r="AS1496" s="24" t="str">
        <f t="shared" si="377"/>
        <v/>
      </c>
    </row>
    <row r="1497" spans="2:45">
      <c r="B1497" s="60"/>
      <c r="C1497" s="33"/>
      <c r="D1497" s="32"/>
      <c r="E1497" s="33"/>
      <c r="F1497" s="33"/>
      <c r="G1497" s="33"/>
      <c r="H1497" s="33"/>
      <c r="I1497" s="33"/>
      <c r="J1497" s="33"/>
      <c r="K1497" s="33"/>
      <c r="L1497" s="33"/>
      <c r="M1497" s="33"/>
      <c r="N1497" s="99"/>
      <c r="O1497" s="99"/>
      <c r="P1497" s="99"/>
      <c r="Q1497" s="32"/>
      <c r="R1497" s="94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60"/>
      <c r="AH1497" s="60"/>
      <c r="AI1497" s="33"/>
      <c r="AJ1497" s="24"/>
      <c r="AK1497" s="24"/>
      <c r="AL1497" s="24"/>
      <c r="AM1497" s="24"/>
      <c r="AN1497" s="24" t="str">
        <f t="shared" ref="AN1497:AN1560" si="378">IF(S1497&lt;&gt;"",IF(ABS(S1497)&lt;10,"S"&amp;RIGHT(S1497,1)&amp;",","S"&amp;S1497&amp;","),"")</f>
        <v/>
      </c>
      <c r="AO1497" s="24" t="str">
        <f t="shared" ref="AO1497:AO1560" si="379">IF(T1497&lt;&gt;"",IF(ABS(T1497)&lt;10,"S"&amp;RIGHT(T1497,1)&amp;",","S"&amp;T1497&amp;","),"")</f>
        <v/>
      </c>
      <c r="AP1497" s="24" t="str">
        <f t="shared" ref="AP1497:AP1560" si="380">IF(U1497&lt;&gt;"",IF(ABS(U1497)&lt;10,"S"&amp;RIGHT(U1497,1)&amp;",","S"&amp;U1497&amp;","),"")</f>
        <v/>
      </c>
      <c r="AQ1497" s="24" t="str">
        <f t="shared" ref="AQ1497:AQ1560" si="381">IF(V1497&lt;&gt;"",IF(ABS(V1497)&lt;10,"S"&amp;RIGHT(V1497,1)&amp;",","S"&amp;V1497&amp;","),"")</f>
        <v/>
      </c>
      <c r="AR1497" s="24" t="str">
        <f t="shared" ref="AR1497:AR1560" si="382">IF(W1497&lt;&gt;"",IF(ABS(W1497)&lt;10,"S"&amp;RIGHT(W1497,1)&amp;",","S"&amp;W1497&amp;","),"")</f>
        <v/>
      </c>
      <c r="AS1497" s="24" t="str">
        <f t="shared" ref="AS1497:AS1560" si="383">IF(X1497&lt;&gt;"",IF(ABS(X1497)&lt;10,"S"&amp;RIGHT(X1497,1)&amp;",","S"&amp;X1497&amp;","),"")</f>
        <v/>
      </c>
    </row>
    <row r="1498" spans="2:45">
      <c r="B1498" s="60"/>
      <c r="C1498" s="33"/>
      <c r="D1498" s="32"/>
      <c r="E1498" s="33"/>
      <c r="F1498" s="33"/>
      <c r="G1498" s="33"/>
      <c r="H1498" s="33"/>
      <c r="I1498" s="33"/>
      <c r="J1498" s="33"/>
      <c r="K1498" s="33"/>
      <c r="L1498" s="33"/>
      <c r="M1498" s="33"/>
      <c r="N1498" s="99"/>
      <c r="O1498" s="99"/>
      <c r="P1498" s="99"/>
      <c r="Q1498" s="32"/>
      <c r="R1498" s="94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60"/>
      <c r="AH1498" s="60"/>
      <c r="AI1498" s="33"/>
      <c r="AJ1498" s="24"/>
      <c r="AK1498" s="24"/>
      <c r="AL1498" s="24"/>
      <c r="AM1498" s="24"/>
      <c r="AN1498" s="24" t="str">
        <f t="shared" si="378"/>
        <v/>
      </c>
      <c r="AO1498" s="24" t="str">
        <f t="shared" si="379"/>
        <v/>
      </c>
      <c r="AP1498" s="24" t="str">
        <f t="shared" si="380"/>
        <v/>
      </c>
      <c r="AQ1498" s="24" t="str">
        <f t="shared" si="381"/>
        <v/>
      </c>
      <c r="AR1498" s="24" t="str">
        <f t="shared" si="382"/>
        <v/>
      </c>
      <c r="AS1498" s="24" t="str">
        <f t="shared" si="383"/>
        <v/>
      </c>
    </row>
    <row r="1499" spans="2:45">
      <c r="B1499" s="60"/>
      <c r="C1499" s="33"/>
      <c r="D1499" s="32"/>
      <c r="E1499" s="33"/>
      <c r="F1499" s="33"/>
      <c r="G1499" s="33"/>
      <c r="H1499" s="33"/>
      <c r="I1499" s="33"/>
      <c r="J1499" s="33"/>
      <c r="K1499" s="33"/>
      <c r="L1499" s="33"/>
      <c r="M1499" s="33"/>
      <c r="N1499" s="99"/>
      <c r="O1499" s="99"/>
      <c r="P1499" s="99"/>
      <c r="Q1499" s="32"/>
      <c r="R1499" s="94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60"/>
      <c r="AH1499" s="60"/>
      <c r="AI1499" s="33"/>
      <c r="AJ1499" s="24"/>
      <c r="AK1499" s="24"/>
      <c r="AL1499" s="24"/>
      <c r="AM1499" s="24"/>
      <c r="AN1499" s="24" t="str">
        <f t="shared" si="378"/>
        <v/>
      </c>
      <c r="AO1499" s="24" t="str">
        <f t="shared" si="379"/>
        <v/>
      </c>
      <c r="AP1499" s="24" t="str">
        <f t="shared" si="380"/>
        <v/>
      </c>
      <c r="AQ1499" s="24" t="str">
        <f t="shared" si="381"/>
        <v/>
      </c>
      <c r="AR1499" s="24" t="str">
        <f t="shared" si="382"/>
        <v/>
      </c>
      <c r="AS1499" s="24" t="str">
        <f t="shared" si="383"/>
        <v/>
      </c>
    </row>
    <row r="1500" spans="2:45">
      <c r="B1500" s="60"/>
      <c r="C1500" s="33"/>
      <c r="D1500" s="32"/>
      <c r="E1500" s="33"/>
      <c r="F1500" s="33"/>
      <c r="G1500" s="33"/>
      <c r="H1500" s="33"/>
      <c r="I1500" s="33"/>
      <c r="J1500" s="33"/>
      <c r="K1500" s="33"/>
      <c r="L1500" s="33"/>
      <c r="M1500" s="33"/>
      <c r="N1500" s="99"/>
      <c r="O1500" s="99"/>
      <c r="P1500" s="99"/>
      <c r="Q1500" s="32"/>
      <c r="R1500" s="94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60"/>
      <c r="AH1500" s="60"/>
      <c r="AI1500" s="33"/>
      <c r="AJ1500" s="24"/>
      <c r="AK1500" s="24"/>
      <c r="AL1500" s="24"/>
      <c r="AM1500" s="24"/>
      <c r="AN1500" s="24" t="str">
        <f t="shared" si="378"/>
        <v/>
      </c>
      <c r="AO1500" s="24" t="str">
        <f t="shared" si="379"/>
        <v/>
      </c>
      <c r="AP1500" s="24" t="str">
        <f t="shared" si="380"/>
        <v/>
      </c>
      <c r="AQ1500" s="24" t="str">
        <f t="shared" si="381"/>
        <v/>
      </c>
      <c r="AR1500" s="24" t="str">
        <f t="shared" si="382"/>
        <v/>
      </c>
      <c r="AS1500" s="24" t="str">
        <f t="shared" si="383"/>
        <v/>
      </c>
    </row>
    <row r="1501" spans="2:45">
      <c r="B1501" s="60"/>
      <c r="C1501" s="33"/>
      <c r="D1501" s="32"/>
      <c r="E1501" s="33"/>
      <c r="F1501" s="33"/>
      <c r="G1501" s="33"/>
      <c r="H1501" s="33"/>
      <c r="I1501" s="33"/>
      <c r="J1501" s="33"/>
      <c r="K1501" s="33"/>
      <c r="L1501" s="33"/>
      <c r="M1501" s="33"/>
      <c r="N1501" s="99"/>
      <c r="O1501" s="99"/>
      <c r="P1501" s="99"/>
      <c r="Q1501" s="32"/>
      <c r="R1501" s="94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60"/>
      <c r="AH1501" s="60"/>
      <c r="AI1501" s="33"/>
      <c r="AJ1501" s="24"/>
      <c r="AK1501" s="24"/>
      <c r="AL1501" s="24"/>
      <c r="AM1501" s="24"/>
      <c r="AN1501" s="24" t="str">
        <f t="shared" si="378"/>
        <v/>
      </c>
      <c r="AO1501" s="24" t="str">
        <f t="shared" si="379"/>
        <v/>
      </c>
      <c r="AP1501" s="24" t="str">
        <f t="shared" si="380"/>
        <v/>
      </c>
      <c r="AQ1501" s="24" t="str">
        <f t="shared" si="381"/>
        <v/>
      </c>
      <c r="AR1501" s="24" t="str">
        <f t="shared" si="382"/>
        <v/>
      </c>
      <c r="AS1501" s="24" t="str">
        <f t="shared" si="383"/>
        <v/>
      </c>
    </row>
    <row r="1502" spans="2:45">
      <c r="B1502" s="60"/>
      <c r="C1502" s="33"/>
      <c r="D1502" s="32"/>
      <c r="E1502" s="33"/>
      <c r="F1502" s="33"/>
      <c r="G1502" s="33"/>
      <c r="H1502" s="33"/>
      <c r="I1502" s="33"/>
      <c r="J1502" s="33"/>
      <c r="K1502" s="33"/>
      <c r="L1502" s="33"/>
      <c r="M1502" s="33"/>
      <c r="N1502" s="99"/>
      <c r="O1502" s="99"/>
      <c r="P1502" s="99"/>
      <c r="Q1502" s="32"/>
      <c r="R1502" s="94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60"/>
      <c r="AH1502" s="60"/>
      <c r="AI1502" s="33"/>
      <c r="AJ1502" s="24"/>
      <c r="AK1502" s="24"/>
      <c r="AL1502" s="24"/>
      <c r="AM1502" s="24"/>
      <c r="AN1502" s="24" t="str">
        <f t="shared" si="378"/>
        <v/>
      </c>
      <c r="AO1502" s="24" t="str">
        <f t="shared" si="379"/>
        <v/>
      </c>
      <c r="AP1502" s="24" t="str">
        <f t="shared" si="380"/>
        <v/>
      </c>
      <c r="AQ1502" s="24" t="str">
        <f t="shared" si="381"/>
        <v/>
      </c>
      <c r="AR1502" s="24" t="str">
        <f t="shared" si="382"/>
        <v/>
      </c>
      <c r="AS1502" s="24" t="str">
        <f t="shared" si="383"/>
        <v/>
      </c>
    </row>
    <row r="1503" spans="2:45">
      <c r="B1503" s="60"/>
      <c r="C1503" s="33"/>
      <c r="D1503" s="32"/>
      <c r="E1503" s="33"/>
      <c r="F1503" s="33"/>
      <c r="G1503" s="33"/>
      <c r="H1503" s="33"/>
      <c r="I1503" s="33"/>
      <c r="J1503" s="33"/>
      <c r="K1503" s="33"/>
      <c r="L1503" s="33"/>
      <c r="M1503" s="33"/>
      <c r="N1503" s="99"/>
      <c r="O1503" s="99"/>
      <c r="P1503" s="99"/>
      <c r="Q1503" s="32"/>
      <c r="R1503" s="94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60"/>
      <c r="AH1503" s="60"/>
      <c r="AI1503" s="33"/>
      <c r="AJ1503" s="24"/>
      <c r="AK1503" s="24"/>
      <c r="AL1503" s="24"/>
      <c r="AM1503" s="24"/>
      <c r="AN1503" s="24" t="str">
        <f t="shared" si="378"/>
        <v/>
      </c>
      <c r="AO1503" s="24" t="str">
        <f t="shared" si="379"/>
        <v/>
      </c>
      <c r="AP1503" s="24" t="str">
        <f t="shared" si="380"/>
        <v/>
      </c>
      <c r="AQ1503" s="24" t="str">
        <f t="shared" si="381"/>
        <v/>
      </c>
      <c r="AR1503" s="24" t="str">
        <f t="shared" si="382"/>
        <v/>
      </c>
      <c r="AS1503" s="24" t="str">
        <f t="shared" si="383"/>
        <v/>
      </c>
    </row>
    <row r="1504" spans="2:45">
      <c r="B1504" s="60"/>
      <c r="C1504" s="33"/>
      <c r="D1504" s="32"/>
      <c r="E1504" s="33"/>
      <c r="F1504" s="33"/>
      <c r="G1504" s="33"/>
      <c r="H1504" s="33"/>
      <c r="I1504" s="33"/>
      <c r="J1504" s="33"/>
      <c r="K1504" s="33"/>
      <c r="L1504" s="33"/>
      <c r="M1504" s="33"/>
      <c r="N1504" s="99"/>
      <c r="O1504" s="99"/>
      <c r="P1504" s="99"/>
      <c r="Q1504" s="32"/>
      <c r="R1504" s="94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60"/>
      <c r="AH1504" s="60"/>
      <c r="AI1504" s="33"/>
      <c r="AJ1504" s="24"/>
      <c r="AK1504" s="24"/>
      <c r="AL1504" s="24"/>
      <c r="AM1504" s="24"/>
      <c r="AN1504" s="24" t="str">
        <f t="shared" si="378"/>
        <v/>
      </c>
      <c r="AO1504" s="24" t="str">
        <f t="shared" si="379"/>
        <v/>
      </c>
      <c r="AP1504" s="24" t="str">
        <f t="shared" si="380"/>
        <v/>
      </c>
      <c r="AQ1504" s="24" t="str">
        <f t="shared" si="381"/>
        <v/>
      </c>
      <c r="AR1504" s="24" t="str">
        <f t="shared" si="382"/>
        <v/>
      </c>
      <c r="AS1504" s="24" t="str">
        <f t="shared" si="383"/>
        <v/>
      </c>
    </row>
    <row r="1505" spans="2:45">
      <c r="B1505" s="60"/>
      <c r="C1505" s="33"/>
      <c r="D1505" s="32"/>
      <c r="E1505" s="33"/>
      <c r="F1505" s="33"/>
      <c r="G1505" s="33"/>
      <c r="H1505" s="33"/>
      <c r="I1505" s="33"/>
      <c r="J1505" s="33"/>
      <c r="K1505" s="33"/>
      <c r="L1505" s="33"/>
      <c r="M1505" s="33"/>
      <c r="N1505" s="99"/>
      <c r="O1505" s="99"/>
      <c r="P1505" s="99"/>
      <c r="Q1505" s="32"/>
      <c r="R1505" s="94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60"/>
      <c r="AH1505" s="60"/>
      <c r="AI1505" s="33"/>
      <c r="AJ1505" s="24"/>
      <c r="AK1505" s="24"/>
      <c r="AL1505" s="24"/>
      <c r="AM1505" s="24"/>
      <c r="AN1505" s="24" t="str">
        <f t="shared" si="378"/>
        <v/>
      </c>
      <c r="AO1505" s="24" t="str">
        <f t="shared" si="379"/>
        <v/>
      </c>
      <c r="AP1505" s="24" t="str">
        <f t="shared" si="380"/>
        <v/>
      </c>
      <c r="AQ1505" s="24" t="str">
        <f t="shared" si="381"/>
        <v/>
      </c>
      <c r="AR1505" s="24" t="str">
        <f t="shared" si="382"/>
        <v/>
      </c>
      <c r="AS1505" s="24" t="str">
        <f t="shared" si="383"/>
        <v/>
      </c>
    </row>
    <row r="1506" spans="2:45">
      <c r="B1506" s="60"/>
      <c r="C1506" s="33"/>
      <c r="D1506" s="32"/>
      <c r="E1506" s="33"/>
      <c r="F1506" s="33"/>
      <c r="G1506" s="33"/>
      <c r="H1506" s="33"/>
      <c r="I1506" s="33"/>
      <c r="J1506" s="33"/>
      <c r="K1506" s="33"/>
      <c r="L1506" s="33"/>
      <c r="M1506" s="33"/>
      <c r="N1506" s="99"/>
      <c r="O1506" s="99"/>
      <c r="P1506" s="99"/>
      <c r="Q1506" s="32"/>
      <c r="R1506" s="94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60"/>
      <c r="AH1506" s="60"/>
      <c r="AI1506" s="33"/>
      <c r="AJ1506" s="24"/>
      <c r="AK1506" s="24"/>
      <c r="AL1506" s="24"/>
      <c r="AM1506" s="24"/>
      <c r="AN1506" s="24" t="str">
        <f t="shared" si="378"/>
        <v/>
      </c>
      <c r="AO1506" s="24" t="str">
        <f t="shared" si="379"/>
        <v/>
      </c>
      <c r="AP1506" s="24" t="str">
        <f t="shared" si="380"/>
        <v/>
      </c>
      <c r="AQ1506" s="24" t="str">
        <f t="shared" si="381"/>
        <v/>
      </c>
      <c r="AR1506" s="24" t="str">
        <f t="shared" si="382"/>
        <v/>
      </c>
      <c r="AS1506" s="24" t="str">
        <f t="shared" si="383"/>
        <v/>
      </c>
    </row>
    <row r="1507" spans="2:45">
      <c r="B1507" s="60"/>
      <c r="C1507" s="33"/>
      <c r="D1507" s="32"/>
      <c r="E1507" s="33"/>
      <c r="F1507" s="33"/>
      <c r="G1507" s="33"/>
      <c r="H1507" s="33"/>
      <c r="I1507" s="33"/>
      <c r="J1507" s="33"/>
      <c r="K1507" s="33"/>
      <c r="L1507" s="33"/>
      <c r="M1507" s="33"/>
      <c r="N1507" s="99"/>
      <c r="O1507" s="99"/>
      <c r="P1507" s="99"/>
      <c r="Q1507" s="32"/>
      <c r="R1507" s="94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60"/>
      <c r="AH1507" s="60"/>
      <c r="AI1507" s="33"/>
      <c r="AJ1507" s="24"/>
      <c r="AK1507" s="24"/>
      <c r="AL1507" s="24"/>
      <c r="AM1507" s="24"/>
      <c r="AN1507" s="24" t="str">
        <f t="shared" si="378"/>
        <v/>
      </c>
      <c r="AO1507" s="24" t="str">
        <f t="shared" si="379"/>
        <v/>
      </c>
      <c r="AP1507" s="24" t="str">
        <f t="shared" si="380"/>
        <v/>
      </c>
      <c r="AQ1507" s="24" t="str">
        <f t="shared" si="381"/>
        <v/>
      </c>
      <c r="AR1507" s="24" t="str">
        <f t="shared" si="382"/>
        <v/>
      </c>
      <c r="AS1507" s="24" t="str">
        <f t="shared" si="383"/>
        <v/>
      </c>
    </row>
    <row r="1508" spans="2:45">
      <c r="B1508" s="60"/>
      <c r="C1508" s="33"/>
      <c r="D1508" s="32"/>
      <c r="E1508" s="33"/>
      <c r="F1508" s="33"/>
      <c r="G1508" s="33"/>
      <c r="H1508" s="33"/>
      <c r="I1508" s="33"/>
      <c r="J1508" s="33"/>
      <c r="K1508" s="33"/>
      <c r="L1508" s="33"/>
      <c r="M1508" s="33"/>
      <c r="N1508" s="99"/>
      <c r="O1508" s="99"/>
      <c r="P1508" s="99"/>
      <c r="Q1508" s="32"/>
      <c r="R1508" s="94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60"/>
      <c r="AH1508" s="60"/>
      <c r="AI1508" s="33"/>
      <c r="AJ1508" s="24"/>
      <c r="AK1508" s="24"/>
      <c r="AL1508" s="24"/>
      <c r="AM1508" s="24"/>
      <c r="AN1508" s="24" t="str">
        <f t="shared" si="378"/>
        <v/>
      </c>
      <c r="AO1508" s="24" t="str">
        <f t="shared" si="379"/>
        <v/>
      </c>
      <c r="AP1508" s="24" t="str">
        <f t="shared" si="380"/>
        <v/>
      </c>
      <c r="AQ1508" s="24" t="str">
        <f t="shared" si="381"/>
        <v/>
      </c>
      <c r="AR1508" s="24" t="str">
        <f t="shared" si="382"/>
        <v/>
      </c>
      <c r="AS1508" s="24" t="str">
        <f t="shared" si="383"/>
        <v/>
      </c>
    </row>
    <row r="1509" spans="2:45">
      <c r="B1509" s="60"/>
      <c r="C1509" s="33"/>
      <c r="D1509" s="32"/>
      <c r="E1509" s="33"/>
      <c r="F1509" s="33"/>
      <c r="G1509" s="33"/>
      <c r="H1509" s="33"/>
      <c r="I1509" s="33"/>
      <c r="J1509" s="33"/>
      <c r="K1509" s="33"/>
      <c r="L1509" s="33"/>
      <c r="M1509" s="33"/>
      <c r="N1509" s="99"/>
      <c r="O1509" s="99"/>
      <c r="P1509" s="99"/>
      <c r="Q1509" s="32"/>
      <c r="R1509" s="94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60"/>
      <c r="AH1509" s="60"/>
      <c r="AI1509" s="33"/>
      <c r="AJ1509" s="24"/>
      <c r="AK1509" s="24"/>
      <c r="AL1509" s="24"/>
      <c r="AM1509" s="24"/>
      <c r="AN1509" s="24" t="str">
        <f t="shared" si="378"/>
        <v/>
      </c>
      <c r="AO1509" s="24" t="str">
        <f t="shared" si="379"/>
        <v/>
      </c>
      <c r="AP1509" s="24" t="str">
        <f t="shared" si="380"/>
        <v/>
      </c>
      <c r="AQ1509" s="24" t="str">
        <f t="shared" si="381"/>
        <v/>
      </c>
      <c r="AR1509" s="24" t="str">
        <f t="shared" si="382"/>
        <v/>
      </c>
      <c r="AS1509" s="24" t="str">
        <f t="shared" si="383"/>
        <v/>
      </c>
    </row>
    <row r="1510" spans="2:45">
      <c r="B1510" s="60"/>
      <c r="C1510" s="33"/>
      <c r="D1510" s="32"/>
      <c r="E1510" s="33"/>
      <c r="F1510" s="33"/>
      <c r="G1510" s="33"/>
      <c r="H1510" s="33"/>
      <c r="I1510" s="33"/>
      <c r="J1510" s="33"/>
      <c r="K1510" s="33"/>
      <c r="L1510" s="33"/>
      <c r="M1510" s="33"/>
      <c r="N1510" s="99"/>
      <c r="O1510" s="99"/>
      <c r="P1510" s="99"/>
      <c r="Q1510" s="32"/>
      <c r="R1510" s="94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60"/>
      <c r="AH1510" s="60"/>
      <c r="AI1510" s="33"/>
      <c r="AJ1510" s="24"/>
      <c r="AK1510" s="24"/>
      <c r="AL1510" s="24"/>
      <c r="AM1510" s="24"/>
      <c r="AN1510" s="24" t="str">
        <f t="shared" si="378"/>
        <v/>
      </c>
      <c r="AO1510" s="24" t="str">
        <f t="shared" si="379"/>
        <v/>
      </c>
      <c r="AP1510" s="24" t="str">
        <f t="shared" si="380"/>
        <v/>
      </c>
      <c r="AQ1510" s="24" t="str">
        <f t="shared" si="381"/>
        <v/>
      </c>
      <c r="AR1510" s="24" t="str">
        <f t="shared" si="382"/>
        <v/>
      </c>
      <c r="AS1510" s="24" t="str">
        <f t="shared" si="383"/>
        <v/>
      </c>
    </row>
    <row r="1511" spans="2:45">
      <c r="B1511" s="60"/>
      <c r="C1511" s="33"/>
      <c r="D1511" s="32"/>
      <c r="E1511" s="33"/>
      <c r="F1511" s="33"/>
      <c r="G1511" s="33"/>
      <c r="H1511" s="33"/>
      <c r="I1511" s="33"/>
      <c r="J1511" s="33"/>
      <c r="K1511" s="33"/>
      <c r="L1511" s="33"/>
      <c r="M1511" s="33"/>
      <c r="N1511" s="99"/>
      <c r="O1511" s="99"/>
      <c r="P1511" s="99"/>
      <c r="Q1511" s="32"/>
      <c r="R1511" s="94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60"/>
      <c r="AH1511" s="60"/>
      <c r="AI1511" s="33"/>
      <c r="AJ1511" s="24"/>
      <c r="AK1511" s="24"/>
      <c r="AL1511" s="24"/>
      <c r="AM1511" s="24"/>
      <c r="AN1511" s="24" t="str">
        <f t="shared" si="378"/>
        <v/>
      </c>
      <c r="AO1511" s="24" t="str">
        <f t="shared" si="379"/>
        <v/>
      </c>
      <c r="AP1511" s="24" t="str">
        <f t="shared" si="380"/>
        <v/>
      </c>
      <c r="AQ1511" s="24" t="str">
        <f t="shared" si="381"/>
        <v/>
      </c>
      <c r="AR1511" s="24" t="str">
        <f t="shared" si="382"/>
        <v/>
      </c>
      <c r="AS1511" s="24" t="str">
        <f t="shared" si="383"/>
        <v/>
      </c>
    </row>
    <row r="1512" spans="2:45">
      <c r="B1512" s="60"/>
      <c r="C1512" s="33"/>
      <c r="D1512" s="32"/>
      <c r="E1512" s="33"/>
      <c r="F1512" s="33"/>
      <c r="G1512" s="33"/>
      <c r="H1512" s="33"/>
      <c r="I1512" s="33"/>
      <c r="J1512" s="33"/>
      <c r="K1512" s="33"/>
      <c r="L1512" s="33"/>
      <c r="M1512" s="33"/>
      <c r="N1512" s="99"/>
      <c r="O1512" s="99"/>
      <c r="P1512" s="99"/>
      <c r="Q1512" s="32"/>
      <c r="R1512" s="94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60"/>
      <c r="AH1512" s="60"/>
      <c r="AI1512" s="33"/>
      <c r="AJ1512" s="24"/>
      <c r="AK1512" s="24"/>
      <c r="AL1512" s="24"/>
      <c r="AM1512" s="24"/>
      <c r="AN1512" s="24" t="str">
        <f t="shared" si="378"/>
        <v/>
      </c>
      <c r="AO1512" s="24" t="str">
        <f t="shared" si="379"/>
        <v/>
      </c>
      <c r="AP1512" s="24" t="str">
        <f t="shared" si="380"/>
        <v/>
      </c>
      <c r="AQ1512" s="24" t="str">
        <f t="shared" si="381"/>
        <v/>
      </c>
      <c r="AR1512" s="24" t="str">
        <f t="shared" si="382"/>
        <v/>
      </c>
      <c r="AS1512" s="24" t="str">
        <f t="shared" si="383"/>
        <v/>
      </c>
    </row>
    <row r="1513" spans="2:45">
      <c r="B1513" s="60"/>
      <c r="C1513" s="33"/>
      <c r="D1513" s="32"/>
      <c r="E1513" s="33"/>
      <c r="F1513" s="33"/>
      <c r="G1513" s="33"/>
      <c r="H1513" s="33"/>
      <c r="I1513" s="33"/>
      <c r="J1513" s="33"/>
      <c r="K1513" s="33"/>
      <c r="L1513" s="33"/>
      <c r="M1513" s="33"/>
      <c r="N1513" s="99"/>
      <c r="O1513" s="99"/>
      <c r="P1513" s="99"/>
      <c r="Q1513" s="32"/>
      <c r="R1513" s="94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60"/>
      <c r="AH1513" s="60"/>
      <c r="AI1513" s="33"/>
      <c r="AJ1513" s="24"/>
      <c r="AK1513" s="24"/>
      <c r="AL1513" s="24"/>
      <c r="AM1513" s="24"/>
      <c r="AN1513" s="24" t="str">
        <f t="shared" si="378"/>
        <v/>
      </c>
      <c r="AO1513" s="24" t="str">
        <f t="shared" si="379"/>
        <v/>
      </c>
      <c r="AP1513" s="24" t="str">
        <f t="shared" si="380"/>
        <v/>
      </c>
      <c r="AQ1513" s="24" t="str">
        <f t="shared" si="381"/>
        <v/>
      </c>
      <c r="AR1513" s="24" t="str">
        <f t="shared" si="382"/>
        <v/>
      </c>
      <c r="AS1513" s="24" t="str">
        <f t="shared" si="383"/>
        <v/>
      </c>
    </row>
    <row r="1514" spans="2:45">
      <c r="B1514" s="60"/>
      <c r="C1514" s="33"/>
      <c r="D1514" s="32"/>
      <c r="E1514" s="33"/>
      <c r="F1514" s="33"/>
      <c r="G1514" s="33"/>
      <c r="H1514" s="33"/>
      <c r="I1514" s="33"/>
      <c r="J1514" s="33"/>
      <c r="K1514" s="33"/>
      <c r="L1514" s="33"/>
      <c r="M1514" s="33"/>
      <c r="N1514" s="99"/>
      <c r="O1514" s="99"/>
      <c r="P1514" s="99"/>
      <c r="Q1514" s="32"/>
      <c r="R1514" s="94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60"/>
      <c r="AH1514" s="60"/>
      <c r="AI1514" s="33"/>
      <c r="AJ1514" s="24"/>
      <c r="AK1514" s="24"/>
      <c r="AL1514" s="24"/>
      <c r="AM1514" s="24"/>
      <c r="AN1514" s="24" t="str">
        <f t="shared" si="378"/>
        <v/>
      </c>
      <c r="AO1514" s="24" t="str">
        <f t="shared" si="379"/>
        <v/>
      </c>
      <c r="AP1514" s="24" t="str">
        <f t="shared" si="380"/>
        <v/>
      </c>
      <c r="AQ1514" s="24" t="str">
        <f t="shared" si="381"/>
        <v/>
      </c>
      <c r="AR1514" s="24" t="str">
        <f t="shared" si="382"/>
        <v/>
      </c>
      <c r="AS1514" s="24" t="str">
        <f t="shared" si="383"/>
        <v/>
      </c>
    </row>
    <row r="1515" spans="2:45">
      <c r="B1515" s="60"/>
      <c r="C1515" s="33"/>
      <c r="D1515" s="32"/>
      <c r="E1515" s="33"/>
      <c r="F1515" s="33"/>
      <c r="G1515" s="33"/>
      <c r="H1515" s="33"/>
      <c r="I1515" s="33"/>
      <c r="J1515" s="33"/>
      <c r="K1515" s="33"/>
      <c r="L1515" s="33"/>
      <c r="M1515" s="33"/>
      <c r="N1515" s="99"/>
      <c r="O1515" s="99"/>
      <c r="P1515" s="99"/>
      <c r="Q1515" s="32"/>
      <c r="R1515" s="94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60"/>
      <c r="AH1515" s="60"/>
      <c r="AI1515" s="33"/>
      <c r="AJ1515" s="24"/>
      <c r="AK1515" s="24"/>
      <c r="AL1515" s="24"/>
      <c r="AM1515" s="24"/>
      <c r="AN1515" s="24" t="str">
        <f t="shared" si="378"/>
        <v/>
      </c>
      <c r="AO1515" s="24" t="str">
        <f t="shared" si="379"/>
        <v/>
      </c>
      <c r="AP1515" s="24" t="str">
        <f t="shared" si="380"/>
        <v/>
      </c>
      <c r="AQ1515" s="24" t="str">
        <f t="shared" si="381"/>
        <v/>
      </c>
      <c r="AR1515" s="24" t="str">
        <f t="shared" si="382"/>
        <v/>
      </c>
      <c r="AS1515" s="24" t="str">
        <f t="shared" si="383"/>
        <v/>
      </c>
    </row>
    <row r="1516" spans="2:45">
      <c r="B1516" s="60"/>
      <c r="C1516" s="33"/>
      <c r="D1516" s="32"/>
      <c r="E1516" s="33"/>
      <c r="F1516" s="33"/>
      <c r="G1516" s="33"/>
      <c r="H1516" s="33"/>
      <c r="I1516" s="33"/>
      <c r="J1516" s="33"/>
      <c r="K1516" s="33"/>
      <c r="L1516" s="33"/>
      <c r="M1516" s="33"/>
      <c r="N1516" s="99"/>
      <c r="O1516" s="99"/>
      <c r="P1516" s="99"/>
      <c r="Q1516" s="32"/>
      <c r="R1516" s="94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60"/>
      <c r="AH1516" s="60"/>
      <c r="AI1516" s="33"/>
      <c r="AJ1516" s="24"/>
      <c r="AK1516" s="24"/>
      <c r="AL1516" s="24"/>
      <c r="AM1516" s="24"/>
      <c r="AN1516" s="24" t="str">
        <f t="shared" si="378"/>
        <v/>
      </c>
      <c r="AO1516" s="24" t="str">
        <f t="shared" si="379"/>
        <v/>
      </c>
      <c r="AP1516" s="24" t="str">
        <f t="shared" si="380"/>
        <v/>
      </c>
      <c r="AQ1516" s="24" t="str">
        <f t="shared" si="381"/>
        <v/>
      </c>
      <c r="AR1516" s="24" t="str">
        <f t="shared" si="382"/>
        <v/>
      </c>
      <c r="AS1516" s="24" t="str">
        <f t="shared" si="383"/>
        <v/>
      </c>
    </row>
    <row r="1517" spans="2:45">
      <c r="B1517" s="60"/>
      <c r="C1517" s="33"/>
      <c r="D1517" s="32"/>
      <c r="E1517" s="33"/>
      <c r="F1517" s="33"/>
      <c r="G1517" s="33"/>
      <c r="H1517" s="33"/>
      <c r="I1517" s="33"/>
      <c r="J1517" s="33"/>
      <c r="K1517" s="33"/>
      <c r="L1517" s="33"/>
      <c r="M1517" s="33"/>
      <c r="N1517" s="99"/>
      <c r="O1517" s="99"/>
      <c r="P1517" s="99"/>
      <c r="Q1517" s="32"/>
      <c r="R1517" s="94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60"/>
      <c r="AH1517" s="60"/>
      <c r="AI1517" s="33"/>
      <c r="AJ1517" s="24"/>
      <c r="AK1517" s="24"/>
      <c r="AL1517" s="24"/>
      <c r="AM1517" s="24"/>
      <c r="AN1517" s="24" t="str">
        <f t="shared" si="378"/>
        <v/>
      </c>
      <c r="AO1517" s="24" t="str">
        <f t="shared" si="379"/>
        <v/>
      </c>
      <c r="AP1517" s="24" t="str">
        <f t="shared" si="380"/>
        <v/>
      </c>
      <c r="AQ1517" s="24" t="str">
        <f t="shared" si="381"/>
        <v/>
      </c>
      <c r="AR1517" s="24" t="str">
        <f t="shared" si="382"/>
        <v/>
      </c>
      <c r="AS1517" s="24" t="str">
        <f t="shared" si="383"/>
        <v/>
      </c>
    </row>
    <row r="1518" spans="2:45">
      <c r="B1518" s="60"/>
      <c r="C1518" s="33"/>
      <c r="D1518" s="32"/>
      <c r="E1518" s="33"/>
      <c r="F1518" s="33"/>
      <c r="G1518" s="33"/>
      <c r="H1518" s="33"/>
      <c r="I1518" s="33"/>
      <c r="J1518" s="33"/>
      <c r="K1518" s="33"/>
      <c r="L1518" s="33"/>
      <c r="M1518" s="33"/>
      <c r="N1518" s="99"/>
      <c r="O1518" s="99"/>
      <c r="P1518" s="99"/>
      <c r="Q1518" s="32"/>
      <c r="R1518" s="94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60"/>
      <c r="AH1518" s="60"/>
      <c r="AI1518" s="33"/>
      <c r="AJ1518" s="24"/>
      <c r="AK1518" s="24"/>
      <c r="AL1518" s="24"/>
      <c r="AM1518" s="24"/>
      <c r="AN1518" s="24" t="str">
        <f t="shared" si="378"/>
        <v/>
      </c>
      <c r="AO1518" s="24" t="str">
        <f t="shared" si="379"/>
        <v/>
      </c>
      <c r="AP1518" s="24" t="str">
        <f t="shared" si="380"/>
        <v/>
      </c>
      <c r="AQ1518" s="24" t="str">
        <f t="shared" si="381"/>
        <v/>
      </c>
      <c r="AR1518" s="24" t="str">
        <f t="shared" si="382"/>
        <v/>
      </c>
      <c r="AS1518" s="24" t="str">
        <f t="shared" si="383"/>
        <v/>
      </c>
    </row>
    <row r="1519" spans="2:45">
      <c r="B1519" s="60"/>
      <c r="C1519" s="33"/>
      <c r="D1519" s="32"/>
      <c r="E1519" s="33"/>
      <c r="F1519" s="33"/>
      <c r="G1519" s="33"/>
      <c r="H1519" s="33"/>
      <c r="I1519" s="33"/>
      <c r="J1519" s="33"/>
      <c r="K1519" s="33"/>
      <c r="L1519" s="33"/>
      <c r="M1519" s="33"/>
      <c r="N1519" s="99"/>
      <c r="O1519" s="99"/>
      <c r="P1519" s="99"/>
      <c r="Q1519" s="32"/>
      <c r="R1519" s="94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60"/>
      <c r="AH1519" s="60"/>
      <c r="AI1519" s="33"/>
      <c r="AJ1519" s="24"/>
      <c r="AK1519" s="24"/>
      <c r="AL1519" s="24"/>
      <c r="AM1519" s="24"/>
      <c r="AN1519" s="24" t="str">
        <f t="shared" si="378"/>
        <v/>
      </c>
      <c r="AO1519" s="24" t="str">
        <f t="shared" si="379"/>
        <v/>
      </c>
      <c r="AP1519" s="24" t="str">
        <f t="shared" si="380"/>
        <v/>
      </c>
      <c r="AQ1519" s="24" t="str">
        <f t="shared" si="381"/>
        <v/>
      </c>
      <c r="AR1519" s="24" t="str">
        <f t="shared" si="382"/>
        <v/>
      </c>
      <c r="AS1519" s="24" t="str">
        <f t="shared" si="383"/>
        <v/>
      </c>
    </row>
    <row r="1520" spans="2:45">
      <c r="B1520" s="60"/>
      <c r="C1520" s="33"/>
      <c r="D1520" s="32"/>
      <c r="E1520" s="33"/>
      <c r="F1520" s="33"/>
      <c r="G1520" s="33"/>
      <c r="H1520" s="33"/>
      <c r="I1520" s="33"/>
      <c r="J1520" s="33"/>
      <c r="K1520" s="33"/>
      <c r="L1520" s="33"/>
      <c r="M1520" s="33"/>
      <c r="N1520" s="99"/>
      <c r="O1520" s="99"/>
      <c r="P1520" s="99"/>
      <c r="Q1520" s="32"/>
      <c r="R1520" s="94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60"/>
      <c r="AH1520" s="60"/>
      <c r="AI1520" s="33"/>
      <c r="AJ1520" s="24"/>
      <c r="AK1520" s="24"/>
      <c r="AL1520" s="24"/>
      <c r="AM1520" s="24"/>
      <c r="AN1520" s="24" t="str">
        <f t="shared" si="378"/>
        <v/>
      </c>
      <c r="AO1520" s="24" t="str">
        <f t="shared" si="379"/>
        <v/>
      </c>
      <c r="AP1520" s="24" t="str">
        <f t="shared" si="380"/>
        <v/>
      </c>
      <c r="AQ1520" s="24" t="str">
        <f t="shared" si="381"/>
        <v/>
      </c>
      <c r="AR1520" s="24" t="str">
        <f t="shared" si="382"/>
        <v/>
      </c>
      <c r="AS1520" s="24" t="str">
        <f t="shared" si="383"/>
        <v/>
      </c>
    </row>
    <row r="1521" spans="2:45">
      <c r="B1521" s="60"/>
      <c r="C1521" s="33"/>
      <c r="D1521" s="32"/>
      <c r="E1521" s="33"/>
      <c r="F1521" s="33"/>
      <c r="G1521" s="33"/>
      <c r="H1521" s="33"/>
      <c r="I1521" s="33"/>
      <c r="J1521" s="33"/>
      <c r="K1521" s="33"/>
      <c r="L1521" s="33"/>
      <c r="M1521" s="33"/>
      <c r="N1521" s="99"/>
      <c r="O1521" s="99"/>
      <c r="P1521" s="99"/>
      <c r="Q1521" s="32"/>
      <c r="R1521" s="94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60"/>
      <c r="AH1521" s="60"/>
      <c r="AI1521" s="33"/>
      <c r="AJ1521" s="24"/>
      <c r="AK1521" s="24"/>
      <c r="AL1521" s="24"/>
      <c r="AM1521" s="24"/>
      <c r="AN1521" s="24" t="str">
        <f t="shared" si="378"/>
        <v/>
      </c>
      <c r="AO1521" s="24" t="str">
        <f t="shared" si="379"/>
        <v/>
      </c>
      <c r="AP1521" s="24" t="str">
        <f t="shared" si="380"/>
        <v/>
      </c>
      <c r="AQ1521" s="24" t="str">
        <f t="shared" si="381"/>
        <v/>
      </c>
      <c r="AR1521" s="24" t="str">
        <f t="shared" si="382"/>
        <v/>
      </c>
      <c r="AS1521" s="24" t="str">
        <f t="shared" si="383"/>
        <v/>
      </c>
    </row>
    <row r="1522" spans="2:45">
      <c r="B1522" s="60"/>
      <c r="C1522" s="33"/>
      <c r="D1522" s="32"/>
      <c r="E1522" s="33"/>
      <c r="F1522" s="33"/>
      <c r="G1522" s="33"/>
      <c r="H1522" s="33"/>
      <c r="I1522" s="33"/>
      <c r="J1522" s="33"/>
      <c r="K1522" s="33"/>
      <c r="L1522" s="33"/>
      <c r="M1522" s="33"/>
      <c r="N1522" s="99"/>
      <c r="O1522" s="99"/>
      <c r="P1522" s="99"/>
      <c r="Q1522" s="32"/>
      <c r="R1522" s="94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60"/>
      <c r="AH1522" s="60"/>
      <c r="AI1522" s="33"/>
      <c r="AJ1522" s="24"/>
      <c r="AK1522" s="24"/>
      <c r="AL1522" s="24"/>
      <c r="AM1522" s="24"/>
      <c r="AN1522" s="24" t="str">
        <f t="shared" si="378"/>
        <v/>
      </c>
      <c r="AO1522" s="24" t="str">
        <f t="shared" si="379"/>
        <v/>
      </c>
      <c r="AP1522" s="24" t="str">
        <f t="shared" si="380"/>
        <v/>
      </c>
      <c r="AQ1522" s="24" t="str">
        <f t="shared" si="381"/>
        <v/>
      </c>
      <c r="AR1522" s="24" t="str">
        <f t="shared" si="382"/>
        <v/>
      </c>
      <c r="AS1522" s="24" t="str">
        <f t="shared" si="383"/>
        <v/>
      </c>
    </row>
    <row r="1523" spans="2:45">
      <c r="B1523" s="60"/>
      <c r="C1523" s="33"/>
      <c r="D1523" s="32"/>
      <c r="E1523" s="33"/>
      <c r="F1523" s="33"/>
      <c r="G1523" s="33"/>
      <c r="H1523" s="33"/>
      <c r="I1523" s="33"/>
      <c r="J1523" s="33"/>
      <c r="K1523" s="33"/>
      <c r="L1523" s="33"/>
      <c r="M1523" s="33"/>
      <c r="N1523" s="99"/>
      <c r="O1523" s="99"/>
      <c r="P1523" s="99"/>
      <c r="Q1523" s="32"/>
      <c r="R1523" s="94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60"/>
      <c r="AH1523" s="60"/>
      <c r="AI1523" s="33"/>
      <c r="AJ1523" s="24"/>
      <c r="AK1523" s="24"/>
      <c r="AL1523" s="24"/>
      <c r="AM1523" s="24"/>
      <c r="AN1523" s="24" t="str">
        <f t="shared" si="378"/>
        <v/>
      </c>
      <c r="AO1523" s="24" t="str">
        <f t="shared" si="379"/>
        <v/>
      </c>
      <c r="AP1523" s="24" t="str">
        <f t="shared" si="380"/>
        <v/>
      </c>
      <c r="AQ1523" s="24" t="str">
        <f t="shared" si="381"/>
        <v/>
      </c>
      <c r="AR1523" s="24" t="str">
        <f t="shared" si="382"/>
        <v/>
      </c>
      <c r="AS1523" s="24" t="str">
        <f t="shared" si="383"/>
        <v/>
      </c>
    </row>
    <row r="1524" spans="2:45">
      <c r="B1524" s="60"/>
      <c r="C1524" s="33"/>
      <c r="D1524" s="32"/>
      <c r="E1524" s="33"/>
      <c r="F1524" s="33"/>
      <c r="G1524" s="33"/>
      <c r="H1524" s="33"/>
      <c r="I1524" s="33"/>
      <c r="J1524" s="33"/>
      <c r="K1524" s="33"/>
      <c r="L1524" s="33"/>
      <c r="M1524" s="33"/>
      <c r="N1524" s="99"/>
      <c r="O1524" s="99"/>
      <c r="P1524" s="99"/>
      <c r="Q1524" s="32"/>
      <c r="R1524" s="94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60"/>
      <c r="AH1524" s="60"/>
      <c r="AI1524" s="33"/>
      <c r="AJ1524" s="24"/>
      <c r="AK1524" s="24"/>
      <c r="AL1524" s="24"/>
      <c r="AM1524" s="24"/>
      <c r="AN1524" s="24" t="str">
        <f t="shared" si="378"/>
        <v/>
      </c>
      <c r="AO1524" s="24" t="str">
        <f t="shared" si="379"/>
        <v/>
      </c>
      <c r="AP1524" s="24" t="str">
        <f t="shared" si="380"/>
        <v/>
      </c>
      <c r="AQ1524" s="24" t="str">
        <f t="shared" si="381"/>
        <v/>
      </c>
      <c r="AR1524" s="24" t="str">
        <f t="shared" si="382"/>
        <v/>
      </c>
      <c r="AS1524" s="24" t="str">
        <f t="shared" si="383"/>
        <v/>
      </c>
    </row>
    <row r="1525" spans="2:45">
      <c r="B1525" s="60"/>
      <c r="C1525" s="33"/>
      <c r="D1525" s="32"/>
      <c r="E1525" s="33"/>
      <c r="F1525" s="33"/>
      <c r="G1525" s="33"/>
      <c r="H1525" s="33"/>
      <c r="I1525" s="33"/>
      <c r="J1525" s="33"/>
      <c r="K1525" s="33"/>
      <c r="L1525" s="33"/>
      <c r="M1525" s="33"/>
      <c r="N1525" s="99"/>
      <c r="O1525" s="99"/>
      <c r="P1525" s="99"/>
      <c r="Q1525" s="32"/>
      <c r="R1525" s="94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60"/>
      <c r="AH1525" s="60"/>
      <c r="AI1525" s="33"/>
      <c r="AJ1525" s="24"/>
      <c r="AK1525" s="24"/>
      <c r="AL1525" s="24"/>
      <c r="AM1525" s="24"/>
      <c r="AN1525" s="24" t="str">
        <f t="shared" si="378"/>
        <v/>
      </c>
      <c r="AO1525" s="24" t="str">
        <f t="shared" si="379"/>
        <v/>
      </c>
      <c r="AP1525" s="24" t="str">
        <f t="shared" si="380"/>
        <v/>
      </c>
      <c r="AQ1525" s="24" t="str">
        <f t="shared" si="381"/>
        <v/>
      </c>
      <c r="AR1525" s="24" t="str">
        <f t="shared" si="382"/>
        <v/>
      </c>
      <c r="AS1525" s="24" t="str">
        <f t="shared" si="383"/>
        <v/>
      </c>
    </row>
    <row r="1526" spans="2:45">
      <c r="B1526" s="60"/>
      <c r="C1526" s="33"/>
      <c r="D1526" s="32"/>
      <c r="E1526" s="33"/>
      <c r="F1526" s="33"/>
      <c r="G1526" s="33"/>
      <c r="H1526" s="33"/>
      <c r="I1526" s="33"/>
      <c r="J1526" s="33"/>
      <c r="K1526" s="33"/>
      <c r="L1526" s="33"/>
      <c r="M1526" s="33"/>
      <c r="N1526" s="99"/>
      <c r="O1526" s="99"/>
      <c r="P1526" s="99"/>
      <c r="Q1526" s="32"/>
      <c r="R1526" s="94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60"/>
      <c r="AH1526" s="60"/>
      <c r="AI1526" s="33"/>
      <c r="AJ1526" s="24"/>
      <c r="AK1526" s="24"/>
      <c r="AL1526" s="24"/>
      <c r="AM1526" s="24"/>
      <c r="AN1526" s="24" t="str">
        <f t="shared" si="378"/>
        <v/>
      </c>
      <c r="AO1526" s="24" t="str">
        <f t="shared" si="379"/>
        <v/>
      </c>
      <c r="AP1526" s="24" t="str">
        <f t="shared" si="380"/>
        <v/>
      </c>
      <c r="AQ1526" s="24" t="str">
        <f t="shared" si="381"/>
        <v/>
      </c>
      <c r="AR1526" s="24" t="str">
        <f t="shared" si="382"/>
        <v/>
      </c>
      <c r="AS1526" s="24" t="str">
        <f t="shared" si="383"/>
        <v/>
      </c>
    </row>
    <row r="1527" spans="2:45">
      <c r="B1527" s="60"/>
      <c r="C1527" s="33"/>
      <c r="D1527" s="32"/>
      <c r="E1527" s="33"/>
      <c r="F1527" s="33"/>
      <c r="G1527" s="33"/>
      <c r="H1527" s="33"/>
      <c r="I1527" s="33"/>
      <c r="J1527" s="33"/>
      <c r="K1527" s="33"/>
      <c r="L1527" s="33"/>
      <c r="M1527" s="33"/>
      <c r="N1527" s="99"/>
      <c r="O1527" s="99"/>
      <c r="P1527" s="99"/>
      <c r="Q1527" s="32"/>
      <c r="R1527" s="94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60"/>
      <c r="AH1527" s="60"/>
      <c r="AI1527" s="33"/>
      <c r="AJ1527" s="24"/>
      <c r="AK1527" s="24"/>
      <c r="AL1527" s="24"/>
      <c r="AM1527" s="24"/>
      <c r="AN1527" s="24" t="str">
        <f t="shared" si="378"/>
        <v/>
      </c>
      <c r="AO1527" s="24" t="str">
        <f t="shared" si="379"/>
        <v/>
      </c>
      <c r="AP1527" s="24" t="str">
        <f t="shared" si="380"/>
        <v/>
      </c>
      <c r="AQ1527" s="24" t="str">
        <f t="shared" si="381"/>
        <v/>
      </c>
      <c r="AR1527" s="24" t="str">
        <f t="shared" si="382"/>
        <v/>
      </c>
      <c r="AS1527" s="24" t="str">
        <f t="shared" si="383"/>
        <v/>
      </c>
    </row>
    <row r="1528" spans="2:45">
      <c r="B1528" s="60"/>
      <c r="C1528" s="33"/>
      <c r="D1528" s="32"/>
      <c r="E1528" s="33"/>
      <c r="F1528" s="33"/>
      <c r="G1528" s="33"/>
      <c r="H1528" s="33"/>
      <c r="I1528" s="33"/>
      <c r="J1528" s="33"/>
      <c r="K1528" s="33"/>
      <c r="L1528" s="33"/>
      <c r="M1528" s="33"/>
      <c r="N1528" s="99"/>
      <c r="O1528" s="99"/>
      <c r="P1528" s="99"/>
      <c r="Q1528" s="32"/>
      <c r="R1528" s="94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60"/>
      <c r="AH1528" s="60"/>
      <c r="AI1528" s="33"/>
      <c r="AJ1528" s="24"/>
      <c r="AK1528" s="24"/>
      <c r="AL1528" s="24"/>
      <c r="AM1528" s="24"/>
      <c r="AN1528" s="24" t="str">
        <f t="shared" si="378"/>
        <v/>
      </c>
      <c r="AO1528" s="24" t="str">
        <f t="shared" si="379"/>
        <v/>
      </c>
      <c r="AP1528" s="24" t="str">
        <f t="shared" si="380"/>
        <v/>
      </c>
      <c r="AQ1528" s="24" t="str">
        <f t="shared" si="381"/>
        <v/>
      </c>
      <c r="AR1528" s="24" t="str">
        <f t="shared" si="382"/>
        <v/>
      </c>
      <c r="AS1528" s="24" t="str">
        <f t="shared" si="383"/>
        <v/>
      </c>
    </row>
    <row r="1529" spans="2:45">
      <c r="B1529" s="60"/>
      <c r="C1529" s="33"/>
      <c r="D1529" s="32"/>
      <c r="E1529" s="33"/>
      <c r="F1529" s="33"/>
      <c r="G1529" s="33"/>
      <c r="H1529" s="33"/>
      <c r="I1529" s="33"/>
      <c r="J1529" s="33"/>
      <c r="K1529" s="33"/>
      <c r="L1529" s="33"/>
      <c r="M1529" s="33"/>
      <c r="N1529" s="99"/>
      <c r="O1529" s="99"/>
      <c r="P1529" s="99"/>
      <c r="Q1529" s="32"/>
      <c r="R1529" s="94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60"/>
      <c r="AH1529" s="60"/>
      <c r="AI1529" s="33"/>
      <c r="AJ1529" s="24"/>
      <c r="AK1529" s="24"/>
      <c r="AL1529" s="24"/>
      <c r="AM1529" s="24"/>
      <c r="AN1529" s="24" t="str">
        <f t="shared" si="378"/>
        <v/>
      </c>
      <c r="AO1529" s="24" t="str">
        <f t="shared" si="379"/>
        <v/>
      </c>
      <c r="AP1529" s="24" t="str">
        <f t="shared" si="380"/>
        <v/>
      </c>
      <c r="AQ1529" s="24" t="str">
        <f t="shared" si="381"/>
        <v/>
      </c>
      <c r="AR1529" s="24" t="str">
        <f t="shared" si="382"/>
        <v/>
      </c>
      <c r="AS1529" s="24" t="str">
        <f t="shared" si="383"/>
        <v/>
      </c>
    </row>
    <row r="1530" spans="2:45">
      <c r="B1530" s="60"/>
      <c r="C1530" s="33"/>
      <c r="D1530" s="32"/>
      <c r="E1530" s="33"/>
      <c r="F1530" s="33"/>
      <c r="G1530" s="33"/>
      <c r="H1530" s="33"/>
      <c r="I1530" s="33"/>
      <c r="J1530" s="33"/>
      <c r="K1530" s="33"/>
      <c r="L1530" s="33"/>
      <c r="M1530" s="33"/>
      <c r="N1530" s="99"/>
      <c r="O1530" s="99"/>
      <c r="P1530" s="99"/>
      <c r="Q1530" s="32"/>
      <c r="R1530" s="94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60"/>
      <c r="AH1530" s="60"/>
      <c r="AI1530" s="33"/>
      <c r="AJ1530" s="24"/>
      <c r="AK1530" s="24"/>
      <c r="AL1530" s="24"/>
      <c r="AM1530" s="24"/>
      <c r="AN1530" s="24" t="str">
        <f t="shared" si="378"/>
        <v/>
      </c>
      <c r="AO1530" s="24" t="str">
        <f t="shared" si="379"/>
        <v/>
      </c>
      <c r="AP1530" s="24" t="str">
        <f t="shared" si="380"/>
        <v/>
      </c>
      <c r="AQ1530" s="24" t="str">
        <f t="shared" si="381"/>
        <v/>
      </c>
      <c r="AR1530" s="24" t="str">
        <f t="shared" si="382"/>
        <v/>
      </c>
      <c r="AS1530" s="24" t="str">
        <f t="shared" si="383"/>
        <v/>
      </c>
    </row>
    <row r="1531" spans="2:45">
      <c r="B1531" s="60"/>
      <c r="C1531" s="33"/>
      <c r="D1531" s="32"/>
      <c r="E1531" s="33"/>
      <c r="F1531" s="33"/>
      <c r="G1531" s="33"/>
      <c r="H1531" s="33"/>
      <c r="I1531" s="33"/>
      <c r="J1531" s="33"/>
      <c r="K1531" s="33"/>
      <c r="L1531" s="33"/>
      <c r="M1531" s="33"/>
      <c r="N1531" s="99"/>
      <c r="O1531" s="99"/>
      <c r="P1531" s="99"/>
      <c r="Q1531" s="32"/>
      <c r="R1531" s="94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60"/>
      <c r="AH1531" s="60"/>
      <c r="AI1531" s="33"/>
      <c r="AJ1531" s="24"/>
      <c r="AK1531" s="24"/>
      <c r="AL1531" s="24"/>
      <c r="AM1531" s="24"/>
      <c r="AN1531" s="24" t="str">
        <f t="shared" si="378"/>
        <v/>
      </c>
      <c r="AO1531" s="24" t="str">
        <f t="shared" si="379"/>
        <v/>
      </c>
      <c r="AP1531" s="24" t="str">
        <f t="shared" si="380"/>
        <v/>
      </c>
      <c r="AQ1531" s="24" t="str">
        <f t="shared" si="381"/>
        <v/>
      </c>
      <c r="AR1531" s="24" t="str">
        <f t="shared" si="382"/>
        <v/>
      </c>
      <c r="AS1531" s="24" t="str">
        <f t="shared" si="383"/>
        <v/>
      </c>
    </row>
    <row r="1532" spans="2:45">
      <c r="B1532" s="60"/>
      <c r="C1532" s="33"/>
      <c r="D1532" s="32"/>
      <c r="E1532" s="33"/>
      <c r="F1532" s="33"/>
      <c r="G1532" s="33"/>
      <c r="H1532" s="33"/>
      <c r="I1532" s="33"/>
      <c r="J1532" s="33"/>
      <c r="K1532" s="33"/>
      <c r="L1532" s="33"/>
      <c r="M1532" s="33"/>
      <c r="N1532" s="99"/>
      <c r="O1532" s="99"/>
      <c r="P1532" s="99"/>
      <c r="Q1532" s="32"/>
      <c r="R1532" s="94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60"/>
      <c r="AH1532" s="60"/>
      <c r="AI1532" s="33"/>
      <c r="AJ1532" s="24"/>
      <c r="AK1532" s="24"/>
      <c r="AL1532" s="24"/>
      <c r="AM1532" s="24"/>
      <c r="AN1532" s="24" t="str">
        <f t="shared" si="378"/>
        <v/>
      </c>
      <c r="AO1532" s="24" t="str">
        <f t="shared" si="379"/>
        <v/>
      </c>
      <c r="AP1532" s="24" t="str">
        <f t="shared" si="380"/>
        <v/>
      </c>
      <c r="AQ1532" s="24" t="str">
        <f t="shared" si="381"/>
        <v/>
      </c>
      <c r="AR1532" s="24" t="str">
        <f t="shared" si="382"/>
        <v/>
      </c>
      <c r="AS1532" s="24" t="str">
        <f t="shared" si="383"/>
        <v/>
      </c>
    </row>
    <row r="1533" spans="2:45">
      <c r="B1533" s="60"/>
      <c r="C1533" s="33"/>
      <c r="D1533" s="32"/>
      <c r="E1533" s="33"/>
      <c r="F1533" s="33"/>
      <c r="G1533" s="33"/>
      <c r="H1533" s="33"/>
      <c r="I1533" s="33"/>
      <c r="J1533" s="33"/>
      <c r="K1533" s="33"/>
      <c r="L1533" s="33"/>
      <c r="M1533" s="33"/>
      <c r="N1533" s="99"/>
      <c r="O1533" s="99"/>
      <c r="P1533" s="99"/>
      <c r="Q1533" s="32"/>
      <c r="R1533" s="94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60"/>
      <c r="AH1533" s="60"/>
      <c r="AI1533" s="33"/>
      <c r="AJ1533" s="24"/>
      <c r="AK1533" s="24"/>
      <c r="AL1533" s="24"/>
      <c r="AM1533" s="24"/>
      <c r="AN1533" s="24" t="str">
        <f t="shared" si="378"/>
        <v/>
      </c>
      <c r="AO1533" s="24" t="str">
        <f t="shared" si="379"/>
        <v/>
      </c>
      <c r="AP1533" s="24" t="str">
        <f t="shared" si="380"/>
        <v/>
      </c>
      <c r="AQ1533" s="24" t="str">
        <f t="shared" si="381"/>
        <v/>
      </c>
      <c r="AR1533" s="24" t="str">
        <f t="shared" si="382"/>
        <v/>
      </c>
      <c r="AS1533" s="24" t="str">
        <f t="shared" si="383"/>
        <v/>
      </c>
    </row>
    <row r="1534" spans="2:45">
      <c r="B1534" s="60"/>
      <c r="C1534" s="33"/>
      <c r="D1534" s="32"/>
      <c r="E1534" s="33"/>
      <c r="F1534" s="33"/>
      <c r="G1534" s="33"/>
      <c r="H1534" s="33"/>
      <c r="I1534" s="33"/>
      <c r="J1534" s="33"/>
      <c r="K1534" s="33"/>
      <c r="L1534" s="33"/>
      <c r="M1534" s="33"/>
      <c r="N1534" s="99"/>
      <c r="O1534" s="99"/>
      <c r="P1534" s="99"/>
      <c r="Q1534" s="32"/>
      <c r="R1534" s="94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60"/>
      <c r="AH1534" s="60"/>
      <c r="AI1534" s="33"/>
      <c r="AJ1534" s="24"/>
      <c r="AK1534" s="24"/>
      <c r="AL1534" s="24"/>
      <c r="AM1534" s="24"/>
      <c r="AN1534" s="24" t="str">
        <f t="shared" si="378"/>
        <v/>
      </c>
      <c r="AO1534" s="24" t="str">
        <f t="shared" si="379"/>
        <v/>
      </c>
      <c r="AP1534" s="24" t="str">
        <f t="shared" si="380"/>
        <v/>
      </c>
      <c r="AQ1534" s="24" t="str">
        <f t="shared" si="381"/>
        <v/>
      </c>
      <c r="AR1534" s="24" t="str">
        <f t="shared" si="382"/>
        <v/>
      </c>
      <c r="AS1534" s="24" t="str">
        <f t="shared" si="383"/>
        <v/>
      </c>
    </row>
    <row r="1535" spans="2:45">
      <c r="B1535" s="60"/>
      <c r="C1535" s="33"/>
      <c r="D1535" s="32"/>
      <c r="E1535" s="33"/>
      <c r="F1535" s="33"/>
      <c r="G1535" s="33"/>
      <c r="H1535" s="33"/>
      <c r="I1535" s="33"/>
      <c r="J1535" s="33"/>
      <c r="K1535" s="33"/>
      <c r="L1535" s="33"/>
      <c r="M1535" s="33"/>
      <c r="N1535" s="99"/>
      <c r="O1535" s="99"/>
      <c r="P1535" s="99"/>
      <c r="Q1535" s="32"/>
      <c r="R1535" s="94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60"/>
      <c r="AH1535" s="60"/>
      <c r="AI1535" s="33"/>
      <c r="AJ1535" s="24"/>
      <c r="AK1535" s="24"/>
      <c r="AL1535" s="24"/>
      <c r="AM1535" s="24"/>
      <c r="AN1535" s="24" t="str">
        <f t="shared" si="378"/>
        <v/>
      </c>
      <c r="AO1535" s="24" t="str">
        <f t="shared" si="379"/>
        <v/>
      </c>
      <c r="AP1535" s="24" t="str">
        <f t="shared" si="380"/>
        <v/>
      </c>
      <c r="AQ1535" s="24" t="str">
        <f t="shared" si="381"/>
        <v/>
      </c>
      <c r="AR1535" s="24" t="str">
        <f t="shared" si="382"/>
        <v/>
      </c>
      <c r="AS1535" s="24" t="str">
        <f t="shared" si="383"/>
        <v/>
      </c>
    </row>
    <row r="1536" spans="2:45">
      <c r="B1536" s="60"/>
      <c r="C1536" s="33"/>
      <c r="D1536" s="32"/>
      <c r="E1536" s="33"/>
      <c r="F1536" s="33"/>
      <c r="G1536" s="33"/>
      <c r="H1536" s="33"/>
      <c r="I1536" s="33"/>
      <c r="J1536" s="33"/>
      <c r="K1536" s="33"/>
      <c r="L1536" s="33"/>
      <c r="M1536" s="33"/>
      <c r="N1536" s="99"/>
      <c r="O1536" s="99"/>
      <c r="P1536" s="99"/>
      <c r="Q1536" s="32"/>
      <c r="R1536" s="94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60"/>
      <c r="AH1536" s="60"/>
      <c r="AI1536" s="33"/>
      <c r="AJ1536" s="24"/>
      <c r="AK1536" s="24"/>
      <c r="AL1536" s="24"/>
      <c r="AM1536" s="24"/>
      <c r="AN1536" s="24" t="str">
        <f t="shared" si="378"/>
        <v/>
      </c>
      <c r="AO1536" s="24" t="str">
        <f t="shared" si="379"/>
        <v/>
      </c>
      <c r="AP1536" s="24" t="str">
        <f t="shared" si="380"/>
        <v/>
      </c>
      <c r="AQ1536" s="24" t="str">
        <f t="shared" si="381"/>
        <v/>
      </c>
      <c r="AR1536" s="24" t="str">
        <f t="shared" si="382"/>
        <v/>
      </c>
      <c r="AS1536" s="24" t="str">
        <f t="shared" si="383"/>
        <v/>
      </c>
    </row>
    <row r="1537" spans="2:45">
      <c r="B1537" s="60"/>
      <c r="C1537" s="33"/>
      <c r="D1537" s="32"/>
      <c r="E1537" s="33"/>
      <c r="F1537" s="33"/>
      <c r="G1537" s="33"/>
      <c r="H1537" s="33"/>
      <c r="I1537" s="33"/>
      <c r="J1537" s="33"/>
      <c r="K1537" s="33"/>
      <c r="L1537" s="33"/>
      <c r="M1537" s="33"/>
      <c r="N1537" s="99"/>
      <c r="O1537" s="99"/>
      <c r="P1537" s="99"/>
      <c r="Q1537" s="32"/>
      <c r="R1537" s="94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60"/>
      <c r="AH1537" s="60"/>
      <c r="AI1537" s="33"/>
      <c r="AJ1537" s="24"/>
      <c r="AK1537" s="24"/>
      <c r="AL1537" s="24"/>
      <c r="AM1537" s="24"/>
      <c r="AN1537" s="24" t="str">
        <f t="shared" si="378"/>
        <v/>
      </c>
      <c r="AO1537" s="24" t="str">
        <f t="shared" si="379"/>
        <v/>
      </c>
      <c r="AP1537" s="24" t="str">
        <f t="shared" si="380"/>
        <v/>
      </c>
      <c r="AQ1537" s="24" t="str">
        <f t="shared" si="381"/>
        <v/>
      </c>
      <c r="AR1537" s="24" t="str">
        <f t="shared" si="382"/>
        <v/>
      </c>
      <c r="AS1537" s="24" t="str">
        <f t="shared" si="383"/>
        <v/>
      </c>
    </row>
    <row r="1538" spans="2:45">
      <c r="B1538" s="60"/>
      <c r="C1538" s="33"/>
      <c r="D1538" s="32"/>
      <c r="E1538" s="33"/>
      <c r="F1538" s="33"/>
      <c r="G1538" s="33"/>
      <c r="H1538" s="33"/>
      <c r="I1538" s="33"/>
      <c r="J1538" s="33"/>
      <c r="K1538" s="33"/>
      <c r="L1538" s="33"/>
      <c r="M1538" s="33"/>
      <c r="N1538" s="99"/>
      <c r="O1538" s="99"/>
      <c r="P1538" s="99"/>
      <c r="Q1538" s="32"/>
      <c r="R1538" s="94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60"/>
      <c r="AH1538" s="60"/>
      <c r="AI1538" s="33"/>
      <c r="AJ1538" s="24"/>
      <c r="AK1538" s="24"/>
      <c r="AL1538" s="24"/>
      <c r="AM1538" s="24"/>
      <c r="AN1538" s="24" t="str">
        <f t="shared" si="378"/>
        <v/>
      </c>
      <c r="AO1538" s="24" t="str">
        <f t="shared" si="379"/>
        <v/>
      </c>
      <c r="AP1538" s="24" t="str">
        <f t="shared" si="380"/>
        <v/>
      </c>
      <c r="AQ1538" s="24" t="str">
        <f t="shared" si="381"/>
        <v/>
      </c>
      <c r="AR1538" s="24" t="str">
        <f t="shared" si="382"/>
        <v/>
      </c>
      <c r="AS1538" s="24" t="str">
        <f t="shared" si="383"/>
        <v/>
      </c>
    </row>
    <row r="1539" spans="2:45">
      <c r="B1539" s="60"/>
      <c r="C1539" s="33"/>
      <c r="D1539" s="32"/>
      <c r="E1539" s="33"/>
      <c r="F1539" s="33"/>
      <c r="G1539" s="33"/>
      <c r="H1539" s="33"/>
      <c r="I1539" s="33"/>
      <c r="J1539" s="33"/>
      <c r="K1539" s="33"/>
      <c r="L1539" s="33"/>
      <c r="M1539" s="33"/>
      <c r="N1539" s="99"/>
      <c r="O1539" s="99"/>
      <c r="P1539" s="99"/>
      <c r="Q1539" s="32"/>
      <c r="R1539" s="94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60"/>
      <c r="AH1539" s="60"/>
      <c r="AI1539" s="33"/>
      <c r="AJ1539" s="24"/>
      <c r="AK1539" s="24"/>
      <c r="AL1539" s="24"/>
      <c r="AM1539" s="24"/>
      <c r="AN1539" s="24" t="str">
        <f t="shared" si="378"/>
        <v/>
      </c>
      <c r="AO1539" s="24" t="str">
        <f t="shared" si="379"/>
        <v/>
      </c>
      <c r="AP1539" s="24" t="str">
        <f t="shared" si="380"/>
        <v/>
      </c>
      <c r="AQ1539" s="24" t="str">
        <f t="shared" si="381"/>
        <v/>
      </c>
      <c r="AR1539" s="24" t="str">
        <f t="shared" si="382"/>
        <v/>
      </c>
      <c r="AS1539" s="24" t="str">
        <f t="shared" si="383"/>
        <v/>
      </c>
    </row>
    <row r="1540" spans="2:45">
      <c r="B1540" s="60"/>
      <c r="C1540" s="33"/>
      <c r="D1540" s="32"/>
      <c r="E1540" s="33"/>
      <c r="F1540" s="33"/>
      <c r="G1540" s="33"/>
      <c r="H1540" s="33"/>
      <c r="I1540" s="33"/>
      <c r="J1540" s="33"/>
      <c r="K1540" s="33"/>
      <c r="L1540" s="33"/>
      <c r="M1540" s="33"/>
      <c r="N1540" s="99"/>
      <c r="O1540" s="99"/>
      <c r="P1540" s="99"/>
      <c r="Q1540" s="32"/>
      <c r="R1540" s="94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60"/>
      <c r="AH1540" s="60"/>
      <c r="AI1540" s="33"/>
      <c r="AJ1540" s="24"/>
      <c r="AK1540" s="24"/>
      <c r="AL1540" s="24"/>
      <c r="AM1540" s="24"/>
      <c r="AN1540" s="24" t="str">
        <f t="shared" si="378"/>
        <v/>
      </c>
      <c r="AO1540" s="24" t="str">
        <f t="shared" si="379"/>
        <v/>
      </c>
      <c r="AP1540" s="24" t="str">
        <f t="shared" si="380"/>
        <v/>
      </c>
      <c r="AQ1540" s="24" t="str">
        <f t="shared" si="381"/>
        <v/>
      </c>
      <c r="AR1540" s="24" t="str">
        <f t="shared" si="382"/>
        <v/>
      </c>
      <c r="AS1540" s="24" t="str">
        <f t="shared" si="383"/>
        <v/>
      </c>
    </row>
    <row r="1541" spans="2:45">
      <c r="B1541" s="60"/>
      <c r="C1541" s="33"/>
      <c r="D1541" s="32"/>
      <c r="E1541" s="33"/>
      <c r="F1541" s="33"/>
      <c r="G1541" s="33"/>
      <c r="H1541" s="33"/>
      <c r="I1541" s="33"/>
      <c r="J1541" s="33"/>
      <c r="K1541" s="33"/>
      <c r="L1541" s="33"/>
      <c r="M1541" s="33"/>
      <c r="N1541" s="99"/>
      <c r="O1541" s="99"/>
      <c r="P1541" s="99"/>
      <c r="Q1541" s="32"/>
      <c r="R1541" s="94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60"/>
      <c r="AH1541" s="60"/>
      <c r="AI1541" s="33"/>
      <c r="AJ1541" s="24"/>
      <c r="AK1541" s="24"/>
      <c r="AL1541" s="24"/>
      <c r="AM1541" s="24"/>
      <c r="AN1541" s="24" t="str">
        <f t="shared" si="378"/>
        <v/>
      </c>
      <c r="AO1541" s="24" t="str">
        <f t="shared" si="379"/>
        <v/>
      </c>
      <c r="AP1541" s="24" t="str">
        <f t="shared" si="380"/>
        <v/>
      </c>
      <c r="AQ1541" s="24" t="str">
        <f t="shared" si="381"/>
        <v/>
      </c>
      <c r="AR1541" s="24" t="str">
        <f t="shared" si="382"/>
        <v/>
      </c>
      <c r="AS1541" s="24" t="str">
        <f t="shared" si="383"/>
        <v/>
      </c>
    </row>
    <row r="1542" spans="2:45">
      <c r="B1542" s="60"/>
      <c r="C1542" s="33"/>
      <c r="D1542" s="32"/>
      <c r="E1542" s="33"/>
      <c r="F1542" s="33"/>
      <c r="G1542" s="33"/>
      <c r="H1542" s="33"/>
      <c r="I1542" s="33"/>
      <c r="J1542" s="33"/>
      <c r="K1542" s="33"/>
      <c r="L1542" s="33"/>
      <c r="M1542" s="33"/>
      <c r="N1542" s="99"/>
      <c r="O1542" s="99"/>
      <c r="P1542" s="99"/>
      <c r="Q1542" s="32"/>
      <c r="R1542" s="94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60"/>
      <c r="AH1542" s="60"/>
      <c r="AI1542" s="33"/>
      <c r="AJ1542" s="24"/>
      <c r="AK1542" s="24"/>
      <c r="AL1542" s="24"/>
      <c r="AM1542" s="24"/>
      <c r="AN1542" s="24" t="str">
        <f t="shared" si="378"/>
        <v/>
      </c>
      <c r="AO1542" s="24" t="str">
        <f t="shared" si="379"/>
        <v/>
      </c>
      <c r="AP1542" s="24" t="str">
        <f t="shared" si="380"/>
        <v/>
      </c>
      <c r="AQ1542" s="24" t="str">
        <f t="shared" si="381"/>
        <v/>
      </c>
      <c r="AR1542" s="24" t="str">
        <f t="shared" si="382"/>
        <v/>
      </c>
      <c r="AS1542" s="24" t="str">
        <f t="shared" si="383"/>
        <v/>
      </c>
    </row>
    <row r="1543" spans="2:45">
      <c r="B1543" s="60"/>
      <c r="C1543" s="33"/>
      <c r="D1543" s="32"/>
      <c r="E1543" s="33"/>
      <c r="F1543" s="33"/>
      <c r="G1543" s="33"/>
      <c r="H1543" s="33"/>
      <c r="I1543" s="33"/>
      <c r="J1543" s="33"/>
      <c r="K1543" s="33"/>
      <c r="L1543" s="33"/>
      <c r="M1543" s="33"/>
      <c r="N1543" s="99"/>
      <c r="O1543" s="99"/>
      <c r="P1543" s="99"/>
      <c r="Q1543" s="32"/>
      <c r="R1543" s="94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60"/>
      <c r="AH1543" s="60"/>
      <c r="AI1543" s="33"/>
      <c r="AJ1543" s="24"/>
      <c r="AK1543" s="24"/>
      <c r="AL1543" s="24"/>
      <c r="AM1543" s="24"/>
      <c r="AN1543" s="24" t="str">
        <f t="shared" si="378"/>
        <v/>
      </c>
      <c r="AO1543" s="24" t="str">
        <f t="shared" si="379"/>
        <v/>
      </c>
      <c r="AP1543" s="24" t="str">
        <f t="shared" si="380"/>
        <v/>
      </c>
      <c r="AQ1543" s="24" t="str">
        <f t="shared" si="381"/>
        <v/>
      </c>
      <c r="AR1543" s="24" t="str">
        <f t="shared" si="382"/>
        <v/>
      </c>
      <c r="AS1543" s="24" t="str">
        <f t="shared" si="383"/>
        <v/>
      </c>
    </row>
    <row r="1544" spans="2:45">
      <c r="B1544" s="60"/>
      <c r="C1544" s="33"/>
      <c r="D1544" s="32"/>
      <c r="E1544" s="33"/>
      <c r="F1544" s="33"/>
      <c r="G1544" s="33"/>
      <c r="H1544" s="33"/>
      <c r="I1544" s="33"/>
      <c r="J1544" s="33"/>
      <c r="K1544" s="33"/>
      <c r="L1544" s="33"/>
      <c r="M1544" s="33"/>
      <c r="N1544" s="99"/>
      <c r="O1544" s="99"/>
      <c r="P1544" s="99"/>
      <c r="Q1544" s="32"/>
      <c r="R1544" s="94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60"/>
      <c r="AH1544" s="60"/>
      <c r="AI1544" s="33"/>
      <c r="AJ1544" s="24"/>
      <c r="AK1544" s="24"/>
      <c r="AL1544" s="24"/>
      <c r="AM1544" s="24"/>
      <c r="AN1544" s="24" t="str">
        <f t="shared" si="378"/>
        <v/>
      </c>
      <c r="AO1544" s="24" t="str">
        <f t="shared" si="379"/>
        <v/>
      </c>
      <c r="AP1544" s="24" t="str">
        <f t="shared" si="380"/>
        <v/>
      </c>
      <c r="AQ1544" s="24" t="str">
        <f t="shared" si="381"/>
        <v/>
      </c>
      <c r="AR1544" s="24" t="str">
        <f t="shared" si="382"/>
        <v/>
      </c>
      <c r="AS1544" s="24" t="str">
        <f t="shared" si="383"/>
        <v/>
      </c>
    </row>
    <row r="1545" spans="2:45">
      <c r="B1545" s="60"/>
      <c r="C1545" s="33"/>
      <c r="D1545" s="32"/>
      <c r="E1545" s="33"/>
      <c r="F1545" s="33"/>
      <c r="G1545" s="33"/>
      <c r="H1545" s="33"/>
      <c r="I1545" s="33"/>
      <c r="J1545" s="33"/>
      <c r="K1545" s="33"/>
      <c r="L1545" s="33"/>
      <c r="M1545" s="33"/>
      <c r="N1545" s="99"/>
      <c r="O1545" s="99"/>
      <c r="P1545" s="99"/>
      <c r="Q1545" s="32"/>
      <c r="R1545" s="94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60"/>
      <c r="AH1545" s="60"/>
      <c r="AI1545" s="33"/>
      <c r="AJ1545" s="24"/>
      <c r="AK1545" s="24"/>
      <c r="AL1545" s="24"/>
      <c r="AM1545" s="24"/>
      <c r="AN1545" s="24" t="str">
        <f t="shared" si="378"/>
        <v/>
      </c>
      <c r="AO1545" s="24" t="str">
        <f t="shared" si="379"/>
        <v/>
      </c>
      <c r="AP1545" s="24" t="str">
        <f t="shared" si="380"/>
        <v/>
      </c>
      <c r="AQ1545" s="24" t="str">
        <f t="shared" si="381"/>
        <v/>
      </c>
      <c r="AR1545" s="24" t="str">
        <f t="shared" si="382"/>
        <v/>
      </c>
      <c r="AS1545" s="24" t="str">
        <f t="shared" si="383"/>
        <v/>
      </c>
    </row>
    <row r="1546" spans="2:45">
      <c r="B1546" s="60"/>
      <c r="C1546" s="33"/>
      <c r="D1546" s="32"/>
      <c r="E1546" s="33"/>
      <c r="F1546" s="33"/>
      <c r="G1546" s="33"/>
      <c r="H1546" s="33"/>
      <c r="I1546" s="33"/>
      <c r="J1546" s="33"/>
      <c r="K1546" s="33"/>
      <c r="L1546" s="33"/>
      <c r="M1546" s="33"/>
      <c r="N1546" s="99"/>
      <c r="O1546" s="99"/>
      <c r="P1546" s="99"/>
      <c r="Q1546" s="32"/>
      <c r="R1546" s="94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60"/>
      <c r="AH1546" s="60"/>
      <c r="AI1546" s="33"/>
      <c r="AJ1546" s="24"/>
      <c r="AK1546" s="24"/>
      <c r="AL1546" s="24"/>
      <c r="AM1546" s="24"/>
      <c r="AN1546" s="24" t="str">
        <f t="shared" si="378"/>
        <v/>
      </c>
      <c r="AO1546" s="24" t="str">
        <f t="shared" si="379"/>
        <v/>
      </c>
      <c r="AP1546" s="24" t="str">
        <f t="shared" si="380"/>
        <v/>
      </c>
      <c r="AQ1546" s="24" t="str">
        <f t="shared" si="381"/>
        <v/>
      </c>
      <c r="AR1546" s="24" t="str">
        <f t="shared" si="382"/>
        <v/>
      </c>
      <c r="AS1546" s="24" t="str">
        <f t="shared" si="383"/>
        <v/>
      </c>
    </row>
    <row r="1547" spans="2:45">
      <c r="B1547" s="60"/>
      <c r="C1547" s="33"/>
      <c r="D1547" s="32"/>
      <c r="E1547" s="33"/>
      <c r="F1547" s="33"/>
      <c r="G1547" s="33"/>
      <c r="H1547" s="33"/>
      <c r="I1547" s="33"/>
      <c r="J1547" s="33"/>
      <c r="K1547" s="33"/>
      <c r="L1547" s="33"/>
      <c r="M1547" s="33"/>
      <c r="N1547" s="99"/>
      <c r="O1547" s="99"/>
      <c r="P1547" s="99"/>
      <c r="Q1547" s="32"/>
      <c r="R1547" s="94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60"/>
      <c r="AH1547" s="60"/>
      <c r="AI1547" s="33"/>
      <c r="AJ1547" s="24"/>
      <c r="AK1547" s="24"/>
      <c r="AL1547" s="24"/>
      <c r="AM1547" s="24"/>
      <c r="AN1547" s="24" t="str">
        <f t="shared" si="378"/>
        <v/>
      </c>
      <c r="AO1547" s="24" t="str">
        <f t="shared" si="379"/>
        <v/>
      </c>
      <c r="AP1547" s="24" t="str">
        <f t="shared" si="380"/>
        <v/>
      </c>
      <c r="AQ1547" s="24" t="str">
        <f t="shared" si="381"/>
        <v/>
      </c>
      <c r="AR1547" s="24" t="str">
        <f t="shared" si="382"/>
        <v/>
      </c>
      <c r="AS1547" s="24" t="str">
        <f t="shared" si="383"/>
        <v/>
      </c>
    </row>
    <row r="1548" spans="2:45">
      <c r="B1548" s="60"/>
      <c r="C1548" s="33"/>
      <c r="D1548" s="32"/>
      <c r="E1548" s="33"/>
      <c r="F1548" s="33"/>
      <c r="G1548" s="33"/>
      <c r="H1548" s="33"/>
      <c r="I1548" s="33"/>
      <c r="J1548" s="33"/>
      <c r="K1548" s="33"/>
      <c r="L1548" s="33"/>
      <c r="M1548" s="33"/>
      <c r="N1548" s="99"/>
      <c r="O1548" s="99"/>
      <c r="P1548" s="99"/>
      <c r="Q1548" s="32"/>
      <c r="R1548" s="94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60"/>
      <c r="AH1548" s="60"/>
      <c r="AI1548" s="33"/>
      <c r="AJ1548" s="24"/>
      <c r="AK1548" s="24"/>
      <c r="AL1548" s="24"/>
      <c r="AM1548" s="24"/>
      <c r="AN1548" s="24" t="str">
        <f t="shared" si="378"/>
        <v/>
      </c>
      <c r="AO1548" s="24" t="str">
        <f t="shared" si="379"/>
        <v/>
      </c>
      <c r="AP1548" s="24" t="str">
        <f t="shared" si="380"/>
        <v/>
      </c>
      <c r="AQ1548" s="24" t="str">
        <f t="shared" si="381"/>
        <v/>
      </c>
      <c r="AR1548" s="24" t="str">
        <f t="shared" si="382"/>
        <v/>
      </c>
      <c r="AS1548" s="24" t="str">
        <f t="shared" si="383"/>
        <v/>
      </c>
    </row>
    <row r="1549" spans="2:45">
      <c r="B1549" s="60"/>
      <c r="C1549" s="33"/>
      <c r="D1549" s="32"/>
      <c r="E1549" s="33"/>
      <c r="F1549" s="33"/>
      <c r="G1549" s="33"/>
      <c r="H1549" s="33"/>
      <c r="I1549" s="33"/>
      <c r="J1549" s="33"/>
      <c r="K1549" s="33"/>
      <c r="L1549" s="33"/>
      <c r="M1549" s="33"/>
      <c r="N1549" s="99"/>
      <c r="O1549" s="99"/>
      <c r="P1549" s="99"/>
      <c r="Q1549" s="32"/>
      <c r="R1549" s="94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60"/>
      <c r="AH1549" s="60"/>
      <c r="AI1549" s="33"/>
      <c r="AJ1549" s="24"/>
      <c r="AK1549" s="24"/>
      <c r="AL1549" s="24"/>
      <c r="AM1549" s="24"/>
      <c r="AN1549" s="24" t="str">
        <f t="shared" si="378"/>
        <v/>
      </c>
      <c r="AO1549" s="24" t="str">
        <f t="shared" si="379"/>
        <v/>
      </c>
      <c r="AP1549" s="24" t="str">
        <f t="shared" si="380"/>
        <v/>
      </c>
      <c r="AQ1549" s="24" t="str">
        <f t="shared" si="381"/>
        <v/>
      </c>
      <c r="AR1549" s="24" t="str">
        <f t="shared" si="382"/>
        <v/>
      </c>
      <c r="AS1549" s="24" t="str">
        <f t="shared" si="383"/>
        <v/>
      </c>
    </row>
    <row r="1550" spans="2:45">
      <c r="B1550" s="60"/>
      <c r="C1550" s="33"/>
      <c r="D1550" s="32"/>
      <c r="E1550" s="33"/>
      <c r="F1550" s="33"/>
      <c r="G1550" s="33"/>
      <c r="H1550" s="33"/>
      <c r="I1550" s="33"/>
      <c r="J1550" s="33"/>
      <c r="K1550" s="33"/>
      <c r="L1550" s="33"/>
      <c r="M1550" s="33"/>
      <c r="N1550" s="99"/>
      <c r="O1550" s="99"/>
      <c r="P1550" s="99"/>
      <c r="Q1550" s="32"/>
      <c r="R1550" s="94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60"/>
      <c r="AH1550" s="60"/>
      <c r="AI1550" s="33"/>
      <c r="AJ1550" s="24"/>
      <c r="AK1550" s="24"/>
      <c r="AL1550" s="24"/>
      <c r="AM1550" s="24"/>
      <c r="AN1550" s="24" t="str">
        <f t="shared" si="378"/>
        <v/>
      </c>
      <c r="AO1550" s="24" t="str">
        <f t="shared" si="379"/>
        <v/>
      </c>
      <c r="AP1550" s="24" t="str">
        <f t="shared" si="380"/>
        <v/>
      </c>
      <c r="AQ1550" s="24" t="str">
        <f t="shared" si="381"/>
        <v/>
      </c>
      <c r="AR1550" s="24" t="str">
        <f t="shared" si="382"/>
        <v/>
      </c>
      <c r="AS1550" s="24" t="str">
        <f t="shared" si="383"/>
        <v/>
      </c>
    </row>
    <row r="1551" spans="2:45">
      <c r="B1551" s="60"/>
      <c r="C1551" s="33"/>
      <c r="D1551" s="32"/>
      <c r="E1551" s="33"/>
      <c r="F1551" s="33"/>
      <c r="G1551" s="33"/>
      <c r="H1551" s="33"/>
      <c r="I1551" s="33"/>
      <c r="J1551" s="33"/>
      <c r="K1551" s="33"/>
      <c r="L1551" s="33"/>
      <c r="M1551" s="33"/>
      <c r="N1551" s="99"/>
      <c r="O1551" s="99"/>
      <c r="P1551" s="99"/>
      <c r="Q1551" s="32"/>
      <c r="R1551" s="94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60"/>
      <c r="AH1551" s="60"/>
      <c r="AI1551" s="33"/>
      <c r="AJ1551" s="24"/>
      <c r="AK1551" s="24"/>
      <c r="AL1551" s="24"/>
      <c r="AM1551" s="24"/>
      <c r="AN1551" s="24" t="str">
        <f t="shared" si="378"/>
        <v/>
      </c>
      <c r="AO1551" s="24" t="str">
        <f t="shared" si="379"/>
        <v/>
      </c>
      <c r="AP1551" s="24" t="str">
        <f t="shared" si="380"/>
        <v/>
      </c>
      <c r="AQ1551" s="24" t="str">
        <f t="shared" si="381"/>
        <v/>
      </c>
      <c r="AR1551" s="24" t="str">
        <f t="shared" si="382"/>
        <v/>
      </c>
      <c r="AS1551" s="24" t="str">
        <f t="shared" si="383"/>
        <v/>
      </c>
    </row>
    <row r="1552" spans="2:45">
      <c r="B1552" s="60"/>
      <c r="C1552" s="33"/>
      <c r="D1552" s="32"/>
      <c r="E1552" s="33"/>
      <c r="F1552" s="33"/>
      <c r="G1552" s="33"/>
      <c r="H1552" s="33"/>
      <c r="I1552" s="33"/>
      <c r="J1552" s="33"/>
      <c r="K1552" s="33"/>
      <c r="L1552" s="33"/>
      <c r="M1552" s="33"/>
      <c r="N1552" s="99"/>
      <c r="O1552" s="99"/>
      <c r="P1552" s="99"/>
      <c r="Q1552" s="32"/>
      <c r="R1552" s="94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60"/>
      <c r="AH1552" s="60"/>
      <c r="AI1552" s="33"/>
      <c r="AJ1552" s="24"/>
      <c r="AK1552" s="24"/>
      <c r="AL1552" s="24"/>
      <c r="AM1552" s="24"/>
      <c r="AN1552" s="24" t="str">
        <f t="shared" si="378"/>
        <v/>
      </c>
      <c r="AO1552" s="24" t="str">
        <f t="shared" si="379"/>
        <v/>
      </c>
      <c r="AP1552" s="24" t="str">
        <f t="shared" si="380"/>
        <v/>
      </c>
      <c r="AQ1552" s="24" t="str">
        <f t="shared" si="381"/>
        <v/>
      </c>
      <c r="AR1552" s="24" t="str">
        <f t="shared" si="382"/>
        <v/>
      </c>
      <c r="AS1552" s="24" t="str">
        <f t="shared" si="383"/>
        <v/>
      </c>
    </row>
    <row r="1553" spans="2:45">
      <c r="B1553" s="60"/>
      <c r="C1553" s="33"/>
      <c r="D1553" s="32"/>
      <c r="E1553" s="33"/>
      <c r="F1553" s="33"/>
      <c r="G1553" s="33"/>
      <c r="H1553" s="33"/>
      <c r="I1553" s="33"/>
      <c r="J1553" s="33"/>
      <c r="K1553" s="33"/>
      <c r="L1553" s="33"/>
      <c r="M1553" s="33"/>
      <c r="N1553" s="99"/>
      <c r="O1553" s="99"/>
      <c r="P1553" s="99"/>
      <c r="Q1553" s="32"/>
      <c r="R1553" s="94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60"/>
      <c r="AH1553" s="60"/>
      <c r="AI1553" s="33"/>
      <c r="AJ1553" s="24"/>
      <c r="AK1553" s="24"/>
      <c r="AL1553" s="24"/>
      <c r="AM1553" s="24"/>
      <c r="AN1553" s="24" t="str">
        <f t="shared" si="378"/>
        <v/>
      </c>
      <c r="AO1553" s="24" t="str">
        <f t="shared" si="379"/>
        <v/>
      </c>
      <c r="AP1553" s="24" t="str">
        <f t="shared" si="380"/>
        <v/>
      </c>
      <c r="AQ1553" s="24" t="str">
        <f t="shared" si="381"/>
        <v/>
      </c>
      <c r="AR1553" s="24" t="str">
        <f t="shared" si="382"/>
        <v/>
      </c>
      <c r="AS1553" s="24" t="str">
        <f t="shared" si="383"/>
        <v/>
      </c>
    </row>
    <row r="1554" spans="2:45">
      <c r="B1554" s="60"/>
      <c r="C1554" s="33"/>
      <c r="D1554" s="32"/>
      <c r="E1554" s="33"/>
      <c r="F1554" s="33"/>
      <c r="G1554" s="33"/>
      <c r="H1554" s="33"/>
      <c r="I1554" s="33"/>
      <c r="J1554" s="33"/>
      <c r="K1554" s="33"/>
      <c r="L1554" s="33"/>
      <c r="M1554" s="33"/>
      <c r="N1554" s="99"/>
      <c r="O1554" s="99"/>
      <c r="P1554" s="99"/>
      <c r="Q1554" s="32"/>
      <c r="R1554" s="94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60"/>
      <c r="AH1554" s="60"/>
      <c r="AI1554" s="33"/>
      <c r="AJ1554" s="24"/>
      <c r="AK1554" s="24"/>
      <c r="AL1554" s="24"/>
      <c r="AM1554" s="24"/>
      <c r="AN1554" s="24" t="str">
        <f t="shared" si="378"/>
        <v/>
      </c>
      <c r="AO1554" s="24" t="str">
        <f t="shared" si="379"/>
        <v/>
      </c>
      <c r="AP1554" s="24" t="str">
        <f t="shared" si="380"/>
        <v/>
      </c>
      <c r="AQ1554" s="24" t="str">
        <f t="shared" si="381"/>
        <v/>
      </c>
      <c r="AR1554" s="24" t="str">
        <f t="shared" si="382"/>
        <v/>
      </c>
      <c r="AS1554" s="24" t="str">
        <f t="shared" si="383"/>
        <v/>
      </c>
    </row>
    <row r="1555" spans="2:45">
      <c r="B1555" s="60"/>
      <c r="C1555" s="33"/>
      <c r="D1555" s="32"/>
      <c r="E1555" s="33"/>
      <c r="F1555" s="33"/>
      <c r="G1555" s="33"/>
      <c r="H1555" s="33"/>
      <c r="I1555" s="33"/>
      <c r="J1555" s="33"/>
      <c r="K1555" s="33"/>
      <c r="L1555" s="33"/>
      <c r="M1555" s="33"/>
      <c r="N1555" s="99"/>
      <c r="O1555" s="99"/>
      <c r="P1555" s="99"/>
      <c r="Q1555" s="32"/>
      <c r="R1555" s="94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60"/>
      <c r="AH1555" s="60"/>
      <c r="AI1555" s="33"/>
      <c r="AJ1555" s="24"/>
      <c r="AK1555" s="24"/>
      <c r="AL1555" s="24"/>
      <c r="AM1555" s="24"/>
      <c r="AN1555" s="24" t="str">
        <f t="shared" si="378"/>
        <v/>
      </c>
      <c r="AO1555" s="24" t="str">
        <f t="shared" si="379"/>
        <v/>
      </c>
      <c r="AP1555" s="24" t="str">
        <f t="shared" si="380"/>
        <v/>
      </c>
      <c r="AQ1555" s="24" t="str">
        <f t="shared" si="381"/>
        <v/>
      </c>
      <c r="AR1555" s="24" t="str">
        <f t="shared" si="382"/>
        <v/>
      </c>
      <c r="AS1555" s="24" t="str">
        <f t="shared" si="383"/>
        <v/>
      </c>
    </row>
    <row r="1556" spans="2:45">
      <c r="B1556" s="60"/>
      <c r="C1556" s="33"/>
      <c r="D1556" s="32"/>
      <c r="E1556" s="33"/>
      <c r="F1556" s="33"/>
      <c r="G1556" s="33"/>
      <c r="H1556" s="33"/>
      <c r="I1556" s="33"/>
      <c r="J1556" s="33"/>
      <c r="K1556" s="33"/>
      <c r="L1556" s="33"/>
      <c r="M1556" s="33"/>
      <c r="N1556" s="99"/>
      <c r="O1556" s="99"/>
      <c r="P1556" s="99"/>
      <c r="Q1556" s="32"/>
      <c r="R1556" s="94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60"/>
      <c r="AH1556" s="60"/>
      <c r="AI1556" s="33"/>
      <c r="AJ1556" s="24"/>
      <c r="AK1556" s="24"/>
      <c r="AL1556" s="24"/>
      <c r="AM1556" s="24"/>
      <c r="AN1556" s="24" t="str">
        <f t="shared" si="378"/>
        <v/>
      </c>
      <c r="AO1556" s="24" t="str">
        <f t="shared" si="379"/>
        <v/>
      </c>
      <c r="AP1556" s="24" t="str">
        <f t="shared" si="380"/>
        <v/>
      </c>
      <c r="AQ1556" s="24" t="str">
        <f t="shared" si="381"/>
        <v/>
      </c>
      <c r="AR1556" s="24" t="str">
        <f t="shared" si="382"/>
        <v/>
      </c>
      <c r="AS1556" s="24" t="str">
        <f t="shared" si="383"/>
        <v/>
      </c>
    </row>
    <row r="1557" spans="2:45">
      <c r="B1557" s="60"/>
      <c r="C1557" s="33"/>
      <c r="D1557" s="32"/>
      <c r="E1557" s="33"/>
      <c r="F1557" s="33"/>
      <c r="G1557" s="33"/>
      <c r="H1557" s="33"/>
      <c r="I1557" s="33"/>
      <c r="J1557" s="33"/>
      <c r="K1557" s="33"/>
      <c r="L1557" s="33"/>
      <c r="M1557" s="33"/>
      <c r="N1557" s="99"/>
      <c r="O1557" s="99"/>
      <c r="P1557" s="99"/>
      <c r="Q1557" s="32"/>
      <c r="R1557" s="94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60"/>
      <c r="AH1557" s="60"/>
      <c r="AI1557" s="33"/>
      <c r="AJ1557" s="24"/>
      <c r="AK1557" s="24"/>
      <c r="AL1557" s="24"/>
      <c r="AM1557" s="24"/>
      <c r="AN1557" s="24" t="str">
        <f t="shared" si="378"/>
        <v/>
      </c>
      <c r="AO1557" s="24" t="str">
        <f t="shared" si="379"/>
        <v/>
      </c>
      <c r="AP1557" s="24" t="str">
        <f t="shared" si="380"/>
        <v/>
      </c>
      <c r="AQ1557" s="24" t="str">
        <f t="shared" si="381"/>
        <v/>
      </c>
      <c r="AR1557" s="24" t="str">
        <f t="shared" si="382"/>
        <v/>
      </c>
      <c r="AS1557" s="24" t="str">
        <f t="shared" si="383"/>
        <v/>
      </c>
    </row>
    <row r="1558" spans="2:45">
      <c r="B1558" s="60"/>
      <c r="C1558" s="33"/>
      <c r="D1558" s="32"/>
      <c r="E1558" s="33"/>
      <c r="F1558" s="33"/>
      <c r="G1558" s="33"/>
      <c r="H1558" s="33"/>
      <c r="I1558" s="33"/>
      <c r="J1558" s="33"/>
      <c r="K1558" s="33"/>
      <c r="L1558" s="33"/>
      <c r="M1558" s="33"/>
      <c r="N1558" s="99"/>
      <c r="O1558" s="99"/>
      <c r="P1558" s="99"/>
      <c r="Q1558" s="32"/>
      <c r="R1558" s="94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60"/>
      <c r="AH1558" s="60"/>
      <c r="AI1558" s="33"/>
      <c r="AJ1558" s="24"/>
      <c r="AK1558" s="24"/>
      <c r="AL1558" s="24"/>
      <c r="AM1558" s="24"/>
      <c r="AN1558" s="24" t="str">
        <f t="shared" si="378"/>
        <v/>
      </c>
      <c r="AO1558" s="24" t="str">
        <f t="shared" si="379"/>
        <v/>
      </c>
      <c r="AP1558" s="24" t="str">
        <f t="shared" si="380"/>
        <v/>
      </c>
      <c r="AQ1558" s="24" t="str">
        <f t="shared" si="381"/>
        <v/>
      </c>
      <c r="AR1558" s="24" t="str">
        <f t="shared" si="382"/>
        <v/>
      </c>
      <c r="AS1558" s="24" t="str">
        <f t="shared" si="383"/>
        <v/>
      </c>
    </row>
    <row r="1559" spans="2:45">
      <c r="B1559" s="60"/>
      <c r="C1559" s="33"/>
      <c r="D1559" s="32"/>
      <c r="E1559" s="33"/>
      <c r="F1559" s="33"/>
      <c r="G1559" s="33"/>
      <c r="H1559" s="33"/>
      <c r="I1559" s="33"/>
      <c r="J1559" s="33"/>
      <c r="K1559" s="33"/>
      <c r="L1559" s="33"/>
      <c r="M1559" s="33"/>
      <c r="N1559" s="99"/>
      <c r="O1559" s="99"/>
      <c r="P1559" s="99"/>
      <c r="Q1559" s="32"/>
      <c r="R1559" s="94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60"/>
      <c r="AH1559" s="60"/>
      <c r="AI1559" s="33"/>
      <c r="AJ1559" s="24"/>
      <c r="AK1559" s="24"/>
      <c r="AL1559" s="24"/>
      <c r="AM1559" s="24"/>
      <c r="AN1559" s="24" t="str">
        <f t="shared" si="378"/>
        <v/>
      </c>
      <c r="AO1559" s="24" t="str">
        <f t="shared" si="379"/>
        <v/>
      </c>
      <c r="AP1559" s="24" t="str">
        <f t="shared" si="380"/>
        <v/>
      </c>
      <c r="AQ1559" s="24" t="str">
        <f t="shared" si="381"/>
        <v/>
      </c>
      <c r="AR1559" s="24" t="str">
        <f t="shared" si="382"/>
        <v/>
      </c>
      <c r="AS1559" s="24" t="str">
        <f t="shared" si="383"/>
        <v/>
      </c>
    </row>
    <row r="1560" spans="2:45">
      <c r="B1560" s="60"/>
      <c r="C1560" s="33"/>
      <c r="D1560" s="32"/>
      <c r="E1560" s="33"/>
      <c r="F1560" s="33"/>
      <c r="G1560" s="33"/>
      <c r="H1560" s="33"/>
      <c r="I1560" s="33"/>
      <c r="J1560" s="33"/>
      <c r="K1560" s="33"/>
      <c r="L1560" s="33"/>
      <c r="M1560" s="33"/>
      <c r="N1560" s="99"/>
      <c r="O1560" s="99"/>
      <c r="P1560" s="99"/>
      <c r="Q1560" s="32"/>
      <c r="R1560" s="94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60"/>
      <c r="AH1560" s="60"/>
      <c r="AI1560" s="33"/>
      <c r="AJ1560" s="24"/>
      <c r="AK1560" s="24"/>
      <c r="AL1560" s="24"/>
      <c r="AM1560" s="24"/>
      <c r="AN1560" s="24" t="str">
        <f t="shared" si="378"/>
        <v/>
      </c>
      <c r="AO1560" s="24" t="str">
        <f t="shared" si="379"/>
        <v/>
      </c>
      <c r="AP1560" s="24" t="str">
        <f t="shared" si="380"/>
        <v/>
      </c>
      <c r="AQ1560" s="24" t="str">
        <f t="shared" si="381"/>
        <v/>
      </c>
      <c r="AR1560" s="24" t="str">
        <f t="shared" si="382"/>
        <v/>
      </c>
      <c r="AS1560" s="24" t="str">
        <f t="shared" si="383"/>
        <v/>
      </c>
    </row>
    <row r="1561" spans="2:45">
      <c r="B1561" s="60"/>
      <c r="C1561" s="33"/>
      <c r="D1561" s="32"/>
      <c r="E1561" s="33"/>
      <c r="F1561" s="33"/>
      <c r="G1561" s="33"/>
      <c r="H1561" s="33"/>
      <c r="I1561" s="33"/>
      <c r="J1561" s="33"/>
      <c r="K1561" s="33"/>
      <c r="L1561" s="33"/>
      <c r="M1561" s="33"/>
      <c r="N1561" s="99"/>
      <c r="O1561" s="99"/>
      <c r="P1561" s="99"/>
      <c r="Q1561" s="32"/>
      <c r="R1561" s="94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60"/>
      <c r="AH1561" s="60"/>
      <c r="AI1561" s="33"/>
      <c r="AJ1561" s="24"/>
      <c r="AK1561" s="24"/>
      <c r="AL1561" s="24"/>
      <c r="AM1561" s="24"/>
      <c r="AN1561" s="24" t="str">
        <f t="shared" ref="AN1561:AN1624" si="384">IF(S1561&lt;&gt;"",IF(ABS(S1561)&lt;10,"S"&amp;RIGHT(S1561,1)&amp;",","S"&amp;S1561&amp;","),"")</f>
        <v/>
      </c>
      <c r="AO1561" s="24" t="str">
        <f t="shared" ref="AO1561:AO1624" si="385">IF(T1561&lt;&gt;"",IF(ABS(T1561)&lt;10,"S"&amp;RIGHT(T1561,1)&amp;",","S"&amp;T1561&amp;","),"")</f>
        <v/>
      </c>
      <c r="AP1561" s="24" t="str">
        <f t="shared" ref="AP1561:AP1624" si="386">IF(U1561&lt;&gt;"",IF(ABS(U1561)&lt;10,"S"&amp;RIGHT(U1561,1)&amp;",","S"&amp;U1561&amp;","),"")</f>
        <v/>
      </c>
      <c r="AQ1561" s="24" t="str">
        <f t="shared" ref="AQ1561:AQ1624" si="387">IF(V1561&lt;&gt;"",IF(ABS(V1561)&lt;10,"S"&amp;RIGHT(V1561,1)&amp;",","S"&amp;V1561&amp;","),"")</f>
        <v/>
      </c>
      <c r="AR1561" s="24" t="str">
        <f t="shared" ref="AR1561:AR1624" si="388">IF(W1561&lt;&gt;"",IF(ABS(W1561)&lt;10,"S"&amp;RIGHT(W1561,1)&amp;",","S"&amp;W1561&amp;","),"")</f>
        <v/>
      </c>
      <c r="AS1561" s="24" t="str">
        <f t="shared" ref="AS1561:AS1624" si="389">IF(X1561&lt;&gt;"",IF(ABS(X1561)&lt;10,"S"&amp;RIGHT(X1561,1)&amp;",","S"&amp;X1561&amp;","),"")</f>
        <v/>
      </c>
    </row>
    <row r="1562" spans="2:45">
      <c r="B1562" s="60"/>
      <c r="C1562" s="33"/>
      <c r="D1562" s="32"/>
      <c r="E1562" s="33"/>
      <c r="F1562" s="33"/>
      <c r="G1562" s="33"/>
      <c r="H1562" s="33"/>
      <c r="I1562" s="33"/>
      <c r="J1562" s="33"/>
      <c r="K1562" s="33"/>
      <c r="L1562" s="33"/>
      <c r="M1562" s="33"/>
      <c r="N1562" s="99"/>
      <c r="O1562" s="99"/>
      <c r="P1562" s="99"/>
      <c r="Q1562" s="32"/>
      <c r="R1562" s="94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60"/>
      <c r="AH1562" s="60"/>
      <c r="AI1562" s="33"/>
      <c r="AJ1562" s="24"/>
      <c r="AK1562" s="24"/>
      <c r="AL1562" s="24"/>
      <c r="AM1562" s="24"/>
      <c r="AN1562" s="24" t="str">
        <f t="shared" si="384"/>
        <v/>
      </c>
      <c r="AO1562" s="24" t="str">
        <f t="shared" si="385"/>
        <v/>
      </c>
      <c r="AP1562" s="24" t="str">
        <f t="shared" si="386"/>
        <v/>
      </c>
      <c r="AQ1562" s="24" t="str">
        <f t="shared" si="387"/>
        <v/>
      </c>
      <c r="AR1562" s="24" t="str">
        <f t="shared" si="388"/>
        <v/>
      </c>
      <c r="AS1562" s="24" t="str">
        <f t="shared" si="389"/>
        <v/>
      </c>
    </row>
    <row r="1563" spans="2:45">
      <c r="B1563" s="60"/>
      <c r="C1563" s="33"/>
      <c r="D1563" s="32"/>
      <c r="E1563" s="33"/>
      <c r="F1563" s="33"/>
      <c r="G1563" s="33"/>
      <c r="H1563" s="33"/>
      <c r="I1563" s="33"/>
      <c r="J1563" s="33"/>
      <c r="K1563" s="33"/>
      <c r="L1563" s="33"/>
      <c r="M1563" s="33"/>
      <c r="N1563" s="99"/>
      <c r="O1563" s="99"/>
      <c r="P1563" s="99"/>
      <c r="Q1563" s="32"/>
      <c r="R1563" s="94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60"/>
      <c r="AH1563" s="60"/>
      <c r="AI1563" s="33"/>
      <c r="AJ1563" s="24"/>
      <c r="AK1563" s="24"/>
      <c r="AL1563" s="24"/>
      <c r="AM1563" s="24"/>
      <c r="AN1563" s="24" t="str">
        <f t="shared" si="384"/>
        <v/>
      </c>
      <c r="AO1563" s="24" t="str">
        <f t="shared" si="385"/>
        <v/>
      </c>
      <c r="AP1563" s="24" t="str">
        <f t="shared" si="386"/>
        <v/>
      </c>
      <c r="AQ1563" s="24" t="str">
        <f t="shared" si="387"/>
        <v/>
      </c>
      <c r="AR1563" s="24" t="str">
        <f t="shared" si="388"/>
        <v/>
      </c>
      <c r="AS1563" s="24" t="str">
        <f t="shared" si="389"/>
        <v/>
      </c>
    </row>
    <row r="1564" spans="2:45">
      <c r="B1564" s="60"/>
      <c r="C1564" s="33"/>
      <c r="D1564" s="32"/>
      <c r="E1564" s="33"/>
      <c r="F1564" s="33"/>
      <c r="G1564" s="33"/>
      <c r="H1564" s="33"/>
      <c r="I1564" s="33"/>
      <c r="J1564" s="33"/>
      <c r="K1564" s="33"/>
      <c r="L1564" s="33"/>
      <c r="M1564" s="33"/>
      <c r="N1564" s="99"/>
      <c r="O1564" s="99"/>
      <c r="P1564" s="99"/>
      <c r="Q1564" s="32"/>
      <c r="R1564" s="94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60"/>
      <c r="AH1564" s="60"/>
      <c r="AI1564" s="33"/>
      <c r="AJ1564" s="24"/>
      <c r="AK1564" s="24"/>
      <c r="AL1564" s="24"/>
      <c r="AM1564" s="24"/>
      <c r="AN1564" s="24" t="str">
        <f t="shared" si="384"/>
        <v/>
      </c>
      <c r="AO1564" s="24" t="str">
        <f t="shared" si="385"/>
        <v/>
      </c>
      <c r="AP1564" s="24" t="str">
        <f t="shared" si="386"/>
        <v/>
      </c>
      <c r="AQ1564" s="24" t="str">
        <f t="shared" si="387"/>
        <v/>
      </c>
      <c r="AR1564" s="24" t="str">
        <f t="shared" si="388"/>
        <v/>
      </c>
      <c r="AS1564" s="24" t="str">
        <f t="shared" si="389"/>
        <v/>
      </c>
    </row>
    <row r="1565" spans="2:45">
      <c r="B1565" s="60"/>
      <c r="C1565" s="33"/>
      <c r="D1565" s="32"/>
      <c r="E1565" s="33"/>
      <c r="F1565" s="33"/>
      <c r="G1565" s="33"/>
      <c r="H1565" s="33"/>
      <c r="I1565" s="33"/>
      <c r="J1565" s="33"/>
      <c r="K1565" s="33"/>
      <c r="L1565" s="33"/>
      <c r="M1565" s="33"/>
      <c r="N1565" s="99"/>
      <c r="O1565" s="99"/>
      <c r="P1565" s="99"/>
      <c r="Q1565" s="32"/>
      <c r="R1565" s="94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60"/>
      <c r="AH1565" s="60"/>
      <c r="AI1565" s="33"/>
      <c r="AJ1565" s="24"/>
      <c r="AK1565" s="24"/>
      <c r="AL1565" s="24"/>
      <c r="AM1565" s="24"/>
      <c r="AN1565" s="24" t="str">
        <f t="shared" si="384"/>
        <v/>
      </c>
      <c r="AO1565" s="24" t="str">
        <f t="shared" si="385"/>
        <v/>
      </c>
      <c r="AP1565" s="24" t="str">
        <f t="shared" si="386"/>
        <v/>
      </c>
      <c r="AQ1565" s="24" t="str">
        <f t="shared" si="387"/>
        <v/>
      </c>
      <c r="AR1565" s="24" t="str">
        <f t="shared" si="388"/>
        <v/>
      </c>
      <c r="AS1565" s="24" t="str">
        <f t="shared" si="389"/>
        <v/>
      </c>
    </row>
    <row r="1566" spans="2:45">
      <c r="B1566" s="60"/>
      <c r="C1566" s="33"/>
      <c r="D1566" s="32"/>
      <c r="E1566" s="33"/>
      <c r="F1566" s="33"/>
      <c r="G1566" s="33"/>
      <c r="H1566" s="33"/>
      <c r="I1566" s="33"/>
      <c r="J1566" s="33"/>
      <c r="K1566" s="33"/>
      <c r="L1566" s="33"/>
      <c r="M1566" s="33"/>
      <c r="N1566" s="99"/>
      <c r="O1566" s="99"/>
      <c r="P1566" s="99"/>
      <c r="Q1566" s="32"/>
      <c r="R1566" s="94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60"/>
      <c r="AH1566" s="60"/>
      <c r="AI1566" s="33"/>
      <c r="AJ1566" s="24"/>
      <c r="AK1566" s="24"/>
      <c r="AL1566" s="24"/>
      <c r="AM1566" s="24"/>
      <c r="AN1566" s="24" t="str">
        <f t="shared" si="384"/>
        <v/>
      </c>
      <c r="AO1566" s="24" t="str">
        <f t="shared" si="385"/>
        <v/>
      </c>
      <c r="AP1566" s="24" t="str">
        <f t="shared" si="386"/>
        <v/>
      </c>
      <c r="AQ1566" s="24" t="str">
        <f t="shared" si="387"/>
        <v/>
      </c>
      <c r="AR1566" s="24" t="str">
        <f t="shared" si="388"/>
        <v/>
      </c>
      <c r="AS1566" s="24" t="str">
        <f t="shared" si="389"/>
        <v/>
      </c>
    </row>
    <row r="1567" spans="2:45">
      <c r="B1567" s="60"/>
      <c r="C1567" s="33"/>
      <c r="D1567" s="32"/>
      <c r="E1567" s="33"/>
      <c r="F1567" s="33"/>
      <c r="G1567" s="33"/>
      <c r="H1567" s="33"/>
      <c r="I1567" s="33"/>
      <c r="J1567" s="33"/>
      <c r="K1567" s="33"/>
      <c r="L1567" s="33"/>
      <c r="M1567" s="33"/>
      <c r="N1567" s="99"/>
      <c r="O1567" s="99"/>
      <c r="P1567" s="99"/>
      <c r="Q1567" s="32"/>
      <c r="R1567" s="94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60"/>
      <c r="AH1567" s="60"/>
      <c r="AI1567" s="33"/>
      <c r="AJ1567" s="24"/>
      <c r="AK1567" s="24"/>
      <c r="AL1567" s="24"/>
      <c r="AM1567" s="24"/>
      <c r="AN1567" s="24" t="str">
        <f t="shared" si="384"/>
        <v/>
      </c>
      <c r="AO1567" s="24" t="str">
        <f t="shared" si="385"/>
        <v/>
      </c>
      <c r="AP1567" s="24" t="str">
        <f t="shared" si="386"/>
        <v/>
      </c>
      <c r="AQ1567" s="24" t="str">
        <f t="shared" si="387"/>
        <v/>
      </c>
      <c r="AR1567" s="24" t="str">
        <f t="shared" si="388"/>
        <v/>
      </c>
      <c r="AS1567" s="24" t="str">
        <f t="shared" si="389"/>
        <v/>
      </c>
    </row>
    <row r="1568" spans="2:45">
      <c r="B1568" s="60"/>
      <c r="C1568" s="33"/>
      <c r="D1568" s="32"/>
      <c r="E1568" s="33"/>
      <c r="F1568" s="33"/>
      <c r="G1568" s="33"/>
      <c r="H1568" s="33"/>
      <c r="I1568" s="33"/>
      <c r="J1568" s="33"/>
      <c r="K1568" s="33"/>
      <c r="L1568" s="33"/>
      <c r="M1568" s="33"/>
      <c r="N1568" s="99"/>
      <c r="O1568" s="99"/>
      <c r="P1568" s="99"/>
      <c r="Q1568" s="32"/>
      <c r="R1568" s="94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60"/>
      <c r="AH1568" s="60"/>
      <c r="AI1568" s="33"/>
      <c r="AJ1568" s="24"/>
      <c r="AK1568" s="24"/>
      <c r="AL1568" s="24"/>
      <c r="AM1568" s="24"/>
      <c r="AN1568" s="24" t="str">
        <f t="shared" si="384"/>
        <v/>
      </c>
      <c r="AO1568" s="24" t="str">
        <f t="shared" si="385"/>
        <v/>
      </c>
      <c r="AP1568" s="24" t="str">
        <f t="shared" si="386"/>
        <v/>
      </c>
      <c r="AQ1568" s="24" t="str">
        <f t="shared" si="387"/>
        <v/>
      </c>
      <c r="AR1568" s="24" t="str">
        <f t="shared" si="388"/>
        <v/>
      </c>
      <c r="AS1568" s="24" t="str">
        <f t="shared" si="389"/>
        <v/>
      </c>
    </row>
    <row r="1569" spans="2:45">
      <c r="B1569" s="60"/>
      <c r="C1569" s="33"/>
      <c r="D1569" s="32"/>
      <c r="E1569" s="33"/>
      <c r="F1569" s="33"/>
      <c r="G1569" s="33"/>
      <c r="H1569" s="33"/>
      <c r="I1569" s="33"/>
      <c r="J1569" s="33"/>
      <c r="K1569" s="33"/>
      <c r="L1569" s="33"/>
      <c r="M1569" s="33"/>
      <c r="N1569" s="99"/>
      <c r="O1569" s="99"/>
      <c r="P1569" s="99"/>
      <c r="Q1569" s="32"/>
      <c r="R1569" s="94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60"/>
      <c r="AH1569" s="60"/>
      <c r="AI1569" s="33"/>
      <c r="AJ1569" s="24"/>
      <c r="AK1569" s="24"/>
      <c r="AL1569" s="24"/>
      <c r="AM1569" s="24"/>
      <c r="AN1569" s="24" t="str">
        <f t="shared" si="384"/>
        <v/>
      </c>
      <c r="AO1569" s="24" t="str">
        <f t="shared" si="385"/>
        <v/>
      </c>
      <c r="AP1569" s="24" t="str">
        <f t="shared" si="386"/>
        <v/>
      </c>
      <c r="AQ1569" s="24" t="str">
        <f t="shared" si="387"/>
        <v/>
      </c>
      <c r="AR1569" s="24" t="str">
        <f t="shared" si="388"/>
        <v/>
      </c>
      <c r="AS1569" s="24" t="str">
        <f t="shared" si="389"/>
        <v/>
      </c>
    </row>
    <row r="1570" spans="2:45">
      <c r="B1570" s="60"/>
      <c r="C1570" s="33"/>
      <c r="D1570" s="32"/>
      <c r="E1570" s="33"/>
      <c r="F1570" s="33"/>
      <c r="G1570" s="33"/>
      <c r="H1570" s="33"/>
      <c r="I1570" s="33"/>
      <c r="J1570" s="33"/>
      <c r="K1570" s="33"/>
      <c r="L1570" s="33"/>
      <c r="M1570" s="33"/>
      <c r="N1570" s="99"/>
      <c r="O1570" s="99"/>
      <c r="P1570" s="99"/>
      <c r="Q1570" s="32"/>
      <c r="R1570" s="94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60"/>
      <c r="AH1570" s="60"/>
      <c r="AI1570" s="33"/>
      <c r="AJ1570" s="24"/>
      <c r="AK1570" s="24"/>
      <c r="AL1570" s="24"/>
      <c r="AM1570" s="24"/>
      <c r="AN1570" s="24" t="str">
        <f t="shared" si="384"/>
        <v/>
      </c>
      <c r="AO1570" s="24" t="str">
        <f t="shared" si="385"/>
        <v/>
      </c>
      <c r="AP1570" s="24" t="str">
        <f t="shared" si="386"/>
        <v/>
      </c>
      <c r="AQ1570" s="24" t="str">
        <f t="shared" si="387"/>
        <v/>
      </c>
      <c r="AR1570" s="24" t="str">
        <f t="shared" si="388"/>
        <v/>
      </c>
      <c r="AS1570" s="24" t="str">
        <f t="shared" si="389"/>
        <v/>
      </c>
    </row>
    <row r="1571" spans="2:45">
      <c r="B1571" s="60"/>
      <c r="C1571" s="33"/>
      <c r="D1571" s="32"/>
      <c r="E1571" s="33"/>
      <c r="F1571" s="33"/>
      <c r="G1571" s="33"/>
      <c r="H1571" s="33"/>
      <c r="I1571" s="33"/>
      <c r="J1571" s="33"/>
      <c r="K1571" s="33"/>
      <c r="L1571" s="33"/>
      <c r="M1571" s="33"/>
      <c r="N1571" s="99"/>
      <c r="O1571" s="99"/>
      <c r="P1571" s="99"/>
      <c r="Q1571" s="32"/>
      <c r="R1571" s="94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60"/>
      <c r="AH1571" s="60"/>
      <c r="AI1571" s="33"/>
      <c r="AJ1571" s="24"/>
      <c r="AK1571" s="24"/>
      <c r="AL1571" s="24"/>
      <c r="AM1571" s="24"/>
      <c r="AN1571" s="24" t="str">
        <f t="shared" si="384"/>
        <v/>
      </c>
      <c r="AO1571" s="24" t="str">
        <f t="shared" si="385"/>
        <v/>
      </c>
      <c r="AP1571" s="24" t="str">
        <f t="shared" si="386"/>
        <v/>
      </c>
      <c r="AQ1571" s="24" t="str">
        <f t="shared" si="387"/>
        <v/>
      </c>
      <c r="AR1571" s="24" t="str">
        <f t="shared" si="388"/>
        <v/>
      </c>
      <c r="AS1571" s="24" t="str">
        <f t="shared" si="389"/>
        <v/>
      </c>
    </row>
    <row r="1572" spans="2:45">
      <c r="B1572" s="60"/>
      <c r="C1572" s="33"/>
      <c r="D1572" s="32"/>
      <c r="E1572" s="33"/>
      <c r="F1572" s="33"/>
      <c r="G1572" s="33"/>
      <c r="H1572" s="33"/>
      <c r="I1572" s="33"/>
      <c r="J1572" s="33"/>
      <c r="K1572" s="33"/>
      <c r="L1572" s="33"/>
      <c r="M1572" s="33"/>
      <c r="N1572" s="99"/>
      <c r="O1572" s="99"/>
      <c r="P1572" s="99"/>
      <c r="Q1572" s="32"/>
      <c r="R1572" s="94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60"/>
      <c r="AH1572" s="60"/>
      <c r="AI1572" s="33"/>
      <c r="AJ1572" s="24"/>
      <c r="AK1572" s="24"/>
      <c r="AL1572" s="24"/>
      <c r="AM1572" s="24"/>
      <c r="AN1572" s="24" t="str">
        <f t="shared" si="384"/>
        <v/>
      </c>
      <c r="AO1572" s="24" t="str">
        <f t="shared" si="385"/>
        <v/>
      </c>
      <c r="AP1572" s="24" t="str">
        <f t="shared" si="386"/>
        <v/>
      </c>
      <c r="AQ1572" s="24" t="str">
        <f t="shared" si="387"/>
        <v/>
      </c>
      <c r="AR1572" s="24" t="str">
        <f t="shared" si="388"/>
        <v/>
      </c>
      <c r="AS1572" s="24" t="str">
        <f t="shared" si="389"/>
        <v/>
      </c>
    </row>
    <row r="1573" spans="2:45">
      <c r="B1573" s="60"/>
      <c r="C1573" s="33"/>
      <c r="D1573" s="32"/>
      <c r="E1573" s="33"/>
      <c r="F1573" s="33"/>
      <c r="G1573" s="33"/>
      <c r="H1573" s="33"/>
      <c r="I1573" s="33"/>
      <c r="J1573" s="33"/>
      <c r="K1573" s="33"/>
      <c r="L1573" s="33"/>
      <c r="M1573" s="33"/>
      <c r="N1573" s="99"/>
      <c r="O1573" s="99"/>
      <c r="P1573" s="99"/>
      <c r="Q1573" s="32"/>
      <c r="R1573" s="94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60"/>
      <c r="AH1573" s="60"/>
      <c r="AI1573" s="33"/>
      <c r="AJ1573" s="24"/>
      <c r="AK1573" s="24"/>
      <c r="AL1573" s="24"/>
      <c r="AM1573" s="24"/>
      <c r="AN1573" s="24" t="str">
        <f t="shared" si="384"/>
        <v/>
      </c>
      <c r="AO1573" s="24" t="str">
        <f t="shared" si="385"/>
        <v/>
      </c>
      <c r="AP1573" s="24" t="str">
        <f t="shared" si="386"/>
        <v/>
      </c>
      <c r="AQ1573" s="24" t="str">
        <f t="shared" si="387"/>
        <v/>
      </c>
      <c r="AR1573" s="24" t="str">
        <f t="shared" si="388"/>
        <v/>
      </c>
      <c r="AS1573" s="24" t="str">
        <f t="shared" si="389"/>
        <v/>
      </c>
    </row>
    <row r="1574" spans="2:45">
      <c r="B1574" s="60"/>
      <c r="C1574" s="33"/>
      <c r="D1574" s="32"/>
      <c r="E1574" s="33"/>
      <c r="F1574" s="33"/>
      <c r="G1574" s="33"/>
      <c r="H1574" s="33"/>
      <c r="I1574" s="33"/>
      <c r="J1574" s="33"/>
      <c r="K1574" s="33"/>
      <c r="L1574" s="33"/>
      <c r="M1574" s="33"/>
      <c r="N1574" s="99"/>
      <c r="O1574" s="99"/>
      <c r="P1574" s="99"/>
      <c r="Q1574" s="32"/>
      <c r="R1574" s="94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60"/>
      <c r="AH1574" s="60"/>
      <c r="AI1574" s="33"/>
      <c r="AJ1574" s="24"/>
      <c r="AK1574" s="24"/>
      <c r="AL1574" s="24"/>
      <c r="AM1574" s="24"/>
      <c r="AN1574" s="24" t="str">
        <f t="shared" si="384"/>
        <v/>
      </c>
      <c r="AO1574" s="24" t="str">
        <f t="shared" si="385"/>
        <v/>
      </c>
      <c r="AP1574" s="24" t="str">
        <f t="shared" si="386"/>
        <v/>
      </c>
      <c r="AQ1574" s="24" t="str">
        <f t="shared" si="387"/>
        <v/>
      </c>
      <c r="AR1574" s="24" t="str">
        <f t="shared" si="388"/>
        <v/>
      </c>
      <c r="AS1574" s="24" t="str">
        <f t="shared" si="389"/>
        <v/>
      </c>
    </row>
    <row r="1575" spans="2:45">
      <c r="B1575" s="60"/>
      <c r="C1575" s="33"/>
      <c r="D1575" s="32"/>
      <c r="E1575" s="33"/>
      <c r="F1575" s="33"/>
      <c r="G1575" s="33"/>
      <c r="H1575" s="33"/>
      <c r="I1575" s="33"/>
      <c r="J1575" s="33"/>
      <c r="K1575" s="33"/>
      <c r="L1575" s="33"/>
      <c r="M1575" s="33"/>
      <c r="N1575" s="99"/>
      <c r="O1575" s="99"/>
      <c r="P1575" s="99"/>
      <c r="Q1575" s="32"/>
      <c r="R1575" s="94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60"/>
      <c r="AH1575" s="60"/>
      <c r="AI1575" s="33"/>
      <c r="AJ1575" s="24"/>
      <c r="AK1575" s="24"/>
      <c r="AL1575" s="24"/>
      <c r="AM1575" s="24"/>
      <c r="AN1575" s="24" t="str">
        <f t="shared" si="384"/>
        <v/>
      </c>
      <c r="AO1575" s="24" t="str">
        <f t="shared" si="385"/>
        <v/>
      </c>
      <c r="AP1575" s="24" t="str">
        <f t="shared" si="386"/>
        <v/>
      </c>
      <c r="AQ1575" s="24" t="str">
        <f t="shared" si="387"/>
        <v/>
      </c>
      <c r="AR1575" s="24" t="str">
        <f t="shared" si="388"/>
        <v/>
      </c>
      <c r="AS1575" s="24" t="str">
        <f t="shared" si="389"/>
        <v/>
      </c>
    </row>
    <row r="1576" spans="2:45">
      <c r="B1576" s="60"/>
      <c r="C1576" s="33"/>
      <c r="D1576" s="32"/>
      <c r="E1576" s="33"/>
      <c r="F1576" s="33"/>
      <c r="G1576" s="33"/>
      <c r="H1576" s="33"/>
      <c r="I1576" s="33"/>
      <c r="J1576" s="33"/>
      <c r="K1576" s="33"/>
      <c r="L1576" s="33"/>
      <c r="M1576" s="33"/>
      <c r="N1576" s="99"/>
      <c r="O1576" s="99"/>
      <c r="P1576" s="99"/>
      <c r="Q1576" s="32"/>
      <c r="R1576" s="94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60"/>
      <c r="AH1576" s="60"/>
      <c r="AI1576" s="33"/>
      <c r="AJ1576" s="24"/>
      <c r="AK1576" s="24"/>
      <c r="AL1576" s="24"/>
      <c r="AM1576" s="24"/>
      <c r="AN1576" s="24" t="str">
        <f t="shared" si="384"/>
        <v/>
      </c>
      <c r="AO1576" s="24" t="str">
        <f t="shared" si="385"/>
        <v/>
      </c>
      <c r="AP1576" s="24" t="str">
        <f t="shared" si="386"/>
        <v/>
      </c>
      <c r="AQ1576" s="24" t="str">
        <f t="shared" si="387"/>
        <v/>
      </c>
      <c r="AR1576" s="24" t="str">
        <f t="shared" si="388"/>
        <v/>
      </c>
      <c r="AS1576" s="24" t="str">
        <f t="shared" si="389"/>
        <v/>
      </c>
    </row>
    <row r="1577" spans="2:45">
      <c r="B1577" s="60"/>
      <c r="C1577" s="33"/>
      <c r="D1577" s="32"/>
      <c r="E1577" s="33"/>
      <c r="F1577" s="33"/>
      <c r="G1577" s="33"/>
      <c r="H1577" s="33"/>
      <c r="I1577" s="33"/>
      <c r="J1577" s="33"/>
      <c r="K1577" s="33"/>
      <c r="L1577" s="33"/>
      <c r="M1577" s="33"/>
      <c r="N1577" s="99"/>
      <c r="O1577" s="99"/>
      <c r="P1577" s="99"/>
      <c r="Q1577" s="32"/>
      <c r="R1577" s="94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60"/>
      <c r="AH1577" s="60"/>
      <c r="AI1577" s="33"/>
      <c r="AJ1577" s="24"/>
      <c r="AK1577" s="24"/>
      <c r="AL1577" s="24"/>
      <c r="AM1577" s="24"/>
      <c r="AN1577" s="24" t="str">
        <f t="shared" si="384"/>
        <v/>
      </c>
      <c r="AO1577" s="24" t="str">
        <f t="shared" si="385"/>
        <v/>
      </c>
      <c r="AP1577" s="24" t="str">
        <f t="shared" si="386"/>
        <v/>
      </c>
      <c r="AQ1577" s="24" t="str">
        <f t="shared" si="387"/>
        <v/>
      </c>
      <c r="AR1577" s="24" t="str">
        <f t="shared" si="388"/>
        <v/>
      </c>
      <c r="AS1577" s="24" t="str">
        <f t="shared" si="389"/>
        <v/>
      </c>
    </row>
    <row r="1578" spans="2:45">
      <c r="B1578" s="60"/>
      <c r="C1578" s="33"/>
      <c r="D1578" s="32"/>
      <c r="E1578" s="33"/>
      <c r="F1578" s="33"/>
      <c r="G1578" s="33"/>
      <c r="H1578" s="33"/>
      <c r="I1578" s="33"/>
      <c r="J1578" s="33"/>
      <c r="K1578" s="33"/>
      <c r="L1578" s="33"/>
      <c r="M1578" s="33"/>
      <c r="N1578" s="99"/>
      <c r="O1578" s="99"/>
      <c r="P1578" s="99"/>
      <c r="Q1578" s="32"/>
      <c r="R1578" s="94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60"/>
      <c r="AH1578" s="60"/>
      <c r="AI1578" s="33"/>
      <c r="AJ1578" s="24"/>
      <c r="AK1578" s="24"/>
      <c r="AL1578" s="24"/>
      <c r="AM1578" s="24"/>
      <c r="AN1578" s="24" t="str">
        <f t="shared" si="384"/>
        <v/>
      </c>
      <c r="AO1578" s="24" t="str">
        <f t="shared" si="385"/>
        <v/>
      </c>
      <c r="AP1578" s="24" t="str">
        <f t="shared" si="386"/>
        <v/>
      </c>
      <c r="AQ1578" s="24" t="str">
        <f t="shared" si="387"/>
        <v/>
      </c>
      <c r="AR1578" s="24" t="str">
        <f t="shared" si="388"/>
        <v/>
      </c>
      <c r="AS1578" s="24" t="str">
        <f t="shared" si="389"/>
        <v/>
      </c>
    </row>
    <row r="1579" spans="2:45">
      <c r="B1579" s="60"/>
      <c r="C1579" s="33"/>
      <c r="D1579" s="32"/>
      <c r="E1579" s="33"/>
      <c r="F1579" s="33"/>
      <c r="G1579" s="33"/>
      <c r="H1579" s="33"/>
      <c r="I1579" s="33"/>
      <c r="J1579" s="33"/>
      <c r="K1579" s="33"/>
      <c r="L1579" s="33"/>
      <c r="M1579" s="33"/>
      <c r="N1579" s="99"/>
      <c r="O1579" s="99"/>
      <c r="P1579" s="99"/>
      <c r="Q1579" s="32"/>
      <c r="R1579" s="94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60"/>
      <c r="AH1579" s="60"/>
      <c r="AI1579" s="33"/>
      <c r="AJ1579" s="24"/>
      <c r="AK1579" s="24"/>
      <c r="AL1579" s="24"/>
      <c r="AM1579" s="24"/>
      <c r="AN1579" s="24" t="str">
        <f t="shared" si="384"/>
        <v/>
      </c>
      <c r="AO1579" s="24" t="str">
        <f t="shared" si="385"/>
        <v/>
      </c>
      <c r="AP1579" s="24" t="str">
        <f t="shared" si="386"/>
        <v/>
      </c>
      <c r="AQ1579" s="24" t="str">
        <f t="shared" si="387"/>
        <v/>
      </c>
      <c r="AR1579" s="24" t="str">
        <f t="shared" si="388"/>
        <v/>
      </c>
      <c r="AS1579" s="24" t="str">
        <f t="shared" si="389"/>
        <v/>
      </c>
    </row>
    <row r="1580" spans="2:45">
      <c r="B1580" s="60"/>
      <c r="C1580" s="33"/>
      <c r="D1580" s="32"/>
      <c r="E1580" s="33"/>
      <c r="F1580" s="33"/>
      <c r="G1580" s="33"/>
      <c r="H1580" s="33"/>
      <c r="I1580" s="33"/>
      <c r="J1580" s="33"/>
      <c r="K1580" s="33"/>
      <c r="L1580" s="33"/>
      <c r="M1580" s="33"/>
      <c r="N1580" s="99"/>
      <c r="O1580" s="99"/>
      <c r="P1580" s="99"/>
      <c r="Q1580" s="32"/>
      <c r="R1580" s="94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60"/>
      <c r="AH1580" s="60"/>
      <c r="AI1580" s="33"/>
      <c r="AJ1580" s="24"/>
      <c r="AK1580" s="24"/>
      <c r="AL1580" s="24"/>
      <c r="AM1580" s="24"/>
      <c r="AN1580" s="24" t="str">
        <f t="shared" si="384"/>
        <v/>
      </c>
      <c r="AO1580" s="24" t="str">
        <f t="shared" si="385"/>
        <v/>
      </c>
      <c r="AP1580" s="24" t="str">
        <f t="shared" si="386"/>
        <v/>
      </c>
      <c r="AQ1580" s="24" t="str">
        <f t="shared" si="387"/>
        <v/>
      </c>
      <c r="AR1580" s="24" t="str">
        <f t="shared" si="388"/>
        <v/>
      </c>
      <c r="AS1580" s="24" t="str">
        <f t="shared" si="389"/>
        <v/>
      </c>
    </row>
    <row r="1581" spans="2:45">
      <c r="B1581" s="60"/>
      <c r="C1581" s="33"/>
      <c r="D1581" s="32"/>
      <c r="E1581" s="33"/>
      <c r="F1581" s="33"/>
      <c r="G1581" s="33"/>
      <c r="H1581" s="33"/>
      <c r="I1581" s="33"/>
      <c r="J1581" s="33"/>
      <c r="K1581" s="33"/>
      <c r="L1581" s="33"/>
      <c r="M1581" s="33"/>
      <c r="N1581" s="99"/>
      <c r="O1581" s="99"/>
      <c r="P1581" s="99"/>
      <c r="Q1581" s="32"/>
      <c r="R1581" s="94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60"/>
      <c r="AH1581" s="60"/>
      <c r="AI1581" s="33"/>
      <c r="AJ1581" s="24"/>
      <c r="AK1581" s="24"/>
      <c r="AL1581" s="24"/>
      <c r="AM1581" s="24"/>
      <c r="AN1581" s="24" t="str">
        <f t="shared" si="384"/>
        <v/>
      </c>
      <c r="AO1581" s="24" t="str">
        <f t="shared" si="385"/>
        <v/>
      </c>
      <c r="AP1581" s="24" t="str">
        <f t="shared" si="386"/>
        <v/>
      </c>
      <c r="AQ1581" s="24" t="str">
        <f t="shared" si="387"/>
        <v/>
      </c>
      <c r="AR1581" s="24" t="str">
        <f t="shared" si="388"/>
        <v/>
      </c>
      <c r="AS1581" s="24" t="str">
        <f t="shared" si="389"/>
        <v/>
      </c>
    </row>
    <row r="1582" spans="2:45">
      <c r="B1582" s="60"/>
      <c r="C1582" s="33"/>
      <c r="D1582" s="32"/>
      <c r="E1582" s="33"/>
      <c r="F1582" s="33"/>
      <c r="G1582" s="33"/>
      <c r="H1582" s="33"/>
      <c r="I1582" s="33"/>
      <c r="J1582" s="33"/>
      <c r="K1582" s="33"/>
      <c r="L1582" s="33"/>
      <c r="M1582" s="33"/>
      <c r="N1582" s="99"/>
      <c r="O1582" s="99"/>
      <c r="P1582" s="99"/>
      <c r="Q1582" s="32"/>
      <c r="R1582" s="94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60"/>
      <c r="AH1582" s="60"/>
      <c r="AI1582" s="33"/>
      <c r="AJ1582" s="24"/>
      <c r="AK1582" s="24"/>
      <c r="AL1582" s="24"/>
      <c r="AM1582" s="24"/>
      <c r="AN1582" s="24" t="str">
        <f t="shared" si="384"/>
        <v/>
      </c>
      <c r="AO1582" s="24" t="str">
        <f t="shared" si="385"/>
        <v/>
      </c>
      <c r="AP1582" s="24" t="str">
        <f t="shared" si="386"/>
        <v/>
      </c>
      <c r="AQ1582" s="24" t="str">
        <f t="shared" si="387"/>
        <v/>
      </c>
      <c r="AR1582" s="24" t="str">
        <f t="shared" si="388"/>
        <v/>
      </c>
      <c r="AS1582" s="24" t="str">
        <f t="shared" si="389"/>
        <v/>
      </c>
    </row>
    <row r="1583" spans="2:45">
      <c r="B1583" s="60"/>
      <c r="C1583" s="33"/>
      <c r="D1583" s="32"/>
      <c r="E1583" s="33"/>
      <c r="F1583" s="33"/>
      <c r="G1583" s="33"/>
      <c r="H1583" s="33"/>
      <c r="I1583" s="33"/>
      <c r="J1583" s="33"/>
      <c r="K1583" s="33"/>
      <c r="L1583" s="33"/>
      <c r="M1583" s="33"/>
      <c r="N1583" s="99"/>
      <c r="O1583" s="99"/>
      <c r="P1583" s="99"/>
      <c r="Q1583" s="32"/>
      <c r="R1583" s="94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60"/>
      <c r="AH1583" s="60"/>
      <c r="AI1583" s="33"/>
      <c r="AJ1583" s="24"/>
      <c r="AK1583" s="24"/>
      <c r="AL1583" s="24"/>
      <c r="AM1583" s="24"/>
      <c r="AN1583" s="24" t="str">
        <f t="shared" si="384"/>
        <v/>
      </c>
      <c r="AO1583" s="24" t="str">
        <f t="shared" si="385"/>
        <v/>
      </c>
      <c r="AP1583" s="24" t="str">
        <f t="shared" si="386"/>
        <v/>
      </c>
      <c r="AQ1583" s="24" t="str">
        <f t="shared" si="387"/>
        <v/>
      </c>
      <c r="AR1583" s="24" t="str">
        <f t="shared" si="388"/>
        <v/>
      </c>
      <c r="AS1583" s="24" t="str">
        <f t="shared" si="389"/>
        <v/>
      </c>
    </row>
    <row r="1584" spans="2:45">
      <c r="B1584" s="60"/>
      <c r="C1584" s="33"/>
      <c r="D1584" s="32"/>
      <c r="E1584" s="33"/>
      <c r="F1584" s="33"/>
      <c r="G1584" s="33"/>
      <c r="H1584" s="33"/>
      <c r="I1584" s="33"/>
      <c r="J1584" s="33"/>
      <c r="K1584" s="33"/>
      <c r="L1584" s="33"/>
      <c r="M1584" s="33"/>
      <c r="N1584" s="99"/>
      <c r="O1584" s="99"/>
      <c r="P1584" s="99"/>
      <c r="Q1584" s="32"/>
      <c r="R1584" s="94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60"/>
      <c r="AH1584" s="60"/>
      <c r="AI1584" s="33"/>
      <c r="AJ1584" s="24"/>
      <c r="AK1584" s="24"/>
      <c r="AL1584" s="24"/>
      <c r="AM1584" s="24"/>
      <c r="AN1584" s="24" t="str">
        <f t="shared" si="384"/>
        <v/>
      </c>
      <c r="AO1584" s="24" t="str">
        <f t="shared" si="385"/>
        <v/>
      </c>
      <c r="AP1584" s="24" t="str">
        <f t="shared" si="386"/>
        <v/>
      </c>
      <c r="AQ1584" s="24" t="str">
        <f t="shared" si="387"/>
        <v/>
      </c>
      <c r="AR1584" s="24" t="str">
        <f t="shared" si="388"/>
        <v/>
      </c>
      <c r="AS1584" s="24" t="str">
        <f t="shared" si="389"/>
        <v/>
      </c>
    </row>
    <row r="1585" spans="2:45">
      <c r="B1585" s="60"/>
      <c r="C1585" s="33"/>
      <c r="D1585" s="32"/>
      <c r="E1585" s="33"/>
      <c r="F1585" s="33"/>
      <c r="G1585" s="33"/>
      <c r="H1585" s="33"/>
      <c r="I1585" s="33"/>
      <c r="J1585" s="33"/>
      <c r="K1585" s="33"/>
      <c r="L1585" s="33"/>
      <c r="M1585" s="33"/>
      <c r="N1585" s="99"/>
      <c r="O1585" s="99"/>
      <c r="P1585" s="99"/>
      <c r="Q1585" s="32"/>
      <c r="R1585" s="94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60"/>
      <c r="AH1585" s="60"/>
      <c r="AI1585" s="33"/>
      <c r="AJ1585" s="24"/>
      <c r="AK1585" s="24"/>
      <c r="AL1585" s="24"/>
      <c r="AM1585" s="24"/>
      <c r="AN1585" s="24" t="str">
        <f t="shared" si="384"/>
        <v/>
      </c>
      <c r="AO1585" s="24" t="str">
        <f t="shared" si="385"/>
        <v/>
      </c>
      <c r="AP1585" s="24" t="str">
        <f t="shared" si="386"/>
        <v/>
      </c>
      <c r="AQ1585" s="24" t="str">
        <f t="shared" si="387"/>
        <v/>
      </c>
      <c r="AR1585" s="24" t="str">
        <f t="shared" si="388"/>
        <v/>
      </c>
      <c r="AS1585" s="24" t="str">
        <f t="shared" si="389"/>
        <v/>
      </c>
    </row>
    <row r="1586" spans="2:45">
      <c r="B1586" s="60"/>
      <c r="C1586" s="33"/>
      <c r="D1586" s="32"/>
      <c r="E1586" s="33"/>
      <c r="F1586" s="33"/>
      <c r="G1586" s="33"/>
      <c r="H1586" s="33"/>
      <c r="I1586" s="33"/>
      <c r="J1586" s="33"/>
      <c r="K1586" s="33"/>
      <c r="L1586" s="33"/>
      <c r="M1586" s="33"/>
      <c r="N1586" s="99"/>
      <c r="O1586" s="99"/>
      <c r="P1586" s="99"/>
      <c r="Q1586" s="32"/>
      <c r="R1586" s="94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60"/>
      <c r="AH1586" s="60"/>
      <c r="AI1586" s="33"/>
      <c r="AJ1586" s="24"/>
      <c r="AK1586" s="24"/>
      <c r="AL1586" s="24"/>
      <c r="AM1586" s="24"/>
      <c r="AN1586" s="24" t="str">
        <f t="shared" si="384"/>
        <v/>
      </c>
      <c r="AO1586" s="24" t="str">
        <f t="shared" si="385"/>
        <v/>
      </c>
      <c r="AP1586" s="24" t="str">
        <f t="shared" si="386"/>
        <v/>
      </c>
      <c r="AQ1586" s="24" t="str">
        <f t="shared" si="387"/>
        <v/>
      </c>
      <c r="AR1586" s="24" t="str">
        <f t="shared" si="388"/>
        <v/>
      </c>
      <c r="AS1586" s="24" t="str">
        <f t="shared" si="389"/>
        <v/>
      </c>
    </row>
    <row r="1587" spans="2:45">
      <c r="B1587" s="60"/>
      <c r="C1587" s="33"/>
      <c r="D1587" s="32"/>
      <c r="E1587" s="33"/>
      <c r="F1587" s="33"/>
      <c r="G1587" s="33"/>
      <c r="H1587" s="33"/>
      <c r="I1587" s="33"/>
      <c r="J1587" s="33"/>
      <c r="K1587" s="33"/>
      <c r="L1587" s="33"/>
      <c r="M1587" s="33"/>
      <c r="N1587" s="99"/>
      <c r="O1587" s="99"/>
      <c r="P1587" s="99"/>
      <c r="Q1587" s="32"/>
      <c r="R1587" s="94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60"/>
      <c r="AH1587" s="60"/>
      <c r="AI1587" s="33"/>
      <c r="AJ1587" s="24"/>
      <c r="AK1587" s="24"/>
      <c r="AL1587" s="24"/>
      <c r="AM1587" s="24"/>
      <c r="AN1587" s="24" t="str">
        <f t="shared" si="384"/>
        <v/>
      </c>
      <c r="AO1587" s="24" t="str">
        <f t="shared" si="385"/>
        <v/>
      </c>
      <c r="AP1587" s="24" t="str">
        <f t="shared" si="386"/>
        <v/>
      </c>
      <c r="AQ1587" s="24" t="str">
        <f t="shared" si="387"/>
        <v/>
      </c>
      <c r="AR1587" s="24" t="str">
        <f t="shared" si="388"/>
        <v/>
      </c>
      <c r="AS1587" s="24" t="str">
        <f t="shared" si="389"/>
        <v/>
      </c>
    </row>
    <row r="1588" spans="2:45">
      <c r="B1588" s="60"/>
      <c r="C1588" s="33"/>
      <c r="D1588" s="32"/>
      <c r="E1588" s="33"/>
      <c r="F1588" s="33"/>
      <c r="G1588" s="33"/>
      <c r="H1588" s="33"/>
      <c r="I1588" s="33"/>
      <c r="J1588" s="33"/>
      <c r="K1588" s="33"/>
      <c r="L1588" s="33"/>
      <c r="M1588" s="33"/>
      <c r="N1588" s="99"/>
      <c r="O1588" s="99"/>
      <c r="P1588" s="99"/>
      <c r="Q1588" s="32"/>
      <c r="R1588" s="94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60"/>
      <c r="AH1588" s="60"/>
      <c r="AI1588" s="33"/>
      <c r="AJ1588" s="24"/>
      <c r="AK1588" s="24"/>
      <c r="AL1588" s="24"/>
      <c r="AM1588" s="24"/>
      <c r="AN1588" s="24" t="str">
        <f t="shared" si="384"/>
        <v/>
      </c>
      <c r="AO1588" s="24" t="str">
        <f t="shared" si="385"/>
        <v/>
      </c>
      <c r="AP1588" s="24" t="str">
        <f t="shared" si="386"/>
        <v/>
      </c>
      <c r="AQ1588" s="24" t="str">
        <f t="shared" si="387"/>
        <v/>
      </c>
      <c r="AR1588" s="24" t="str">
        <f t="shared" si="388"/>
        <v/>
      </c>
      <c r="AS1588" s="24" t="str">
        <f t="shared" si="389"/>
        <v/>
      </c>
    </row>
    <row r="1589" spans="2:45">
      <c r="B1589" s="60"/>
      <c r="C1589" s="33"/>
      <c r="D1589" s="32"/>
      <c r="E1589" s="33"/>
      <c r="F1589" s="33"/>
      <c r="G1589" s="33"/>
      <c r="H1589" s="33"/>
      <c r="I1589" s="33"/>
      <c r="J1589" s="33"/>
      <c r="K1589" s="33"/>
      <c r="L1589" s="33"/>
      <c r="M1589" s="33"/>
      <c r="N1589" s="99"/>
      <c r="O1589" s="99"/>
      <c r="P1589" s="99"/>
      <c r="Q1589" s="32"/>
      <c r="R1589" s="94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60"/>
      <c r="AH1589" s="60"/>
      <c r="AI1589" s="33"/>
      <c r="AJ1589" s="24"/>
      <c r="AK1589" s="24"/>
      <c r="AL1589" s="24"/>
      <c r="AM1589" s="24"/>
      <c r="AN1589" s="24" t="str">
        <f t="shared" si="384"/>
        <v/>
      </c>
      <c r="AO1589" s="24" t="str">
        <f t="shared" si="385"/>
        <v/>
      </c>
      <c r="AP1589" s="24" t="str">
        <f t="shared" si="386"/>
        <v/>
      </c>
      <c r="AQ1589" s="24" t="str">
        <f t="shared" si="387"/>
        <v/>
      </c>
      <c r="AR1589" s="24" t="str">
        <f t="shared" si="388"/>
        <v/>
      </c>
      <c r="AS1589" s="24" t="str">
        <f t="shared" si="389"/>
        <v/>
      </c>
    </row>
    <row r="1590" spans="2:45">
      <c r="B1590" s="60"/>
      <c r="C1590" s="33"/>
      <c r="D1590" s="32"/>
      <c r="E1590" s="33"/>
      <c r="F1590" s="33"/>
      <c r="G1590" s="33"/>
      <c r="H1590" s="33"/>
      <c r="I1590" s="33"/>
      <c r="J1590" s="33"/>
      <c r="K1590" s="33"/>
      <c r="L1590" s="33"/>
      <c r="M1590" s="33"/>
      <c r="N1590" s="99"/>
      <c r="O1590" s="99"/>
      <c r="P1590" s="99"/>
      <c r="Q1590" s="32"/>
      <c r="R1590" s="94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60"/>
      <c r="AH1590" s="60"/>
      <c r="AI1590" s="33"/>
      <c r="AJ1590" s="24"/>
      <c r="AK1590" s="24"/>
      <c r="AL1590" s="24"/>
      <c r="AM1590" s="24"/>
      <c r="AN1590" s="24" t="str">
        <f t="shared" si="384"/>
        <v/>
      </c>
      <c r="AO1590" s="24" t="str">
        <f t="shared" si="385"/>
        <v/>
      </c>
      <c r="AP1590" s="24" t="str">
        <f t="shared" si="386"/>
        <v/>
      </c>
      <c r="AQ1590" s="24" t="str">
        <f t="shared" si="387"/>
        <v/>
      </c>
      <c r="AR1590" s="24" t="str">
        <f t="shared" si="388"/>
        <v/>
      </c>
      <c r="AS1590" s="24" t="str">
        <f t="shared" si="389"/>
        <v/>
      </c>
    </row>
    <row r="1591" spans="2:45">
      <c r="B1591" s="60"/>
      <c r="C1591" s="33"/>
      <c r="D1591" s="32"/>
      <c r="E1591" s="33"/>
      <c r="F1591" s="33"/>
      <c r="G1591" s="33"/>
      <c r="H1591" s="33"/>
      <c r="I1591" s="33"/>
      <c r="J1591" s="33"/>
      <c r="K1591" s="33"/>
      <c r="L1591" s="33"/>
      <c r="M1591" s="33"/>
      <c r="N1591" s="99"/>
      <c r="O1591" s="99"/>
      <c r="P1591" s="99"/>
      <c r="Q1591" s="32"/>
      <c r="R1591" s="94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60"/>
      <c r="AH1591" s="60"/>
      <c r="AI1591" s="33"/>
      <c r="AJ1591" s="24"/>
      <c r="AK1591" s="24"/>
      <c r="AL1591" s="24"/>
      <c r="AM1591" s="24"/>
      <c r="AN1591" s="24" t="str">
        <f t="shared" si="384"/>
        <v/>
      </c>
      <c r="AO1591" s="24" t="str">
        <f t="shared" si="385"/>
        <v/>
      </c>
      <c r="AP1591" s="24" t="str">
        <f t="shared" si="386"/>
        <v/>
      </c>
      <c r="AQ1591" s="24" t="str">
        <f t="shared" si="387"/>
        <v/>
      </c>
      <c r="AR1591" s="24" t="str">
        <f t="shared" si="388"/>
        <v/>
      </c>
      <c r="AS1591" s="24" t="str">
        <f t="shared" si="389"/>
        <v/>
      </c>
    </row>
    <row r="1592" spans="2:45">
      <c r="B1592" s="60"/>
      <c r="C1592" s="33"/>
      <c r="D1592" s="32"/>
      <c r="E1592" s="33"/>
      <c r="F1592" s="33"/>
      <c r="G1592" s="33"/>
      <c r="H1592" s="33"/>
      <c r="I1592" s="33"/>
      <c r="J1592" s="33"/>
      <c r="K1592" s="33"/>
      <c r="L1592" s="33"/>
      <c r="M1592" s="33"/>
      <c r="N1592" s="99"/>
      <c r="O1592" s="99"/>
      <c r="P1592" s="99"/>
      <c r="Q1592" s="32"/>
      <c r="R1592" s="94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60"/>
      <c r="AH1592" s="60"/>
      <c r="AI1592" s="33"/>
      <c r="AJ1592" s="24"/>
      <c r="AK1592" s="24"/>
      <c r="AL1592" s="24"/>
      <c r="AM1592" s="24"/>
      <c r="AN1592" s="24" t="str">
        <f t="shared" si="384"/>
        <v/>
      </c>
      <c r="AO1592" s="24" t="str">
        <f t="shared" si="385"/>
        <v/>
      </c>
      <c r="AP1592" s="24" t="str">
        <f t="shared" si="386"/>
        <v/>
      </c>
      <c r="AQ1592" s="24" t="str">
        <f t="shared" si="387"/>
        <v/>
      </c>
      <c r="AR1592" s="24" t="str">
        <f t="shared" si="388"/>
        <v/>
      </c>
      <c r="AS1592" s="24" t="str">
        <f t="shared" si="389"/>
        <v/>
      </c>
    </row>
    <row r="1593" spans="2:45">
      <c r="B1593" s="60"/>
      <c r="C1593" s="33"/>
      <c r="D1593" s="32"/>
      <c r="E1593" s="33"/>
      <c r="F1593" s="33"/>
      <c r="G1593" s="33"/>
      <c r="H1593" s="33"/>
      <c r="I1593" s="33"/>
      <c r="J1593" s="33"/>
      <c r="K1593" s="33"/>
      <c r="L1593" s="33"/>
      <c r="M1593" s="33"/>
      <c r="N1593" s="99"/>
      <c r="O1593" s="99"/>
      <c r="P1593" s="99"/>
      <c r="Q1593" s="32"/>
      <c r="R1593" s="94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60"/>
      <c r="AH1593" s="60"/>
      <c r="AI1593" s="33"/>
      <c r="AJ1593" s="24"/>
      <c r="AK1593" s="24"/>
      <c r="AL1593" s="24"/>
      <c r="AM1593" s="24"/>
      <c r="AN1593" s="24" t="str">
        <f t="shared" si="384"/>
        <v/>
      </c>
      <c r="AO1593" s="24" t="str">
        <f t="shared" si="385"/>
        <v/>
      </c>
      <c r="AP1593" s="24" t="str">
        <f t="shared" si="386"/>
        <v/>
      </c>
      <c r="AQ1593" s="24" t="str">
        <f t="shared" si="387"/>
        <v/>
      </c>
      <c r="AR1593" s="24" t="str">
        <f t="shared" si="388"/>
        <v/>
      </c>
      <c r="AS1593" s="24" t="str">
        <f t="shared" si="389"/>
        <v/>
      </c>
    </row>
    <row r="1594" spans="2:45">
      <c r="B1594" s="60"/>
      <c r="C1594" s="33"/>
      <c r="D1594" s="32"/>
      <c r="E1594" s="33"/>
      <c r="F1594" s="33"/>
      <c r="G1594" s="33"/>
      <c r="H1594" s="33"/>
      <c r="I1594" s="33"/>
      <c r="J1594" s="33"/>
      <c r="K1594" s="33"/>
      <c r="L1594" s="33"/>
      <c r="M1594" s="33"/>
      <c r="N1594" s="99"/>
      <c r="O1594" s="99"/>
      <c r="P1594" s="99"/>
      <c r="Q1594" s="32"/>
      <c r="R1594" s="94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60"/>
      <c r="AH1594" s="60"/>
      <c r="AI1594" s="33"/>
      <c r="AJ1594" s="24"/>
      <c r="AK1594" s="24"/>
      <c r="AL1594" s="24"/>
      <c r="AM1594" s="24"/>
      <c r="AN1594" s="24" t="str">
        <f t="shared" si="384"/>
        <v/>
      </c>
      <c r="AO1594" s="24" t="str">
        <f t="shared" si="385"/>
        <v/>
      </c>
      <c r="AP1594" s="24" t="str">
        <f t="shared" si="386"/>
        <v/>
      </c>
      <c r="AQ1594" s="24" t="str">
        <f t="shared" si="387"/>
        <v/>
      </c>
      <c r="AR1594" s="24" t="str">
        <f t="shared" si="388"/>
        <v/>
      </c>
      <c r="AS1594" s="24" t="str">
        <f t="shared" si="389"/>
        <v/>
      </c>
    </row>
    <row r="1595" spans="2:45">
      <c r="B1595" s="60"/>
      <c r="C1595" s="33"/>
      <c r="D1595" s="32"/>
      <c r="E1595" s="33"/>
      <c r="F1595" s="33"/>
      <c r="G1595" s="33"/>
      <c r="H1595" s="33"/>
      <c r="I1595" s="33"/>
      <c r="J1595" s="33"/>
      <c r="K1595" s="33"/>
      <c r="L1595" s="33"/>
      <c r="M1595" s="33"/>
      <c r="N1595" s="99"/>
      <c r="O1595" s="99"/>
      <c r="P1595" s="99"/>
      <c r="Q1595" s="32"/>
      <c r="R1595" s="94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60"/>
      <c r="AH1595" s="60"/>
      <c r="AI1595" s="33"/>
      <c r="AJ1595" s="24"/>
      <c r="AK1595" s="24"/>
      <c r="AL1595" s="24"/>
      <c r="AM1595" s="24"/>
      <c r="AN1595" s="24" t="str">
        <f t="shared" si="384"/>
        <v/>
      </c>
      <c r="AO1595" s="24" t="str">
        <f t="shared" si="385"/>
        <v/>
      </c>
      <c r="AP1595" s="24" t="str">
        <f t="shared" si="386"/>
        <v/>
      </c>
      <c r="AQ1595" s="24" t="str">
        <f t="shared" si="387"/>
        <v/>
      </c>
      <c r="AR1595" s="24" t="str">
        <f t="shared" si="388"/>
        <v/>
      </c>
      <c r="AS1595" s="24" t="str">
        <f t="shared" si="389"/>
        <v/>
      </c>
    </row>
    <row r="1596" spans="2:45">
      <c r="B1596" s="60"/>
      <c r="C1596" s="33"/>
      <c r="D1596" s="32"/>
      <c r="E1596" s="33"/>
      <c r="F1596" s="33"/>
      <c r="G1596" s="33"/>
      <c r="H1596" s="33"/>
      <c r="I1596" s="33"/>
      <c r="J1596" s="33"/>
      <c r="K1596" s="33"/>
      <c r="L1596" s="33"/>
      <c r="M1596" s="33"/>
      <c r="N1596" s="99"/>
      <c r="O1596" s="99"/>
      <c r="P1596" s="99"/>
      <c r="Q1596" s="32"/>
      <c r="R1596" s="94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60"/>
      <c r="AH1596" s="60"/>
      <c r="AI1596" s="33"/>
      <c r="AJ1596" s="24"/>
      <c r="AK1596" s="24"/>
      <c r="AL1596" s="24"/>
      <c r="AM1596" s="24"/>
      <c r="AN1596" s="24" t="str">
        <f t="shared" si="384"/>
        <v/>
      </c>
      <c r="AO1596" s="24" t="str">
        <f t="shared" si="385"/>
        <v/>
      </c>
      <c r="AP1596" s="24" t="str">
        <f t="shared" si="386"/>
        <v/>
      </c>
      <c r="AQ1596" s="24" t="str">
        <f t="shared" si="387"/>
        <v/>
      </c>
      <c r="AR1596" s="24" t="str">
        <f t="shared" si="388"/>
        <v/>
      </c>
      <c r="AS1596" s="24" t="str">
        <f t="shared" si="389"/>
        <v/>
      </c>
    </row>
    <row r="1597" spans="2:45">
      <c r="B1597" s="60"/>
      <c r="C1597" s="33"/>
      <c r="D1597" s="32"/>
      <c r="E1597" s="33"/>
      <c r="F1597" s="33"/>
      <c r="G1597" s="33"/>
      <c r="H1597" s="33"/>
      <c r="I1597" s="33"/>
      <c r="J1597" s="33"/>
      <c r="K1597" s="33"/>
      <c r="L1597" s="33"/>
      <c r="M1597" s="33"/>
      <c r="N1597" s="99"/>
      <c r="O1597" s="99"/>
      <c r="P1597" s="99"/>
      <c r="Q1597" s="32"/>
      <c r="R1597" s="94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60"/>
      <c r="AH1597" s="60"/>
      <c r="AI1597" s="33"/>
      <c r="AJ1597" s="24"/>
      <c r="AK1597" s="24"/>
      <c r="AL1597" s="24"/>
      <c r="AM1597" s="24"/>
      <c r="AN1597" s="24" t="str">
        <f t="shared" si="384"/>
        <v/>
      </c>
      <c r="AO1597" s="24" t="str">
        <f t="shared" si="385"/>
        <v/>
      </c>
      <c r="AP1597" s="24" t="str">
        <f t="shared" si="386"/>
        <v/>
      </c>
      <c r="AQ1597" s="24" t="str">
        <f t="shared" si="387"/>
        <v/>
      </c>
      <c r="AR1597" s="24" t="str">
        <f t="shared" si="388"/>
        <v/>
      </c>
      <c r="AS1597" s="24" t="str">
        <f t="shared" si="389"/>
        <v/>
      </c>
    </row>
    <row r="1598" spans="2:45">
      <c r="B1598" s="60"/>
      <c r="C1598" s="33"/>
      <c r="D1598" s="32"/>
      <c r="E1598" s="33"/>
      <c r="F1598" s="33"/>
      <c r="G1598" s="33"/>
      <c r="H1598" s="33"/>
      <c r="I1598" s="33"/>
      <c r="J1598" s="33"/>
      <c r="K1598" s="33"/>
      <c r="L1598" s="33"/>
      <c r="M1598" s="33"/>
      <c r="N1598" s="99"/>
      <c r="O1598" s="99"/>
      <c r="P1598" s="99"/>
      <c r="Q1598" s="32"/>
      <c r="R1598" s="94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60"/>
      <c r="AH1598" s="60"/>
      <c r="AI1598" s="33"/>
      <c r="AJ1598" s="24"/>
      <c r="AK1598" s="24"/>
      <c r="AL1598" s="24"/>
      <c r="AM1598" s="24"/>
      <c r="AN1598" s="24" t="str">
        <f t="shared" si="384"/>
        <v/>
      </c>
      <c r="AO1598" s="24" t="str">
        <f t="shared" si="385"/>
        <v/>
      </c>
      <c r="AP1598" s="24" t="str">
        <f t="shared" si="386"/>
        <v/>
      </c>
      <c r="AQ1598" s="24" t="str">
        <f t="shared" si="387"/>
        <v/>
      </c>
      <c r="AR1598" s="24" t="str">
        <f t="shared" si="388"/>
        <v/>
      </c>
      <c r="AS1598" s="24" t="str">
        <f t="shared" si="389"/>
        <v/>
      </c>
    </row>
    <row r="1599" spans="2:45">
      <c r="B1599" s="60"/>
      <c r="C1599" s="33"/>
      <c r="D1599" s="32"/>
      <c r="E1599" s="33"/>
      <c r="F1599" s="33"/>
      <c r="G1599" s="33"/>
      <c r="H1599" s="33"/>
      <c r="I1599" s="33"/>
      <c r="J1599" s="33"/>
      <c r="K1599" s="33"/>
      <c r="L1599" s="33"/>
      <c r="M1599" s="33"/>
      <c r="N1599" s="99"/>
      <c r="O1599" s="99"/>
      <c r="P1599" s="99"/>
      <c r="Q1599" s="32"/>
      <c r="R1599" s="94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60"/>
      <c r="AH1599" s="60"/>
      <c r="AI1599" s="33"/>
      <c r="AJ1599" s="24"/>
      <c r="AK1599" s="24"/>
      <c r="AL1599" s="24"/>
      <c r="AM1599" s="24"/>
      <c r="AN1599" s="24" t="str">
        <f t="shared" si="384"/>
        <v/>
      </c>
      <c r="AO1599" s="24" t="str">
        <f t="shared" si="385"/>
        <v/>
      </c>
      <c r="AP1599" s="24" t="str">
        <f t="shared" si="386"/>
        <v/>
      </c>
      <c r="AQ1599" s="24" t="str">
        <f t="shared" si="387"/>
        <v/>
      </c>
      <c r="AR1599" s="24" t="str">
        <f t="shared" si="388"/>
        <v/>
      </c>
      <c r="AS1599" s="24" t="str">
        <f t="shared" si="389"/>
        <v/>
      </c>
    </row>
    <row r="1600" spans="2:45">
      <c r="B1600" s="60"/>
      <c r="C1600" s="33"/>
      <c r="D1600" s="32"/>
      <c r="E1600" s="33"/>
      <c r="F1600" s="33"/>
      <c r="G1600" s="33"/>
      <c r="H1600" s="33"/>
      <c r="I1600" s="33"/>
      <c r="J1600" s="33"/>
      <c r="K1600" s="33"/>
      <c r="L1600" s="33"/>
      <c r="M1600" s="33"/>
      <c r="N1600" s="99"/>
      <c r="O1600" s="99"/>
      <c r="P1600" s="99"/>
      <c r="Q1600" s="32"/>
      <c r="R1600" s="94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60"/>
      <c r="AH1600" s="60"/>
      <c r="AI1600" s="33"/>
      <c r="AJ1600" s="24"/>
      <c r="AK1600" s="24"/>
      <c r="AL1600" s="24"/>
      <c r="AM1600" s="24"/>
      <c r="AN1600" s="24" t="str">
        <f t="shared" si="384"/>
        <v/>
      </c>
      <c r="AO1600" s="24" t="str">
        <f t="shared" si="385"/>
        <v/>
      </c>
      <c r="AP1600" s="24" t="str">
        <f t="shared" si="386"/>
        <v/>
      </c>
      <c r="AQ1600" s="24" t="str">
        <f t="shared" si="387"/>
        <v/>
      </c>
      <c r="AR1600" s="24" t="str">
        <f t="shared" si="388"/>
        <v/>
      </c>
      <c r="AS1600" s="24" t="str">
        <f t="shared" si="389"/>
        <v/>
      </c>
    </row>
    <row r="1601" spans="2:45">
      <c r="B1601" s="60"/>
      <c r="C1601" s="33"/>
      <c r="D1601" s="32"/>
      <c r="E1601" s="33"/>
      <c r="F1601" s="33"/>
      <c r="G1601" s="33"/>
      <c r="H1601" s="33"/>
      <c r="I1601" s="33"/>
      <c r="J1601" s="33"/>
      <c r="K1601" s="33"/>
      <c r="L1601" s="33"/>
      <c r="M1601" s="33"/>
      <c r="N1601" s="99"/>
      <c r="O1601" s="99"/>
      <c r="P1601" s="99"/>
      <c r="Q1601" s="32"/>
      <c r="R1601" s="94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60"/>
      <c r="AH1601" s="60"/>
      <c r="AI1601" s="33"/>
      <c r="AJ1601" s="24"/>
      <c r="AK1601" s="24"/>
      <c r="AL1601" s="24"/>
      <c r="AM1601" s="24"/>
      <c r="AN1601" s="24" t="str">
        <f t="shared" si="384"/>
        <v/>
      </c>
      <c r="AO1601" s="24" t="str">
        <f t="shared" si="385"/>
        <v/>
      </c>
      <c r="AP1601" s="24" t="str">
        <f t="shared" si="386"/>
        <v/>
      </c>
      <c r="AQ1601" s="24" t="str">
        <f t="shared" si="387"/>
        <v/>
      </c>
      <c r="AR1601" s="24" t="str">
        <f t="shared" si="388"/>
        <v/>
      </c>
      <c r="AS1601" s="24" t="str">
        <f t="shared" si="389"/>
        <v/>
      </c>
    </row>
    <row r="1602" spans="2:45">
      <c r="B1602" s="60"/>
      <c r="C1602" s="33"/>
      <c r="D1602" s="32"/>
      <c r="E1602" s="33"/>
      <c r="F1602" s="33"/>
      <c r="G1602" s="33"/>
      <c r="H1602" s="33"/>
      <c r="I1602" s="33"/>
      <c r="J1602" s="33"/>
      <c r="K1602" s="33"/>
      <c r="L1602" s="33"/>
      <c r="M1602" s="33"/>
      <c r="N1602" s="99"/>
      <c r="O1602" s="99"/>
      <c r="P1602" s="99"/>
      <c r="Q1602" s="32"/>
      <c r="R1602" s="94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60"/>
      <c r="AH1602" s="60"/>
      <c r="AI1602" s="33"/>
      <c r="AJ1602" s="24"/>
      <c r="AK1602" s="24"/>
      <c r="AL1602" s="24"/>
      <c r="AM1602" s="24"/>
      <c r="AN1602" s="24" t="str">
        <f t="shared" si="384"/>
        <v/>
      </c>
      <c r="AO1602" s="24" t="str">
        <f t="shared" si="385"/>
        <v/>
      </c>
      <c r="AP1602" s="24" t="str">
        <f t="shared" si="386"/>
        <v/>
      </c>
      <c r="AQ1602" s="24" t="str">
        <f t="shared" si="387"/>
        <v/>
      </c>
      <c r="AR1602" s="24" t="str">
        <f t="shared" si="388"/>
        <v/>
      </c>
      <c r="AS1602" s="24" t="str">
        <f t="shared" si="389"/>
        <v/>
      </c>
    </row>
    <row r="1603" spans="2:45">
      <c r="B1603" s="60"/>
      <c r="C1603" s="33"/>
      <c r="D1603" s="32"/>
      <c r="E1603" s="33"/>
      <c r="F1603" s="33"/>
      <c r="G1603" s="33"/>
      <c r="H1603" s="33"/>
      <c r="I1603" s="33"/>
      <c r="J1603" s="33"/>
      <c r="K1603" s="33"/>
      <c r="L1603" s="33"/>
      <c r="M1603" s="33"/>
      <c r="N1603" s="99"/>
      <c r="O1603" s="99"/>
      <c r="P1603" s="99"/>
      <c r="Q1603" s="32"/>
      <c r="R1603" s="94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60"/>
      <c r="AH1603" s="60"/>
      <c r="AI1603" s="33"/>
      <c r="AJ1603" s="24"/>
      <c r="AK1603" s="24"/>
      <c r="AL1603" s="24"/>
      <c r="AM1603" s="24"/>
      <c r="AN1603" s="24" t="str">
        <f t="shared" si="384"/>
        <v/>
      </c>
      <c r="AO1603" s="24" t="str">
        <f t="shared" si="385"/>
        <v/>
      </c>
      <c r="AP1603" s="24" t="str">
        <f t="shared" si="386"/>
        <v/>
      </c>
      <c r="AQ1603" s="24" t="str">
        <f t="shared" si="387"/>
        <v/>
      </c>
      <c r="AR1603" s="24" t="str">
        <f t="shared" si="388"/>
        <v/>
      </c>
      <c r="AS1603" s="24" t="str">
        <f t="shared" si="389"/>
        <v/>
      </c>
    </row>
    <row r="1604" spans="2:45">
      <c r="B1604" s="60"/>
      <c r="C1604" s="33"/>
      <c r="D1604" s="32"/>
      <c r="E1604" s="33"/>
      <c r="F1604" s="33"/>
      <c r="G1604" s="33"/>
      <c r="H1604" s="33"/>
      <c r="I1604" s="33"/>
      <c r="J1604" s="33"/>
      <c r="K1604" s="33"/>
      <c r="L1604" s="33"/>
      <c r="M1604" s="33"/>
      <c r="N1604" s="99"/>
      <c r="O1604" s="99"/>
      <c r="P1604" s="99"/>
      <c r="Q1604" s="32"/>
      <c r="R1604" s="94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60"/>
      <c r="AH1604" s="60"/>
      <c r="AI1604" s="33"/>
      <c r="AJ1604" s="24"/>
      <c r="AK1604" s="24"/>
      <c r="AL1604" s="24"/>
      <c r="AM1604" s="24"/>
      <c r="AN1604" s="24" t="str">
        <f t="shared" si="384"/>
        <v/>
      </c>
      <c r="AO1604" s="24" t="str">
        <f t="shared" si="385"/>
        <v/>
      </c>
      <c r="AP1604" s="24" t="str">
        <f t="shared" si="386"/>
        <v/>
      </c>
      <c r="AQ1604" s="24" t="str">
        <f t="shared" si="387"/>
        <v/>
      </c>
      <c r="AR1604" s="24" t="str">
        <f t="shared" si="388"/>
        <v/>
      </c>
      <c r="AS1604" s="24" t="str">
        <f t="shared" si="389"/>
        <v/>
      </c>
    </row>
    <row r="1605" spans="2:45">
      <c r="B1605" s="60"/>
      <c r="C1605" s="33"/>
      <c r="D1605" s="32"/>
      <c r="E1605" s="33"/>
      <c r="F1605" s="33"/>
      <c r="G1605" s="33"/>
      <c r="H1605" s="33"/>
      <c r="I1605" s="33"/>
      <c r="J1605" s="33"/>
      <c r="K1605" s="33"/>
      <c r="L1605" s="33"/>
      <c r="M1605" s="33"/>
      <c r="N1605" s="99"/>
      <c r="O1605" s="99"/>
      <c r="P1605" s="99"/>
      <c r="Q1605" s="32"/>
      <c r="R1605" s="94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60"/>
      <c r="AH1605" s="60"/>
      <c r="AI1605" s="33"/>
      <c r="AJ1605" s="24"/>
      <c r="AK1605" s="24"/>
      <c r="AL1605" s="24"/>
      <c r="AM1605" s="24"/>
      <c r="AN1605" s="24" t="str">
        <f t="shared" si="384"/>
        <v/>
      </c>
      <c r="AO1605" s="24" t="str">
        <f t="shared" si="385"/>
        <v/>
      </c>
      <c r="AP1605" s="24" t="str">
        <f t="shared" si="386"/>
        <v/>
      </c>
      <c r="AQ1605" s="24" t="str">
        <f t="shared" si="387"/>
        <v/>
      </c>
      <c r="AR1605" s="24" t="str">
        <f t="shared" si="388"/>
        <v/>
      </c>
      <c r="AS1605" s="24" t="str">
        <f t="shared" si="389"/>
        <v/>
      </c>
    </row>
    <row r="1606" spans="2:45">
      <c r="B1606" s="60"/>
      <c r="C1606" s="33"/>
      <c r="D1606" s="32"/>
      <c r="E1606" s="33"/>
      <c r="F1606" s="33"/>
      <c r="G1606" s="33"/>
      <c r="H1606" s="33"/>
      <c r="I1606" s="33"/>
      <c r="J1606" s="33"/>
      <c r="K1606" s="33"/>
      <c r="L1606" s="33"/>
      <c r="M1606" s="33"/>
      <c r="N1606" s="99"/>
      <c r="O1606" s="99"/>
      <c r="P1606" s="99"/>
      <c r="Q1606" s="32"/>
      <c r="R1606" s="94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60"/>
      <c r="AH1606" s="60"/>
      <c r="AI1606" s="33"/>
      <c r="AJ1606" s="24"/>
      <c r="AK1606" s="24"/>
      <c r="AL1606" s="24"/>
      <c r="AM1606" s="24"/>
      <c r="AN1606" s="24" t="str">
        <f t="shared" si="384"/>
        <v/>
      </c>
      <c r="AO1606" s="24" t="str">
        <f t="shared" si="385"/>
        <v/>
      </c>
      <c r="AP1606" s="24" t="str">
        <f t="shared" si="386"/>
        <v/>
      </c>
      <c r="AQ1606" s="24" t="str">
        <f t="shared" si="387"/>
        <v/>
      </c>
      <c r="AR1606" s="24" t="str">
        <f t="shared" si="388"/>
        <v/>
      </c>
      <c r="AS1606" s="24" t="str">
        <f t="shared" si="389"/>
        <v/>
      </c>
    </row>
    <row r="1607" spans="2:45">
      <c r="B1607" s="60"/>
      <c r="C1607" s="33"/>
      <c r="D1607" s="32"/>
      <c r="E1607" s="33"/>
      <c r="F1607" s="33"/>
      <c r="G1607" s="33"/>
      <c r="H1607" s="33"/>
      <c r="I1607" s="33"/>
      <c r="J1607" s="33"/>
      <c r="K1607" s="33"/>
      <c r="L1607" s="33"/>
      <c r="M1607" s="33"/>
      <c r="N1607" s="99"/>
      <c r="O1607" s="99"/>
      <c r="P1607" s="99"/>
      <c r="Q1607" s="32"/>
      <c r="R1607" s="94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60"/>
      <c r="AH1607" s="60"/>
      <c r="AI1607" s="33"/>
      <c r="AJ1607" s="24"/>
      <c r="AK1607" s="24"/>
      <c r="AL1607" s="24"/>
      <c r="AM1607" s="24"/>
      <c r="AN1607" s="24" t="str">
        <f t="shared" si="384"/>
        <v/>
      </c>
      <c r="AO1607" s="24" t="str">
        <f t="shared" si="385"/>
        <v/>
      </c>
      <c r="AP1607" s="24" t="str">
        <f t="shared" si="386"/>
        <v/>
      </c>
      <c r="AQ1607" s="24" t="str">
        <f t="shared" si="387"/>
        <v/>
      </c>
      <c r="AR1607" s="24" t="str">
        <f t="shared" si="388"/>
        <v/>
      </c>
      <c r="AS1607" s="24" t="str">
        <f t="shared" si="389"/>
        <v/>
      </c>
    </row>
    <row r="1608" spans="2:45">
      <c r="B1608" s="60"/>
      <c r="C1608" s="33"/>
      <c r="D1608" s="32"/>
      <c r="E1608" s="33"/>
      <c r="F1608" s="33"/>
      <c r="G1608" s="33"/>
      <c r="H1608" s="33"/>
      <c r="I1608" s="33"/>
      <c r="J1608" s="33"/>
      <c r="K1608" s="33"/>
      <c r="L1608" s="33"/>
      <c r="M1608" s="33"/>
      <c r="N1608" s="99"/>
      <c r="O1608" s="99"/>
      <c r="P1608" s="99"/>
      <c r="Q1608" s="32"/>
      <c r="R1608" s="94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60"/>
      <c r="AH1608" s="60"/>
      <c r="AI1608" s="33"/>
      <c r="AJ1608" s="24"/>
      <c r="AK1608" s="24"/>
      <c r="AL1608" s="24"/>
      <c r="AM1608" s="24"/>
      <c r="AN1608" s="24" t="str">
        <f t="shared" si="384"/>
        <v/>
      </c>
      <c r="AO1608" s="24" t="str">
        <f t="shared" si="385"/>
        <v/>
      </c>
      <c r="AP1608" s="24" t="str">
        <f t="shared" si="386"/>
        <v/>
      </c>
      <c r="AQ1608" s="24" t="str">
        <f t="shared" si="387"/>
        <v/>
      </c>
      <c r="AR1608" s="24" t="str">
        <f t="shared" si="388"/>
        <v/>
      </c>
      <c r="AS1608" s="24" t="str">
        <f t="shared" si="389"/>
        <v/>
      </c>
    </row>
    <row r="1609" spans="2:45">
      <c r="B1609" s="60"/>
      <c r="C1609" s="33"/>
      <c r="D1609" s="32"/>
      <c r="E1609" s="33"/>
      <c r="F1609" s="33"/>
      <c r="G1609" s="33"/>
      <c r="H1609" s="33"/>
      <c r="I1609" s="33"/>
      <c r="J1609" s="33"/>
      <c r="K1609" s="33"/>
      <c r="L1609" s="33"/>
      <c r="M1609" s="33"/>
      <c r="N1609" s="99"/>
      <c r="O1609" s="99"/>
      <c r="P1609" s="99"/>
      <c r="Q1609" s="32"/>
      <c r="R1609" s="94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60"/>
      <c r="AH1609" s="60"/>
      <c r="AI1609" s="33"/>
      <c r="AJ1609" s="24"/>
      <c r="AK1609" s="24"/>
      <c r="AL1609" s="24"/>
      <c r="AM1609" s="24"/>
      <c r="AN1609" s="24" t="str">
        <f t="shared" si="384"/>
        <v/>
      </c>
      <c r="AO1609" s="24" t="str">
        <f t="shared" si="385"/>
        <v/>
      </c>
      <c r="AP1609" s="24" t="str">
        <f t="shared" si="386"/>
        <v/>
      </c>
      <c r="AQ1609" s="24" t="str">
        <f t="shared" si="387"/>
        <v/>
      </c>
      <c r="AR1609" s="24" t="str">
        <f t="shared" si="388"/>
        <v/>
      </c>
      <c r="AS1609" s="24" t="str">
        <f t="shared" si="389"/>
        <v/>
      </c>
    </row>
    <row r="1610" spans="2:45">
      <c r="B1610" s="60"/>
      <c r="C1610" s="33"/>
      <c r="D1610" s="32"/>
      <c r="E1610" s="33"/>
      <c r="F1610" s="33"/>
      <c r="G1610" s="33"/>
      <c r="H1610" s="33"/>
      <c r="I1610" s="33"/>
      <c r="J1610" s="33"/>
      <c r="K1610" s="33"/>
      <c r="L1610" s="33"/>
      <c r="M1610" s="33"/>
      <c r="N1610" s="99"/>
      <c r="O1610" s="99"/>
      <c r="P1610" s="99"/>
      <c r="Q1610" s="32"/>
      <c r="R1610" s="94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60"/>
      <c r="AH1610" s="60"/>
      <c r="AI1610" s="33"/>
      <c r="AJ1610" s="24"/>
      <c r="AK1610" s="24"/>
      <c r="AL1610" s="24"/>
      <c r="AM1610" s="24"/>
      <c r="AN1610" s="24" t="str">
        <f t="shared" si="384"/>
        <v/>
      </c>
      <c r="AO1610" s="24" t="str">
        <f t="shared" si="385"/>
        <v/>
      </c>
      <c r="AP1610" s="24" t="str">
        <f t="shared" si="386"/>
        <v/>
      </c>
      <c r="AQ1610" s="24" t="str">
        <f t="shared" si="387"/>
        <v/>
      </c>
      <c r="AR1610" s="24" t="str">
        <f t="shared" si="388"/>
        <v/>
      </c>
      <c r="AS1610" s="24" t="str">
        <f t="shared" si="389"/>
        <v/>
      </c>
    </row>
    <row r="1611" spans="2:45">
      <c r="B1611" s="60"/>
      <c r="C1611" s="33"/>
      <c r="D1611" s="32"/>
      <c r="E1611" s="33"/>
      <c r="F1611" s="33"/>
      <c r="G1611" s="33"/>
      <c r="H1611" s="33"/>
      <c r="I1611" s="33"/>
      <c r="J1611" s="33"/>
      <c r="K1611" s="33"/>
      <c r="L1611" s="33"/>
      <c r="M1611" s="33"/>
      <c r="N1611" s="99"/>
      <c r="O1611" s="99"/>
      <c r="P1611" s="99"/>
      <c r="Q1611" s="32"/>
      <c r="R1611" s="94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60"/>
      <c r="AH1611" s="60"/>
      <c r="AI1611" s="33"/>
      <c r="AJ1611" s="24"/>
      <c r="AK1611" s="24"/>
      <c r="AL1611" s="24"/>
      <c r="AM1611" s="24"/>
      <c r="AN1611" s="24" t="str">
        <f t="shared" si="384"/>
        <v/>
      </c>
      <c r="AO1611" s="24" t="str">
        <f t="shared" si="385"/>
        <v/>
      </c>
      <c r="AP1611" s="24" t="str">
        <f t="shared" si="386"/>
        <v/>
      </c>
      <c r="AQ1611" s="24" t="str">
        <f t="shared" si="387"/>
        <v/>
      </c>
      <c r="AR1611" s="24" t="str">
        <f t="shared" si="388"/>
        <v/>
      </c>
      <c r="AS1611" s="24" t="str">
        <f t="shared" si="389"/>
        <v/>
      </c>
    </row>
    <row r="1612" spans="2:45">
      <c r="B1612" s="60"/>
      <c r="C1612" s="33"/>
      <c r="D1612" s="32"/>
      <c r="E1612" s="33"/>
      <c r="F1612" s="33"/>
      <c r="G1612" s="33"/>
      <c r="H1612" s="33"/>
      <c r="I1612" s="33"/>
      <c r="J1612" s="33"/>
      <c r="K1612" s="33"/>
      <c r="L1612" s="33"/>
      <c r="M1612" s="33"/>
      <c r="N1612" s="99"/>
      <c r="O1612" s="99"/>
      <c r="P1612" s="99"/>
      <c r="Q1612" s="32"/>
      <c r="R1612" s="94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60"/>
      <c r="AH1612" s="60"/>
      <c r="AI1612" s="33"/>
      <c r="AJ1612" s="24"/>
      <c r="AK1612" s="24"/>
      <c r="AL1612" s="24"/>
      <c r="AM1612" s="24"/>
      <c r="AN1612" s="24" t="str">
        <f t="shared" si="384"/>
        <v/>
      </c>
      <c r="AO1612" s="24" t="str">
        <f t="shared" si="385"/>
        <v/>
      </c>
      <c r="AP1612" s="24" t="str">
        <f t="shared" si="386"/>
        <v/>
      </c>
      <c r="AQ1612" s="24" t="str">
        <f t="shared" si="387"/>
        <v/>
      </c>
      <c r="AR1612" s="24" t="str">
        <f t="shared" si="388"/>
        <v/>
      </c>
      <c r="AS1612" s="24" t="str">
        <f t="shared" si="389"/>
        <v/>
      </c>
    </row>
    <row r="1613" spans="2:45">
      <c r="B1613" s="60"/>
      <c r="C1613" s="33"/>
      <c r="D1613" s="32"/>
      <c r="E1613" s="33"/>
      <c r="F1613" s="33"/>
      <c r="G1613" s="33"/>
      <c r="H1613" s="33"/>
      <c r="I1613" s="33"/>
      <c r="J1613" s="33"/>
      <c r="K1613" s="33"/>
      <c r="L1613" s="33"/>
      <c r="M1613" s="33"/>
      <c r="N1613" s="99"/>
      <c r="O1613" s="99"/>
      <c r="P1613" s="99"/>
      <c r="Q1613" s="32"/>
      <c r="R1613" s="94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60"/>
      <c r="AH1613" s="60"/>
      <c r="AI1613" s="33"/>
      <c r="AJ1613" s="24"/>
      <c r="AK1613" s="24"/>
      <c r="AL1613" s="24"/>
      <c r="AM1613" s="24"/>
      <c r="AN1613" s="24" t="str">
        <f t="shared" si="384"/>
        <v/>
      </c>
      <c r="AO1613" s="24" t="str">
        <f t="shared" si="385"/>
        <v/>
      </c>
      <c r="AP1613" s="24" t="str">
        <f t="shared" si="386"/>
        <v/>
      </c>
      <c r="AQ1613" s="24" t="str">
        <f t="shared" si="387"/>
        <v/>
      </c>
      <c r="AR1613" s="24" t="str">
        <f t="shared" si="388"/>
        <v/>
      </c>
      <c r="AS1613" s="24" t="str">
        <f t="shared" si="389"/>
        <v/>
      </c>
    </row>
    <row r="1614" spans="2:45">
      <c r="B1614" s="60"/>
      <c r="C1614" s="33"/>
      <c r="D1614" s="32"/>
      <c r="E1614" s="33"/>
      <c r="F1614" s="33"/>
      <c r="G1614" s="33"/>
      <c r="H1614" s="33"/>
      <c r="I1614" s="33"/>
      <c r="J1614" s="33"/>
      <c r="K1614" s="33"/>
      <c r="L1614" s="33"/>
      <c r="M1614" s="33"/>
      <c r="N1614" s="99"/>
      <c r="O1614" s="99"/>
      <c r="P1614" s="99"/>
      <c r="Q1614" s="32"/>
      <c r="R1614" s="94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60"/>
      <c r="AH1614" s="60"/>
      <c r="AI1614" s="33"/>
      <c r="AJ1614" s="24"/>
      <c r="AK1614" s="24"/>
      <c r="AL1614" s="24"/>
      <c r="AM1614" s="24"/>
      <c r="AN1614" s="24" t="str">
        <f t="shared" si="384"/>
        <v/>
      </c>
      <c r="AO1614" s="24" t="str">
        <f t="shared" si="385"/>
        <v/>
      </c>
      <c r="AP1614" s="24" t="str">
        <f t="shared" si="386"/>
        <v/>
      </c>
      <c r="AQ1614" s="24" t="str">
        <f t="shared" si="387"/>
        <v/>
      </c>
      <c r="AR1614" s="24" t="str">
        <f t="shared" si="388"/>
        <v/>
      </c>
      <c r="AS1614" s="24" t="str">
        <f t="shared" si="389"/>
        <v/>
      </c>
    </row>
    <row r="1615" spans="2:45">
      <c r="B1615" s="60"/>
      <c r="C1615" s="33"/>
      <c r="D1615" s="32"/>
      <c r="E1615" s="33"/>
      <c r="F1615" s="33"/>
      <c r="G1615" s="33"/>
      <c r="H1615" s="33"/>
      <c r="I1615" s="33"/>
      <c r="J1615" s="33"/>
      <c r="K1615" s="33"/>
      <c r="L1615" s="33"/>
      <c r="M1615" s="33"/>
      <c r="N1615" s="99"/>
      <c r="O1615" s="99"/>
      <c r="P1615" s="99"/>
      <c r="Q1615" s="32"/>
      <c r="R1615" s="94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60"/>
      <c r="AH1615" s="60"/>
      <c r="AI1615" s="33"/>
      <c r="AJ1615" s="24"/>
      <c r="AK1615" s="24"/>
      <c r="AL1615" s="24"/>
      <c r="AM1615" s="24"/>
      <c r="AN1615" s="24" t="str">
        <f t="shared" si="384"/>
        <v/>
      </c>
      <c r="AO1615" s="24" t="str">
        <f t="shared" si="385"/>
        <v/>
      </c>
      <c r="AP1615" s="24" t="str">
        <f t="shared" si="386"/>
        <v/>
      </c>
      <c r="AQ1615" s="24" t="str">
        <f t="shared" si="387"/>
        <v/>
      </c>
      <c r="AR1615" s="24" t="str">
        <f t="shared" si="388"/>
        <v/>
      </c>
      <c r="AS1615" s="24" t="str">
        <f t="shared" si="389"/>
        <v/>
      </c>
    </row>
    <row r="1616" spans="2:45">
      <c r="B1616" s="60"/>
      <c r="C1616" s="33"/>
      <c r="D1616" s="32"/>
      <c r="E1616" s="33"/>
      <c r="F1616" s="33"/>
      <c r="G1616" s="33"/>
      <c r="H1616" s="33"/>
      <c r="I1616" s="33"/>
      <c r="J1616" s="33"/>
      <c r="K1616" s="33"/>
      <c r="L1616" s="33"/>
      <c r="M1616" s="33"/>
      <c r="N1616" s="99"/>
      <c r="O1616" s="99"/>
      <c r="P1616" s="99"/>
      <c r="Q1616" s="32"/>
      <c r="R1616" s="94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60"/>
      <c r="AH1616" s="60"/>
      <c r="AI1616" s="33"/>
      <c r="AJ1616" s="24"/>
      <c r="AK1616" s="24"/>
      <c r="AL1616" s="24"/>
      <c r="AM1616" s="24"/>
      <c r="AN1616" s="24" t="str">
        <f t="shared" si="384"/>
        <v/>
      </c>
      <c r="AO1616" s="24" t="str">
        <f t="shared" si="385"/>
        <v/>
      </c>
      <c r="AP1616" s="24" t="str">
        <f t="shared" si="386"/>
        <v/>
      </c>
      <c r="AQ1616" s="24" t="str">
        <f t="shared" si="387"/>
        <v/>
      </c>
      <c r="AR1616" s="24" t="str">
        <f t="shared" si="388"/>
        <v/>
      </c>
      <c r="AS1616" s="24" t="str">
        <f t="shared" si="389"/>
        <v/>
      </c>
    </row>
    <row r="1617" spans="2:45">
      <c r="B1617" s="60"/>
      <c r="C1617" s="33"/>
      <c r="D1617" s="32"/>
      <c r="E1617" s="33"/>
      <c r="F1617" s="33"/>
      <c r="G1617" s="33"/>
      <c r="H1617" s="33"/>
      <c r="I1617" s="33"/>
      <c r="J1617" s="33"/>
      <c r="K1617" s="33"/>
      <c r="L1617" s="33"/>
      <c r="M1617" s="33"/>
      <c r="N1617" s="99"/>
      <c r="O1617" s="99"/>
      <c r="P1617" s="99"/>
      <c r="Q1617" s="32"/>
      <c r="R1617" s="94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60"/>
      <c r="AH1617" s="60"/>
      <c r="AI1617" s="33"/>
      <c r="AJ1617" s="24"/>
      <c r="AK1617" s="24"/>
      <c r="AL1617" s="24"/>
      <c r="AM1617" s="24"/>
      <c r="AN1617" s="24" t="str">
        <f t="shared" si="384"/>
        <v/>
      </c>
      <c r="AO1617" s="24" t="str">
        <f t="shared" si="385"/>
        <v/>
      </c>
      <c r="AP1617" s="24" t="str">
        <f t="shared" si="386"/>
        <v/>
      </c>
      <c r="AQ1617" s="24" t="str">
        <f t="shared" si="387"/>
        <v/>
      </c>
      <c r="AR1617" s="24" t="str">
        <f t="shared" si="388"/>
        <v/>
      </c>
      <c r="AS1617" s="24" t="str">
        <f t="shared" si="389"/>
        <v/>
      </c>
    </row>
    <row r="1618" spans="2:45">
      <c r="B1618" s="60"/>
      <c r="C1618" s="33"/>
      <c r="D1618" s="32"/>
      <c r="E1618" s="33"/>
      <c r="F1618" s="33"/>
      <c r="G1618" s="33"/>
      <c r="H1618" s="33"/>
      <c r="I1618" s="33"/>
      <c r="J1618" s="33"/>
      <c r="K1618" s="33"/>
      <c r="L1618" s="33"/>
      <c r="M1618" s="33"/>
      <c r="N1618" s="99"/>
      <c r="O1618" s="99"/>
      <c r="P1618" s="99"/>
      <c r="Q1618" s="32"/>
      <c r="R1618" s="94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60"/>
      <c r="AH1618" s="60"/>
      <c r="AI1618" s="33"/>
      <c r="AJ1618" s="24"/>
      <c r="AK1618" s="24"/>
      <c r="AL1618" s="24"/>
      <c r="AM1618" s="24"/>
      <c r="AN1618" s="24" t="str">
        <f t="shared" si="384"/>
        <v/>
      </c>
      <c r="AO1618" s="24" t="str">
        <f t="shared" si="385"/>
        <v/>
      </c>
      <c r="AP1618" s="24" t="str">
        <f t="shared" si="386"/>
        <v/>
      </c>
      <c r="AQ1618" s="24" t="str">
        <f t="shared" si="387"/>
        <v/>
      </c>
      <c r="AR1618" s="24" t="str">
        <f t="shared" si="388"/>
        <v/>
      </c>
      <c r="AS1618" s="24" t="str">
        <f t="shared" si="389"/>
        <v/>
      </c>
    </row>
    <row r="1619" spans="2:45">
      <c r="B1619" s="60"/>
      <c r="C1619" s="33"/>
      <c r="D1619" s="32"/>
      <c r="E1619" s="33"/>
      <c r="F1619" s="33"/>
      <c r="G1619" s="33"/>
      <c r="H1619" s="33"/>
      <c r="I1619" s="33"/>
      <c r="J1619" s="33"/>
      <c r="K1619" s="33"/>
      <c r="L1619" s="33"/>
      <c r="M1619" s="33"/>
      <c r="N1619" s="99"/>
      <c r="O1619" s="99"/>
      <c r="P1619" s="99"/>
      <c r="Q1619" s="32"/>
      <c r="R1619" s="94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60"/>
      <c r="AH1619" s="60"/>
      <c r="AI1619" s="33"/>
      <c r="AJ1619" s="24"/>
      <c r="AK1619" s="24"/>
      <c r="AL1619" s="24"/>
      <c r="AM1619" s="24"/>
      <c r="AN1619" s="24" t="str">
        <f t="shared" si="384"/>
        <v/>
      </c>
      <c r="AO1619" s="24" t="str">
        <f t="shared" si="385"/>
        <v/>
      </c>
      <c r="AP1619" s="24" t="str">
        <f t="shared" si="386"/>
        <v/>
      </c>
      <c r="AQ1619" s="24" t="str">
        <f t="shared" si="387"/>
        <v/>
      </c>
      <c r="AR1619" s="24" t="str">
        <f t="shared" si="388"/>
        <v/>
      </c>
      <c r="AS1619" s="24" t="str">
        <f t="shared" si="389"/>
        <v/>
      </c>
    </row>
    <row r="1620" spans="2:45">
      <c r="B1620" s="60"/>
      <c r="C1620" s="33"/>
      <c r="D1620" s="32"/>
      <c r="E1620" s="33"/>
      <c r="F1620" s="33"/>
      <c r="G1620" s="33"/>
      <c r="H1620" s="33"/>
      <c r="I1620" s="33"/>
      <c r="J1620" s="33"/>
      <c r="K1620" s="33"/>
      <c r="L1620" s="33"/>
      <c r="M1620" s="33"/>
      <c r="N1620" s="99"/>
      <c r="O1620" s="99"/>
      <c r="P1620" s="99"/>
      <c r="Q1620" s="32"/>
      <c r="R1620" s="94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60"/>
      <c r="AH1620" s="60"/>
      <c r="AI1620" s="33"/>
      <c r="AJ1620" s="24"/>
      <c r="AK1620" s="24"/>
      <c r="AL1620" s="24"/>
      <c r="AM1620" s="24"/>
      <c r="AN1620" s="24" t="str">
        <f t="shared" si="384"/>
        <v/>
      </c>
      <c r="AO1620" s="24" t="str">
        <f t="shared" si="385"/>
        <v/>
      </c>
      <c r="AP1620" s="24" t="str">
        <f t="shared" si="386"/>
        <v/>
      </c>
      <c r="AQ1620" s="24" t="str">
        <f t="shared" si="387"/>
        <v/>
      </c>
      <c r="AR1620" s="24" t="str">
        <f t="shared" si="388"/>
        <v/>
      </c>
      <c r="AS1620" s="24" t="str">
        <f t="shared" si="389"/>
        <v/>
      </c>
    </row>
    <row r="1621" spans="2:45">
      <c r="B1621" s="60"/>
      <c r="C1621" s="33"/>
      <c r="D1621" s="32"/>
      <c r="E1621" s="33"/>
      <c r="F1621" s="33"/>
      <c r="G1621" s="33"/>
      <c r="H1621" s="33"/>
      <c r="I1621" s="33"/>
      <c r="J1621" s="33"/>
      <c r="K1621" s="33"/>
      <c r="L1621" s="33"/>
      <c r="M1621" s="33"/>
      <c r="N1621" s="99"/>
      <c r="O1621" s="99"/>
      <c r="P1621" s="99"/>
      <c r="Q1621" s="32"/>
      <c r="R1621" s="94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60"/>
      <c r="AH1621" s="60"/>
      <c r="AI1621" s="33"/>
      <c r="AJ1621" s="24"/>
      <c r="AK1621" s="24"/>
      <c r="AL1621" s="24"/>
      <c r="AM1621" s="24"/>
      <c r="AN1621" s="24" t="str">
        <f t="shared" si="384"/>
        <v/>
      </c>
      <c r="AO1621" s="24" t="str">
        <f t="shared" si="385"/>
        <v/>
      </c>
      <c r="AP1621" s="24" t="str">
        <f t="shared" si="386"/>
        <v/>
      </c>
      <c r="AQ1621" s="24" t="str">
        <f t="shared" si="387"/>
        <v/>
      </c>
      <c r="AR1621" s="24" t="str">
        <f t="shared" si="388"/>
        <v/>
      </c>
      <c r="AS1621" s="24" t="str">
        <f t="shared" si="389"/>
        <v/>
      </c>
    </row>
    <row r="1622" spans="2:45">
      <c r="B1622" s="60"/>
      <c r="C1622" s="33"/>
      <c r="D1622" s="32"/>
      <c r="E1622" s="33"/>
      <c r="F1622" s="33"/>
      <c r="G1622" s="33"/>
      <c r="H1622" s="33"/>
      <c r="I1622" s="33"/>
      <c r="J1622" s="33"/>
      <c r="K1622" s="33"/>
      <c r="L1622" s="33"/>
      <c r="M1622" s="33"/>
      <c r="N1622" s="99"/>
      <c r="O1622" s="99"/>
      <c r="P1622" s="99"/>
      <c r="Q1622" s="32"/>
      <c r="R1622" s="94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60"/>
      <c r="AH1622" s="60"/>
      <c r="AI1622" s="33"/>
      <c r="AJ1622" s="24"/>
      <c r="AK1622" s="24"/>
      <c r="AL1622" s="24"/>
      <c r="AM1622" s="24"/>
      <c r="AN1622" s="24" t="str">
        <f t="shared" si="384"/>
        <v/>
      </c>
      <c r="AO1622" s="24" t="str">
        <f t="shared" si="385"/>
        <v/>
      </c>
      <c r="AP1622" s="24" t="str">
        <f t="shared" si="386"/>
        <v/>
      </c>
      <c r="AQ1622" s="24" t="str">
        <f t="shared" si="387"/>
        <v/>
      </c>
      <c r="AR1622" s="24" t="str">
        <f t="shared" si="388"/>
        <v/>
      </c>
      <c r="AS1622" s="24" t="str">
        <f t="shared" si="389"/>
        <v/>
      </c>
    </row>
    <row r="1623" spans="2:45">
      <c r="B1623" s="60"/>
      <c r="C1623" s="33"/>
      <c r="D1623" s="32"/>
      <c r="E1623" s="33"/>
      <c r="F1623" s="33"/>
      <c r="G1623" s="33"/>
      <c r="H1623" s="33"/>
      <c r="I1623" s="33"/>
      <c r="J1623" s="33"/>
      <c r="K1623" s="33"/>
      <c r="L1623" s="33"/>
      <c r="M1623" s="33"/>
      <c r="N1623" s="99"/>
      <c r="O1623" s="99"/>
      <c r="P1623" s="99"/>
      <c r="Q1623" s="32"/>
      <c r="R1623" s="94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60"/>
      <c r="AH1623" s="60"/>
      <c r="AI1623" s="33"/>
      <c r="AJ1623" s="24"/>
      <c r="AK1623" s="24"/>
      <c r="AL1623" s="24"/>
      <c r="AM1623" s="24"/>
      <c r="AN1623" s="24" t="str">
        <f t="shared" si="384"/>
        <v/>
      </c>
      <c r="AO1623" s="24" t="str">
        <f t="shared" si="385"/>
        <v/>
      </c>
      <c r="AP1623" s="24" t="str">
        <f t="shared" si="386"/>
        <v/>
      </c>
      <c r="AQ1623" s="24" t="str">
        <f t="shared" si="387"/>
        <v/>
      </c>
      <c r="AR1623" s="24" t="str">
        <f t="shared" si="388"/>
        <v/>
      </c>
      <c r="AS1623" s="24" t="str">
        <f t="shared" si="389"/>
        <v/>
      </c>
    </row>
    <row r="1624" spans="2:45">
      <c r="B1624" s="60"/>
      <c r="C1624" s="33"/>
      <c r="D1624" s="32"/>
      <c r="E1624" s="33"/>
      <c r="F1624" s="33"/>
      <c r="G1624" s="33"/>
      <c r="H1624" s="33"/>
      <c r="I1624" s="33"/>
      <c r="J1624" s="33"/>
      <c r="K1624" s="33"/>
      <c r="L1624" s="33"/>
      <c r="M1624" s="33"/>
      <c r="N1624" s="99"/>
      <c r="O1624" s="99"/>
      <c r="P1624" s="99"/>
      <c r="Q1624" s="32"/>
      <c r="R1624" s="94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60"/>
      <c r="AH1624" s="60"/>
      <c r="AI1624" s="33"/>
      <c r="AJ1624" s="24"/>
      <c r="AK1624" s="24"/>
      <c r="AL1624" s="24"/>
      <c r="AM1624" s="24"/>
      <c r="AN1624" s="24" t="str">
        <f t="shared" si="384"/>
        <v/>
      </c>
      <c r="AO1624" s="24" t="str">
        <f t="shared" si="385"/>
        <v/>
      </c>
      <c r="AP1624" s="24" t="str">
        <f t="shared" si="386"/>
        <v/>
      </c>
      <c r="AQ1624" s="24" t="str">
        <f t="shared" si="387"/>
        <v/>
      </c>
      <c r="AR1624" s="24" t="str">
        <f t="shared" si="388"/>
        <v/>
      </c>
      <c r="AS1624" s="24" t="str">
        <f t="shared" si="389"/>
        <v/>
      </c>
    </row>
    <row r="1625" spans="2:45">
      <c r="B1625" s="60"/>
      <c r="C1625" s="33"/>
      <c r="D1625" s="32"/>
      <c r="E1625" s="33"/>
      <c r="F1625" s="33"/>
      <c r="G1625" s="33"/>
      <c r="H1625" s="33"/>
      <c r="I1625" s="33"/>
      <c r="J1625" s="33"/>
      <c r="K1625" s="33"/>
      <c r="L1625" s="33"/>
      <c r="M1625" s="33"/>
      <c r="N1625" s="99"/>
      <c r="O1625" s="99"/>
      <c r="P1625" s="99"/>
      <c r="Q1625" s="32"/>
      <c r="R1625" s="94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60"/>
      <c r="AH1625" s="60"/>
      <c r="AI1625" s="33"/>
      <c r="AJ1625" s="24"/>
      <c r="AK1625" s="24"/>
      <c r="AL1625" s="24"/>
      <c r="AM1625" s="24"/>
      <c r="AN1625" s="24" t="str">
        <f t="shared" ref="AN1625:AN1688" si="390">IF(S1625&lt;&gt;"",IF(ABS(S1625)&lt;10,"S"&amp;RIGHT(S1625,1)&amp;",","S"&amp;S1625&amp;","),"")</f>
        <v/>
      </c>
      <c r="AO1625" s="24" t="str">
        <f t="shared" ref="AO1625:AO1688" si="391">IF(T1625&lt;&gt;"",IF(ABS(T1625)&lt;10,"S"&amp;RIGHT(T1625,1)&amp;",","S"&amp;T1625&amp;","),"")</f>
        <v/>
      </c>
      <c r="AP1625" s="24" t="str">
        <f t="shared" ref="AP1625:AP1688" si="392">IF(U1625&lt;&gt;"",IF(ABS(U1625)&lt;10,"S"&amp;RIGHT(U1625,1)&amp;",","S"&amp;U1625&amp;","),"")</f>
        <v/>
      </c>
      <c r="AQ1625" s="24" t="str">
        <f t="shared" ref="AQ1625:AQ1688" si="393">IF(V1625&lt;&gt;"",IF(ABS(V1625)&lt;10,"S"&amp;RIGHT(V1625,1)&amp;",","S"&amp;V1625&amp;","),"")</f>
        <v/>
      </c>
      <c r="AR1625" s="24" t="str">
        <f t="shared" ref="AR1625:AR1688" si="394">IF(W1625&lt;&gt;"",IF(ABS(W1625)&lt;10,"S"&amp;RIGHT(W1625,1)&amp;",","S"&amp;W1625&amp;","),"")</f>
        <v/>
      </c>
      <c r="AS1625" s="24" t="str">
        <f t="shared" ref="AS1625:AS1688" si="395">IF(X1625&lt;&gt;"",IF(ABS(X1625)&lt;10,"S"&amp;RIGHT(X1625,1)&amp;",","S"&amp;X1625&amp;","),"")</f>
        <v/>
      </c>
    </row>
    <row r="1626" spans="2:45">
      <c r="B1626" s="60"/>
      <c r="C1626" s="33"/>
      <c r="D1626" s="32"/>
      <c r="E1626" s="33"/>
      <c r="F1626" s="33"/>
      <c r="G1626" s="33"/>
      <c r="H1626" s="33"/>
      <c r="I1626" s="33"/>
      <c r="J1626" s="33"/>
      <c r="K1626" s="33"/>
      <c r="L1626" s="33"/>
      <c r="M1626" s="33"/>
      <c r="N1626" s="99"/>
      <c r="O1626" s="99"/>
      <c r="P1626" s="99"/>
      <c r="Q1626" s="32"/>
      <c r="R1626" s="94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60"/>
      <c r="AH1626" s="60"/>
      <c r="AI1626" s="33"/>
      <c r="AJ1626" s="24"/>
      <c r="AK1626" s="24"/>
      <c r="AL1626" s="24"/>
      <c r="AM1626" s="24"/>
      <c r="AN1626" s="24" t="str">
        <f t="shared" si="390"/>
        <v/>
      </c>
      <c r="AO1626" s="24" t="str">
        <f t="shared" si="391"/>
        <v/>
      </c>
      <c r="AP1626" s="24" t="str">
        <f t="shared" si="392"/>
        <v/>
      </c>
      <c r="AQ1626" s="24" t="str">
        <f t="shared" si="393"/>
        <v/>
      </c>
      <c r="AR1626" s="24" t="str">
        <f t="shared" si="394"/>
        <v/>
      </c>
      <c r="AS1626" s="24" t="str">
        <f t="shared" si="395"/>
        <v/>
      </c>
    </row>
    <row r="1627" spans="2:45">
      <c r="B1627" s="60"/>
      <c r="C1627" s="33"/>
      <c r="D1627" s="32"/>
      <c r="E1627" s="33"/>
      <c r="F1627" s="33"/>
      <c r="G1627" s="33"/>
      <c r="H1627" s="33"/>
      <c r="I1627" s="33"/>
      <c r="J1627" s="33"/>
      <c r="K1627" s="33"/>
      <c r="L1627" s="33"/>
      <c r="M1627" s="33"/>
      <c r="N1627" s="99"/>
      <c r="O1627" s="99"/>
      <c r="P1627" s="99"/>
      <c r="Q1627" s="32"/>
      <c r="R1627" s="94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60"/>
      <c r="AH1627" s="60"/>
      <c r="AI1627" s="33"/>
      <c r="AJ1627" s="24"/>
      <c r="AK1627" s="24"/>
      <c r="AL1627" s="24"/>
      <c r="AM1627" s="24"/>
      <c r="AN1627" s="24" t="str">
        <f t="shared" si="390"/>
        <v/>
      </c>
      <c r="AO1627" s="24" t="str">
        <f t="shared" si="391"/>
        <v/>
      </c>
      <c r="AP1627" s="24" t="str">
        <f t="shared" si="392"/>
        <v/>
      </c>
      <c r="AQ1627" s="24" t="str">
        <f t="shared" si="393"/>
        <v/>
      </c>
      <c r="AR1627" s="24" t="str">
        <f t="shared" si="394"/>
        <v/>
      </c>
      <c r="AS1627" s="24" t="str">
        <f t="shared" si="395"/>
        <v/>
      </c>
    </row>
    <row r="1628" spans="2:45">
      <c r="B1628" s="60"/>
      <c r="C1628" s="33"/>
      <c r="D1628" s="32"/>
      <c r="E1628" s="33"/>
      <c r="F1628" s="33"/>
      <c r="G1628" s="33"/>
      <c r="H1628" s="33"/>
      <c r="I1628" s="33"/>
      <c r="J1628" s="33"/>
      <c r="K1628" s="33"/>
      <c r="L1628" s="33"/>
      <c r="M1628" s="33"/>
      <c r="N1628" s="99"/>
      <c r="O1628" s="99"/>
      <c r="P1628" s="99"/>
      <c r="Q1628" s="32"/>
      <c r="R1628" s="94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60"/>
      <c r="AH1628" s="60"/>
      <c r="AI1628" s="33"/>
      <c r="AJ1628" s="24"/>
      <c r="AK1628" s="24"/>
      <c r="AL1628" s="24"/>
      <c r="AM1628" s="24"/>
      <c r="AN1628" s="24" t="str">
        <f t="shared" si="390"/>
        <v/>
      </c>
      <c r="AO1628" s="24" t="str">
        <f t="shared" si="391"/>
        <v/>
      </c>
      <c r="AP1628" s="24" t="str">
        <f t="shared" si="392"/>
        <v/>
      </c>
      <c r="AQ1628" s="24" t="str">
        <f t="shared" si="393"/>
        <v/>
      </c>
      <c r="AR1628" s="24" t="str">
        <f t="shared" si="394"/>
        <v/>
      </c>
      <c r="AS1628" s="24" t="str">
        <f t="shared" si="395"/>
        <v/>
      </c>
    </row>
    <row r="1629" spans="2:45">
      <c r="B1629" s="60"/>
      <c r="C1629" s="33"/>
      <c r="D1629" s="32"/>
      <c r="E1629" s="33"/>
      <c r="F1629" s="33"/>
      <c r="G1629" s="33"/>
      <c r="H1629" s="33"/>
      <c r="I1629" s="33"/>
      <c r="J1629" s="33"/>
      <c r="K1629" s="33"/>
      <c r="L1629" s="33"/>
      <c r="M1629" s="33"/>
      <c r="N1629" s="99"/>
      <c r="O1629" s="99"/>
      <c r="P1629" s="99"/>
      <c r="Q1629" s="32"/>
      <c r="R1629" s="94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60"/>
      <c r="AH1629" s="60"/>
      <c r="AI1629" s="33"/>
      <c r="AJ1629" s="24"/>
      <c r="AK1629" s="24"/>
      <c r="AL1629" s="24"/>
      <c r="AM1629" s="24"/>
      <c r="AN1629" s="24" t="str">
        <f t="shared" si="390"/>
        <v/>
      </c>
      <c r="AO1629" s="24" t="str">
        <f t="shared" si="391"/>
        <v/>
      </c>
      <c r="AP1629" s="24" t="str">
        <f t="shared" si="392"/>
        <v/>
      </c>
      <c r="AQ1629" s="24" t="str">
        <f t="shared" si="393"/>
        <v/>
      </c>
      <c r="AR1629" s="24" t="str">
        <f t="shared" si="394"/>
        <v/>
      </c>
      <c r="AS1629" s="24" t="str">
        <f t="shared" si="395"/>
        <v/>
      </c>
    </row>
    <row r="1630" spans="2:45">
      <c r="B1630" s="60"/>
      <c r="C1630" s="33"/>
      <c r="D1630" s="32"/>
      <c r="E1630" s="33"/>
      <c r="F1630" s="33"/>
      <c r="G1630" s="33"/>
      <c r="H1630" s="33"/>
      <c r="I1630" s="33"/>
      <c r="J1630" s="33"/>
      <c r="K1630" s="33"/>
      <c r="L1630" s="33"/>
      <c r="M1630" s="33"/>
      <c r="N1630" s="99"/>
      <c r="O1630" s="99"/>
      <c r="P1630" s="99"/>
      <c r="Q1630" s="32"/>
      <c r="R1630" s="94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60"/>
      <c r="AH1630" s="60"/>
      <c r="AI1630" s="33"/>
      <c r="AJ1630" s="24"/>
      <c r="AK1630" s="24"/>
      <c r="AL1630" s="24"/>
      <c r="AM1630" s="24"/>
      <c r="AN1630" s="24" t="str">
        <f t="shared" si="390"/>
        <v/>
      </c>
      <c r="AO1630" s="24" t="str">
        <f t="shared" si="391"/>
        <v/>
      </c>
      <c r="AP1630" s="24" t="str">
        <f t="shared" si="392"/>
        <v/>
      </c>
      <c r="AQ1630" s="24" t="str">
        <f t="shared" si="393"/>
        <v/>
      </c>
      <c r="AR1630" s="24" t="str">
        <f t="shared" si="394"/>
        <v/>
      </c>
      <c r="AS1630" s="24" t="str">
        <f t="shared" si="395"/>
        <v/>
      </c>
    </row>
    <row r="1631" spans="2:45">
      <c r="B1631" s="60"/>
      <c r="C1631" s="33"/>
      <c r="D1631" s="32"/>
      <c r="E1631" s="33"/>
      <c r="F1631" s="33"/>
      <c r="G1631" s="33"/>
      <c r="H1631" s="33"/>
      <c r="I1631" s="33"/>
      <c r="J1631" s="33"/>
      <c r="K1631" s="33"/>
      <c r="L1631" s="33"/>
      <c r="M1631" s="33"/>
      <c r="N1631" s="99"/>
      <c r="O1631" s="99"/>
      <c r="P1631" s="99"/>
      <c r="Q1631" s="32"/>
      <c r="R1631" s="94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60"/>
      <c r="AH1631" s="60"/>
      <c r="AI1631" s="33"/>
      <c r="AJ1631" s="24"/>
      <c r="AK1631" s="24"/>
      <c r="AL1631" s="24"/>
      <c r="AM1631" s="24"/>
      <c r="AN1631" s="24" t="str">
        <f t="shared" si="390"/>
        <v/>
      </c>
      <c r="AO1631" s="24" t="str">
        <f t="shared" si="391"/>
        <v/>
      </c>
      <c r="AP1631" s="24" t="str">
        <f t="shared" si="392"/>
        <v/>
      </c>
      <c r="AQ1631" s="24" t="str">
        <f t="shared" si="393"/>
        <v/>
      </c>
      <c r="AR1631" s="24" t="str">
        <f t="shared" si="394"/>
        <v/>
      </c>
      <c r="AS1631" s="24" t="str">
        <f t="shared" si="395"/>
        <v/>
      </c>
    </row>
    <row r="1632" spans="2:45">
      <c r="B1632" s="60"/>
      <c r="C1632" s="33"/>
      <c r="D1632" s="32"/>
      <c r="E1632" s="33"/>
      <c r="F1632" s="33"/>
      <c r="G1632" s="33"/>
      <c r="H1632" s="33"/>
      <c r="I1632" s="33"/>
      <c r="J1632" s="33"/>
      <c r="K1632" s="33"/>
      <c r="L1632" s="33"/>
      <c r="M1632" s="33"/>
      <c r="N1632" s="99"/>
      <c r="O1632" s="99"/>
      <c r="P1632" s="99"/>
      <c r="Q1632" s="32"/>
      <c r="R1632" s="94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60"/>
      <c r="AH1632" s="60"/>
      <c r="AI1632" s="33"/>
      <c r="AJ1632" s="24"/>
      <c r="AK1632" s="24"/>
      <c r="AL1632" s="24"/>
      <c r="AM1632" s="24"/>
      <c r="AN1632" s="24" t="str">
        <f t="shared" si="390"/>
        <v/>
      </c>
      <c r="AO1632" s="24" t="str">
        <f t="shared" si="391"/>
        <v/>
      </c>
      <c r="AP1632" s="24" t="str">
        <f t="shared" si="392"/>
        <v/>
      </c>
      <c r="AQ1632" s="24" t="str">
        <f t="shared" si="393"/>
        <v/>
      </c>
      <c r="AR1632" s="24" t="str">
        <f t="shared" si="394"/>
        <v/>
      </c>
      <c r="AS1632" s="24" t="str">
        <f t="shared" si="395"/>
        <v/>
      </c>
    </row>
    <row r="1633" spans="2:45">
      <c r="B1633" s="60"/>
      <c r="C1633" s="33"/>
      <c r="D1633" s="32"/>
      <c r="E1633" s="33"/>
      <c r="F1633" s="33"/>
      <c r="G1633" s="33"/>
      <c r="H1633" s="33"/>
      <c r="I1633" s="33"/>
      <c r="J1633" s="33"/>
      <c r="K1633" s="33"/>
      <c r="L1633" s="33"/>
      <c r="M1633" s="33"/>
      <c r="N1633" s="99"/>
      <c r="O1633" s="99"/>
      <c r="P1633" s="99"/>
      <c r="Q1633" s="32"/>
      <c r="R1633" s="94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60"/>
      <c r="AH1633" s="60"/>
      <c r="AI1633" s="33"/>
      <c r="AJ1633" s="24"/>
      <c r="AK1633" s="24"/>
      <c r="AL1633" s="24"/>
      <c r="AM1633" s="24"/>
      <c r="AN1633" s="24" t="str">
        <f t="shared" si="390"/>
        <v/>
      </c>
      <c r="AO1633" s="24" t="str">
        <f t="shared" si="391"/>
        <v/>
      </c>
      <c r="AP1633" s="24" t="str">
        <f t="shared" si="392"/>
        <v/>
      </c>
      <c r="AQ1633" s="24" t="str">
        <f t="shared" si="393"/>
        <v/>
      </c>
      <c r="AR1633" s="24" t="str">
        <f t="shared" si="394"/>
        <v/>
      </c>
      <c r="AS1633" s="24" t="str">
        <f t="shared" si="395"/>
        <v/>
      </c>
    </row>
    <row r="1634" spans="2:45">
      <c r="B1634" s="60"/>
      <c r="C1634" s="33"/>
      <c r="D1634" s="32"/>
      <c r="E1634" s="33"/>
      <c r="F1634" s="33"/>
      <c r="G1634" s="33"/>
      <c r="H1634" s="33"/>
      <c r="I1634" s="33"/>
      <c r="J1634" s="33"/>
      <c r="K1634" s="33"/>
      <c r="L1634" s="33"/>
      <c r="M1634" s="33"/>
      <c r="N1634" s="99"/>
      <c r="O1634" s="99"/>
      <c r="P1634" s="99"/>
      <c r="Q1634" s="32"/>
      <c r="R1634" s="94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60"/>
      <c r="AH1634" s="60"/>
      <c r="AI1634" s="33"/>
      <c r="AJ1634" s="24"/>
      <c r="AK1634" s="24"/>
      <c r="AL1634" s="24"/>
      <c r="AM1634" s="24"/>
      <c r="AN1634" s="24" t="str">
        <f t="shared" si="390"/>
        <v/>
      </c>
      <c r="AO1634" s="24" t="str">
        <f t="shared" si="391"/>
        <v/>
      </c>
      <c r="AP1634" s="24" t="str">
        <f t="shared" si="392"/>
        <v/>
      </c>
      <c r="AQ1634" s="24" t="str">
        <f t="shared" si="393"/>
        <v/>
      </c>
      <c r="AR1634" s="24" t="str">
        <f t="shared" si="394"/>
        <v/>
      </c>
      <c r="AS1634" s="24" t="str">
        <f t="shared" si="395"/>
        <v/>
      </c>
    </row>
    <row r="1635" spans="2:45">
      <c r="B1635" s="60"/>
      <c r="C1635" s="33"/>
      <c r="D1635" s="32"/>
      <c r="E1635" s="33"/>
      <c r="F1635" s="33"/>
      <c r="G1635" s="33"/>
      <c r="H1635" s="33"/>
      <c r="I1635" s="33"/>
      <c r="J1635" s="33"/>
      <c r="K1635" s="33"/>
      <c r="L1635" s="33"/>
      <c r="M1635" s="33"/>
      <c r="N1635" s="99"/>
      <c r="O1635" s="99"/>
      <c r="P1635" s="99"/>
      <c r="Q1635" s="32"/>
      <c r="R1635" s="94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60"/>
      <c r="AH1635" s="60"/>
      <c r="AI1635" s="33"/>
      <c r="AJ1635" s="24"/>
      <c r="AK1635" s="24"/>
      <c r="AL1635" s="24"/>
      <c r="AM1635" s="24"/>
      <c r="AN1635" s="24" t="str">
        <f t="shared" si="390"/>
        <v/>
      </c>
      <c r="AO1635" s="24" t="str">
        <f t="shared" si="391"/>
        <v/>
      </c>
      <c r="AP1635" s="24" t="str">
        <f t="shared" si="392"/>
        <v/>
      </c>
      <c r="AQ1635" s="24" t="str">
        <f t="shared" si="393"/>
        <v/>
      </c>
      <c r="AR1635" s="24" t="str">
        <f t="shared" si="394"/>
        <v/>
      </c>
      <c r="AS1635" s="24" t="str">
        <f t="shared" si="395"/>
        <v/>
      </c>
    </row>
    <row r="1636" spans="2:45">
      <c r="B1636" s="60"/>
      <c r="C1636" s="33"/>
      <c r="D1636" s="32"/>
      <c r="E1636" s="33"/>
      <c r="F1636" s="33"/>
      <c r="G1636" s="33"/>
      <c r="H1636" s="33"/>
      <c r="I1636" s="33"/>
      <c r="J1636" s="33"/>
      <c r="K1636" s="33"/>
      <c r="L1636" s="33"/>
      <c r="M1636" s="33"/>
      <c r="N1636" s="99"/>
      <c r="O1636" s="99"/>
      <c r="P1636" s="99"/>
      <c r="Q1636" s="32"/>
      <c r="R1636" s="94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60"/>
      <c r="AH1636" s="60"/>
      <c r="AI1636" s="33"/>
      <c r="AJ1636" s="24"/>
      <c r="AK1636" s="24"/>
      <c r="AL1636" s="24"/>
      <c r="AM1636" s="24"/>
      <c r="AN1636" s="24" t="str">
        <f t="shared" si="390"/>
        <v/>
      </c>
      <c r="AO1636" s="24" t="str">
        <f t="shared" si="391"/>
        <v/>
      </c>
      <c r="AP1636" s="24" t="str">
        <f t="shared" si="392"/>
        <v/>
      </c>
      <c r="AQ1636" s="24" t="str">
        <f t="shared" si="393"/>
        <v/>
      </c>
      <c r="AR1636" s="24" t="str">
        <f t="shared" si="394"/>
        <v/>
      </c>
      <c r="AS1636" s="24" t="str">
        <f t="shared" si="395"/>
        <v/>
      </c>
    </row>
    <row r="1637" spans="2:45">
      <c r="B1637" s="60"/>
      <c r="C1637" s="33"/>
      <c r="D1637" s="32"/>
      <c r="E1637" s="33"/>
      <c r="F1637" s="33"/>
      <c r="G1637" s="33"/>
      <c r="H1637" s="33"/>
      <c r="I1637" s="33"/>
      <c r="J1637" s="33"/>
      <c r="K1637" s="33"/>
      <c r="L1637" s="33"/>
      <c r="M1637" s="33"/>
      <c r="N1637" s="99"/>
      <c r="O1637" s="99"/>
      <c r="P1637" s="99"/>
      <c r="Q1637" s="32"/>
      <c r="R1637" s="94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60"/>
      <c r="AH1637" s="60"/>
      <c r="AI1637" s="33"/>
      <c r="AJ1637" s="24"/>
      <c r="AK1637" s="24"/>
      <c r="AL1637" s="24"/>
      <c r="AM1637" s="24"/>
      <c r="AN1637" s="24" t="str">
        <f t="shared" si="390"/>
        <v/>
      </c>
      <c r="AO1637" s="24" t="str">
        <f t="shared" si="391"/>
        <v/>
      </c>
      <c r="AP1637" s="24" t="str">
        <f t="shared" si="392"/>
        <v/>
      </c>
      <c r="AQ1637" s="24" t="str">
        <f t="shared" si="393"/>
        <v/>
      </c>
      <c r="AR1637" s="24" t="str">
        <f t="shared" si="394"/>
        <v/>
      </c>
      <c r="AS1637" s="24" t="str">
        <f t="shared" si="395"/>
        <v/>
      </c>
    </row>
    <row r="1638" spans="2:45">
      <c r="B1638" s="60"/>
      <c r="C1638" s="33"/>
      <c r="D1638" s="32"/>
      <c r="E1638" s="33"/>
      <c r="F1638" s="33"/>
      <c r="G1638" s="33"/>
      <c r="H1638" s="33"/>
      <c r="I1638" s="33"/>
      <c r="J1638" s="33"/>
      <c r="K1638" s="33"/>
      <c r="L1638" s="33"/>
      <c r="M1638" s="33"/>
      <c r="N1638" s="99"/>
      <c r="O1638" s="99"/>
      <c r="P1638" s="99"/>
      <c r="Q1638" s="32"/>
      <c r="R1638" s="94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60"/>
      <c r="AH1638" s="60"/>
      <c r="AI1638" s="33"/>
      <c r="AJ1638" s="24"/>
      <c r="AK1638" s="24"/>
      <c r="AL1638" s="24"/>
      <c r="AM1638" s="24"/>
      <c r="AN1638" s="24" t="str">
        <f t="shared" si="390"/>
        <v/>
      </c>
      <c r="AO1638" s="24" t="str">
        <f t="shared" si="391"/>
        <v/>
      </c>
      <c r="AP1638" s="24" t="str">
        <f t="shared" si="392"/>
        <v/>
      </c>
      <c r="AQ1638" s="24" t="str">
        <f t="shared" si="393"/>
        <v/>
      </c>
      <c r="AR1638" s="24" t="str">
        <f t="shared" si="394"/>
        <v/>
      </c>
      <c r="AS1638" s="24" t="str">
        <f t="shared" si="395"/>
        <v/>
      </c>
    </row>
    <row r="1639" spans="2:45">
      <c r="B1639" s="60"/>
      <c r="C1639" s="33"/>
      <c r="D1639" s="32"/>
      <c r="E1639" s="33"/>
      <c r="F1639" s="33"/>
      <c r="G1639" s="33"/>
      <c r="H1639" s="33"/>
      <c r="I1639" s="33"/>
      <c r="J1639" s="33"/>
      <c r="K1639" s="33"/>
      <c r="L1639" s="33"/>
      <c r="M1639" s="33"/>
      <c r="N1639" s="99"/>
      <c r="O1639" s="99"/>
      <c r="P1639" s="99"/>
      <c r="Q1639" s="32"/>
      <c r="R1639" s="94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60"/>
      <c r="AH1639" s="60"/>
      <c r="AI1639" s="33"/>
      <c r="AJ1639" s="24"/>
      <c r="AK1639" s="24"/>
      <c r="AL1639" s="24"/>
      <c r="AM1639" s="24"/>
      <c r="AN1639" s="24" t="str">
        <f t="shared" si="390"/>
        <v/>
      </c>
      <c r="AO1639" s="24" t="str">
        <f t="shared" si="391"/>
        <v/>
      </c>
      <c r="AP1639" s="24" t="str">
        <f t="shared" si="392"/>
        <v/>
      </c>
      <c r="AQ1639" s="24" t="str">
        <f t="shared" si="393"/>
        <v/>
      </c>
      <c r="AR1639" s="24" t="str">
        <f t="shared" si="394"/>
        <v/>
      </c>
      <c r="AS1639" s="24" t="str">
        <f t="shared" si="395"/>
        <v/>
      </c>
    </row>
    <row r="1640" spans="2:45">
      <c r="B1640" s="60"/>
      <c r="C1640" s="33"/>
      <c r="D1640" s="32"/>
      <c r="E1640" s="33"/>
      <c r="F1640" s="33"/>
      <c r="G1640" s="33"/>
      <c r="H1640" s="33"/>
      <c r="I1640" s="33"/>
      <c r="J1640" s="33"/>
      <c r="K1640" s="33"/>
      <c r="L1640" s="33"/>
      <c r="M1640" s="33"/>
      <c r="N1640" s="99"/>
      <c r="O1640" s="99"/>
      <c r="P1640" s="99"/>
      <c r="Q1640" s="32"/>
      <c r="R1640" s="94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60"/>
      <c r="AH1640" s="60"/>
      <c r="AI1640" s="33"/>
      <c r="AJ1640" s="24"/>
      <c r="AK1640" s="24"/>
      <c r="AL1640" s="24"/>
      <c r="AM1640" s="24"/>
      <c r="AN1640" s="24" t="str">
        <f t="shared" si="390"/>
        <v/>
      </c>
      <c r="AO1640" s="24" t="str">
        <f t="shared" si="391"/>
        <v/>
      </c>
      <c r="AP1640" s="24" t="str">
        <f t="shared" si="392"/>
        <v/>
      </c>
      <c r="AQ1640" s="24" t="str">
        <f t="shared" si="393"/>
        <v/>
      </c>
      <c r="AR1640" s="24" t="str">
        <f t="shared" si="394"/>
        <v/>
      </c>
      <c r="AS1640" s="24" t="str">
        <f t="shared" si="395"/>
        <v/>
      </c>
    </row>
    <row r="1641" spans="2:45">
      <c r="B1641" s="60"/>
      <c r="C1641" s="33"/>
      <c r="D1641" s="32"/>
      <c r="E1641" s="33"/>
      <c r="F1641" s="33"/>
      <c r="G1641" s="33"/>
      <c r="H1641" s="33"/>
      <c r="I1641" s="33"/>
      <c r="J1641" s="33"/>
      <c r="K1641" s="33"/>
      <c r="L1641" s="33"/>
      <c r="M1641" s="33"/>
      <c r="N1641" s="99"/>
      <c r="O1641" s="99"/>
      <c r="P1641" s="99"/>
      <c r="Q1641" s="32"/>
      <c r="R1641" s="94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60"/>
      <c r="AH1641" s="60"/>
      <c r="AI1641" s="33"/>
      <c r="AJ1641" s="24"/>
      <c r="AK1641" s="24"/>
      <c r="AL1641" s="24"/>
      <c r="AM1641" s="24"/>
      <c r="AN1641" s="24" t="str">
        <f t="shared" si="390"/>
        <v/>
      </c>
      <c r="AO1641" s="24" t="str">
        <f t="shared" si="391"/>
        <v/>
      </c>
      <c r="AP1641" s="24" t="str">
        <f t="shared" si="392"/>
        <v/>
      </c>
      <c r="AQ1641" s="24" t="str">
        <f t="shared" si="393"/>
        <v/>
      </c>
      <c r="AR1641" s="24" t="str">
        <f t="shared" si="394"/>
        <v/>
      </c>
      <c r="AS1641" s="24" t="str">
        <f t="shared" si="395"/>
        <v/>
      </c>
    </row>
    <row r="1642" spans="2:45">
      <c r="B1642" s="60"/>
      <c r="C1642" s="33"/>
      <c r="D1642" s="32"/>
      <c r="E1642" s="33"/>
      <c r="F1642" s="33"/>
      <c r="G1642" s="33"/>
      <c r="H1642" s="33"/>
      <c r="I1642" s="33"/>
      <c r="J1642" s="33"/>
      <c r="K1642" s="33"/>
      <c r="L1642" s="33"/>
      <c r="M1642" s="33"/>
      <c r="N1642" s="99"/>
      <c r="O1642" s="99"/>
      <c r="P1642" s="99"/>
      <c r="Q1642" s="32"/>
      <c r="R1642" s="94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60"/>
      <c r="AH1642" s="60"/>
      <c r="AI1642" s="33"/>
      <c r="AJ1642" s="24"/>
      <c r="AK1642" s="24"/>
      <c r="AL1642" s="24"/>
      <c r="AM1642" s="24"/>
      <c r="AN1642" s="24" t="str">
        <f t="shared" si="390"/>
        <v/>
      </c>
      <c r="AO1642" s="24" t="str">
        <f t="shared" si="391"/>
        <v/>
      </c>
      <c r="AP1642" s="24" t="str">
        <f t="shared" si="392"/>
        <v/>
      </c>
      <c r="AQ1642" s="24" t="str">
        <f t="shared" si="393"/>
        <v/>
      </c>
      <c r="AR1642" s="24" t="str">
        <f t="shared" si="394"/>
        <v/>
      </c>
      <c r="AS1642" s="24" t="str">
        <f t="shared" si="395"/>
        <v/>
      </c>
    </row>
    <row r="1643" spans="2:45">
      <c r="B1643" s="60"/>
      <c r="C1643" s="33"/>
      <c r="D1643" s="32"/>
      <c r="E1643" s="33"/>
      <c r="F1643" s="33"/>
      <c r="G1643" s="33"/>
      <c r="H1643" s="33"/>
      <c r="I1643" s="33"/>
      <c r="J1643" s="33"/>
      <c r="K1643" s="33"/>
      <c r="L1643" s="33"/>
      <c r="M1643" s="33"/>
      <c r="N1643" s="99"/>
      <c r="O1643" s="99"/>
      <c r="P1643" s="99"/>
      <c r="Q1643" s="32"/>
      <c r="R1643" s="94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60"/>
      <c r="AH1643" s="60"/>
      <c r="AI1643" s="33"/>
      <c r="AJ1643" s="24"/>
      <c r="AK1643" s="24"/>
      <c r="AL1643" s="24"/>
      <c r="AM1643" s="24"/>
      <c r="AN1643" s="24" t="str">
        <f t="shared" si="390"/>
        <v/>
      </c>
      <c r="AO1643" s="24" t="str">
        <f t="shared" si="391"/>
        <v/>
      </c>
      <c r="AP1643" s="24" t="str">
        <f t="shared" si="392"/>
        <v/>
      </c>
      <c r="AQ1643" s="24" t="str">
        <f t="shared" si="393"/>
        <v/>
      </c>
      <c r="AR1643" s="24" t="str">
        <f t="shared" si="394"/>
        <v/>
      </c>
      <c r="AS1643" s="24" t="str">
        <f t="shared" si="395"/>
        <v/>
      </c>
    </row>
    <row r="1644" spans="2:45">
      <c r="B1644" s="60"/>
      <c r="C1644" s="33"/>
      <c r="D1644" s="32"/>
      <c r="E1644" s="33"/>
      <c r="F1644" s="33"/>
      <c r="G1644" s="33"/>
      <c r="H1644" s="33"/>
      <c r="I1644" s="33"/>
      <c r="J1644" s="33"/>
      <c r="K1644" s="33"/>
      <c r="L1644" s="33"/>
      <c r="M1644" s="33"/>
      <c r="N1644" s="99"/>
      <c r="O1644" s="99"/>
      <c r="P1644" s="99"/>
      <c r="Q1644" s="32"/>
      <c r="R1644" s="94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60"/>
      <c r="AH1644" s="60"/>
      <c r="AI1644" s="33"/>
      <c r="AJ1644" s="24"/>
      <c r="AK1644" s="24"/>
      <c r="AL1644" s="24"/>
      <c r="AM1644" s="24"/>
      <c r="AN1644" s="24" t="str">
        <f t="shared" si="390"/>
        <v/>
      </c>
      <c r="AO1644" s="24" t="str">
        <f t="shared" si="391"/>
        <v/>
      </c>
      <c r="AP1644" s="24" t="str">
        <f t="shared" si="392"/>
        <v/>
      </c>
      <c r="AQ1644" s="24" t="str">
        <f t="shared" si="393"/>
        <v/>
      </c>
      <c r="AR1644" s="24" t="str">
        <f t="shared" si="394"/>
        <v/>
      </c>
      <c r="AS1644" s="24" t="str">
        <f t="shared" si="395"/>
        <v/>
      </c>
    </row>
    <row r="1645" spans="2:45">
      <c r="B1645" s="60"/>
      <c r="C1645" s="33"/>
      <c r="D1645" s="32"/>
      <c r="E1645" s="33"/>
      <c r="F1645" s="33"/>
      <c r="G1645" s="33"/>
      <c r="H1645" s="33"/>
      <c r="I1645" s="33"/>
      <c r="J1645" s="33"/>
      <c r="K1645" s="33"/>
      <c r="L1645" s="33"/>
      <c r="M1645" s="33"/>
      <c r="N1645" s="99"/>
      <c r="O1645" s="99"/>
      <c r="P1645" s="99"/>
      <c r="Q1645" s="32"/>
      <c r="R1645" s="94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60"/>
      <c r="AH1645" s="60"/>
      <c r="AI1645" s="33"/>
      <c r="AJ1645" s="24"/>
      <c r="AK1645" s="24"/>
      <c r="AL1645" s="24"/>
      <c r="AM1645" s="24"/>
      <c r="AN1645" s="24" t="str">
        <f t="shared" si="390"/>
        <v/>
      </c>
      <c r="AO1645" s="24" t="str">
        <f t="shared" si="391"/>
        <v/>
      </c>
      <c r="AP1645" s="24" t="str">
        <f t="shared" si="392"/>
        <v/>
      </c>
      <c r="AQ1645" s="24" t="str">
        <f t="shared" si="393"/>
        <v/>
      </c>
      <c r="AR1645" s="24" t="str">
        <f t="shared" si="394"/>
        <v/>
      </c>
      <c r="AS1645" s="24" t="str">
        <f t="shared" si="395"/>
        <v/>
      </c>
    </row>
    <row r="1646" spans="2:45">
      <c r="B1646" s="60"/>
      <c r="C1646" s="33"/>
      <c r="D1646" s="32"/>
      <c r="E1646" s="33"/>
      <c r="F1646" s="33"/>
      <c r="G1646" s="33"/>
      <c r="H1646" s="33"/>
      <c r="I1646" s="33"/>
      <c r="J1646" s="33"/>
      <c r="K1646" s="33"/>
      <c r="L1646" s="33"/>
      <c r="M1646" s="33"/>
      <c r="N1646" s="99"/>
      <c r="O1646" s="99"/>
      <c r="P1646" s="99"/>
      <c r="Q1646" s="32"/>
      <c r="R1646" s="94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60"/>
      <c r="AH1646" s="60"/>
      <c r="AI1646" s="33"/>
      <c r="AJ1646" s="24"/>
      <c r="AK1646" s="24"/>
      <c r="AL1646" s="24"/>
      <c r="AM1646" s="24"/>
      <c r="AN1646" s="24" t="str">
        <f t="shared" si="390"/>
        <v/>
      </c>
      <c r="AO1646" s="24" t="str">
        <f t="shared" si="391"/>
        <v/>
      </c>
      <c r="AP1646" s="24" t="str">
        <f t="shared" si="392"/>
        <v/>
      </c>
      <c r="AQ1646" s="24" t="str">
        <f t="shared" si="393"/>
        <v/>
      </c>
      <c r="AR1646" s="24" t="str">
        <f t="shared" si="394"/>
        <v/>
      </c>
      <c r="AS1646" s="24" t="str">
        <f t="shared" si="395"/>
        <v/>
      </c>
    </row>
    <row r="1647" spans="2:45">
      <c r="B1647" s="60"/>
      <c r="C1647" s="33"/>
      <c r="D1647" s="32"/>
      <c r="E1647" s="33"/>
      <c r="F1647" s="33"/>
      <c r="G1647" s="33"/>
      <c r="H1647" s="33"/>
      <c r="I1647" s="33"/>
      <c r="J1647" s="33"/>
      <c r="K1647" s="33"/>
      <c r="L1647" s="33"/>
      <c r="M1647" s="33"/>
      <c r="N1647" s="99"/>
      <c r="O1647" s="99"/>
      <c r="P1647" s="99"/>
      <c r="Q1647" s="32"/>
      <c r="R1647" s="94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60"/>
      <c r="AH1647" s="60"/>
      <c r="AI1647" s="33"/>
      <c r="AJ1647" s="24"/>
      <c r="AK1647" s="24"/>
      <c r="AL1647" s="24"/>
      <c r="AM1647" s="24"/>
      <c r="AN1647" s="24" t="str">
        <f t="shared" si="390"/>
        <v/>
      </c>
      <c r="AO1647" s="24" t="str">
        <f t="shared" si="391"/>
        <v/>
      </c>
      <c r="AP1647" s="24" t="str">
        <f t="shared" si="392"/>
        <v/>
      </c>
      <c r="AQ1647" s="24" t="str">
        <f t="shared" si="393"/>
        <v/>
      </c>
      <c r="AR1647" s="24" t="str">
        <f t="shared" si="394"/>
        <v/>
      </c>
      <c r="AS1647" s="24" t="str">
        <f t="shared" si="395"/>
        <v/>
      </c>
    </row>
    <row r="1648" spans="2:45">
      <c r="B1648" s="60"/>
      <c r="C1648" s="33"/>
      <c r="D1648" s="32"/>
      <c r="E1648" s="33"/>
      <c r="F1648" s="33"/>
      <c r="G1648" s="33"/>
      <c r="H1648" s="33"/>
      <c r="I1648" s="33"/>
      <c r="J1648" s="33"/>
      <c r="K1648" s="33"/>
      <c r="L1648" s="33"/>
      <c r="M1648" s="33"/>
      <c r="N1648" s="99"/>
      <c r="O1648" s="99"/>
      <c r="P1648" s="99"/>
      <c r="Q1648" s="32"/>
      <c r="R1648" s="94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60"/>
      <c r="AH1648" s="60"/>
      <c r="AI1648" s="33"/>
      <c r="AJ1648" s="24"/>
      <c r="AK1648" s="24"/>
      <c r="AL1648" s="24"/>
      <c r="AM1648" s="24"/>
      <c r="AN1648" s="24" t="str">
        <f t="shared" si="390"/>
        <v/>
      </c>
      <c r="AO1648" s="24" t="str">
        <f t="shared" si="391"/>
        <v/>
      </c>
      <c r="AP1648" s="24" t="str">
        <f t="shared" si="392"/>
        <v/>
      </c>
      <c r="AQ1648" s="24" t="str">
        <f t="shared" si="393"/>
        <v/>
      </c>
      <c r="AR1648" s="24" t="str">
        <f t="shared" si="394"/>
        <v/>
      </c>
      <c r="AS1648" s="24" t="str">
        <f t="shared" si="395"/>
        <v/>
      </c>
    </row>
    <row r="1649" spans="2:45">
      <c r="B1649" s="60"/>
      <c r="C1649" s="33"/>
      <c r="D1649" s="32"/>
      <c r="E1649" s="33"/>
      <c r="F1649" s="33"/>
      <c r="G1649" s="33"/>
      <c r="H1649" s="33"/>
      <c r="I1649" s="33"/>
      <c r="J1649" s="33"/>
      <c r="K1649" s="33"/>
      <c r="L1649" s="33"/>
      <c r="M1649" s="33"/>
      <c r="N1649" s="99"/>
      <c r="O1649" s="99"/>
      <c r="P1649" s="99"/>
      <c r="Q1649" s="32"/>
      <c r="R1649" s="94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60"/>
      <c r="AH1649" s="60"/>
      <c r="AI1649" s="33"/>
      <c r="AJ1649" s="24"/>
      <c r="AK1649" s="24"/>
      <c r="AL1649" s="24"/>
      <c r="AM1649" s="24"/>
      <c r="AN1649" s="24" t="str">
        <f t="shared" si="390"/>
        <v/>
      </c>
      <c r="AO1649" s="24" t="str">
        <f t="shared" si="391"/>
        <v/>
      </c>
      <c r="AP1649" s="24" t="str">
        <f t="shared" si="392"/>
        <v/>
      </c>
      <c r="AQ1649" s="24" t="str">
        <f t="shared" si="393"/>
        <v/>
      </c>
      <c r="AR1649" s="24" t="str">
        <f t="shared" si="394"/>
        <v/>
      </c>
      <c r="AS1649" s="24" t="str">
        <f t="shared" si="395"/>
        <v/>
      </c>
    </row>
    <row r="1650" spans="2:45">
      <c r="B1650" s="60"/>
      <c r="C1650" s="33"/>
      <c r="D1650" s="32"/>
      <c r="E1650" s="33"/>
      <c r="F1650" s="33"/>
      <c r="G1650" s="33"/>
      <c r="H1650" s="33"/>
      <c r="I1650" s="33"/>
      <c r="J1650" s="33"/>
      <c r="K1650" s="33"/>
      <c r="L1650" s="33"/>
      <c r="M1650" s="33"/>
      <c r="N1650" s="99"/>
      <c r="O1650" s="99"/>
      <c r="P1650" s="99"/>
      <c r="Q1650" s="32"/>
      <c r="R1650" s="94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60"/>
      <c r="AH1650" s="60"/>
      <c r="AI1650" s="33"/>
      <c r="AJ1650" s="24"/>
      <c r="AK1650" s="24"/>
      <c r="AL1650" s="24"/>
      <c r="AM1650" s="24"/>
      <c r="AN1650" s="24" t="str">
        <f t="shared" si="390"/>
        <v/>
      </c>
      <c r="AO1650" s="24" t="str">
        <f t="shared" si="391"/>
        <v/>
      </c>
      <c r="AP1650" s="24" t="str">
        <f t="shared" si="392"/>
        <v/>
      </c>
      <c r="AQ1650" s="24" t="str">
        <f t="shared" si="393"/>
        <v/>
      </c>
      <c r="AR1650" s="24" t="str">
        <f t="shared" si="394"/>
        <v/>
      </c>
      <c r="AS1650" s="24" t="str">
        <f t="shared" si="395"/>
        <v/>
      </c>
    </row>
    <row r="1651" spans="2:45">
      <c r="B1651" s="60"/>
      <c r="C1651" s="33"/>
      <c r="D1651" s="32"/>
      <c r="E1651" s="33"/>
      <c r="F1651" s="33"/>
      <c r="G1651" s="33"/>
      <c r="H1651" s="33"/>
      <c r="I1651" s="33"/>
      <c r="J1651" s="33"/>
      <c r="K1651" s="33"/>
      <c r="L1651" s="33"/>
      <c r="M1651" s="33"/>
      <c r="N1651" s="99"/>
      <c r="O1651" s="99"/>
      <c r="P1651" s="99"/>
      <c r="Q1651" s="32"/>
      <c r="R1651" s="94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60"/>
      <c r="AH1651" s="60"/>
      <c r="AI1651" s="33"/>
      <c r="AJ1651" s="24"/>
      <c r="AK1651" s="24"/>
      <c r="AL1651" s="24"/>
      <c r="AM1651" s="24"/>
      <c r="AN1651" s="24" t="str">
        <f t="shared" si="390"/>
        <v/>
      </c>
      <c r="AO1651" s="24" t="str">
        <f t="shared" si="391"/>
        <v/>
      </c>
      <c r="AP1651" s="24" t="str">
        <f t="shared" si="392"/>
        <v/>
      </c>
      <c r="AQ1651" s="24" t="str">
        <f t="shared" si="393"/>
        <v/>
      </c>
      <c r="AR1651" s="24" t="str">
        <f t="shared" si="394"/>
        <v/>
      </c>
      <c r="AS1651" s="24" t="str">
        <f t="shared" si="395"/>
        <v/>
      </c>
    </row>
    <row r="1652" spans="2:45">
      <c r="B1652" s="60"/>
      <c r="C1652" s="33"/>
      <c r="D1652" s="32"/>
      <c r="E1652" s="33"/>
      <c r="F1652" s="33"/>
      <c r="G1652" s="33"/>
      <c r="H1652" s="33"/>
      <c r="I1652" s="33"/>
      <c r="J1652" s="33"/>
      <c r="K1652" s="33"/>
      <c r="L1652" s="33"/>
      <c r="M1652" s="33"/>
      <c r="N1652" s="99"/>
      <c r="O1652" s="99"/>
      <c r="P1652" s="99"/>
      <c r="Q1652" s="32"/>
      <c r="R1652" s="94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60"/>
      <c r="AH1652" s="60"/>
      <c r="AI1652" s="33"/>
      <c r="AJ1652" s="24"/>
      <c r="AK1652" s="24"/>
      <c r="AL1652" s="24"/>
      <c r="AM1652" s="24"/>
      <c r="AN1652" s="24" t="str">
        <f t="shared" si="390"/>
        <v/>
      </c>
      <c r="AO1652" s="24" t="str">
        <f t="shared" si="391"/>
        <v/>
      </c>
      <c r="AP1652" s="24" t="str">
        <f t="shared" si="392"/>
        <v/>
      </c>
      <c r="AQ1652" s="24" t="str">
        <f t="shared" si="393"/>
        <v/>
      </c>
      <c r="AR1652" s="24" t="str">
        <f t="shared" si="394"/>
        <v/>
      </c>
      <c r="AS1652" s="24" t="str">
        <f t="shared" si="395"/>
        <v/>
      </c>
    </row>
    <row r="1653" spans="2:45">
      <c r="B1653" s="60"/>
      <c r="C1653" s="33"/>
      <c r="D1653" s="32"/>
      <c r="E1653" s="33"/>
      <c r="F1653" s="33"/>
      <c r="G1653" s="33"/>
      <c r="H1653" s="33"/>
      <c r="I1653" s="33"/>
      <c r="J1653" s="33"/>
      <c r="K1653" s="33"/>
      <c r="L1653" s="33"/>
      <c r="M1653" s="33"/>
      <c r="N1653" s="99"/>
      <c r="O1653" s="99"/>
      <c r="P1653" s="99"/>
      <c r="Q1653" s="32"/>
      <c r="R1653" s="94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60"/>
      <c r="AH1653" s="60"/>
      <c r="AI1653" s="33"/>
      <c r="AJ1653" s="24"/>
      <c r="AK1653" s="24"/>
      <c r="AL1653" s="24"/>
      <c r="AM1653" s="24"/>
      <c r="AN1653" s="24" t="str">
        <f t="shared" si="390"/>
        <v/>
      </c>
      <c r="AO1653" s="24" t="str">
        <f t="shared" si="391"/>
        <v/>
      </c>
      <c r="AP1653" s="24" t="str">
        <f t="shared" si="392"/>
        <v/>
      </c>
      <c r="AQ1653" s="24" t="str">
        <f t="shared" si="393"/>
        <v/>
      </c>
      <c r="AR1653" s="24" t="str">
        <f t="shared" si="394"/>
        <v/>
      </c>
      <c r="AS1653" s="24" t="str">
        <f t="shared" si="395"/>
        <v/>
      </c>
    </row>
    <row r="1654" spans="2:45">
      <c r="B1654" s="60"/>
      <c r="C1654" s="33"/>
      <c r="D1654" s="32"/>
      <c r="E1654" s="33"/>
      <c r="F1654" s="33"/>
      <c r="G1654" s="33"/>
      <c r="H1654" s="33"/>
      <c r="I1654" s="33"/>
      <c r="J1654" s="33"/>
      <c r="K1654" s="33"/>
      <c r="L1654" s="33"/>
      <c r="M1654" s="33"/>
      <c r="N1654" s="99"/>
      <c r="O1654" s="99"/>
      <c r="P1654" s="99"/>
      <c r="Q1654" s="32"/>
      <c r="R1654" s="94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60"/>
      <c r="AH1654" s="60"/>
      <c r="AI1654" s="33"/>
      <c r="AJ1654" s="24"/>
      <c r="AK1654" s="24"/>
      <c r="AL1654" s="24"/>
      <c r="AM1654" s="24"/>
      <c r="AN1654" s="24" t="str">
        <f t="shared" si="390"/>
        <v/>
      </c>
      <c r="AO1654" s="24" t="str">
        <f t="shared" si="391"/>
        <v/>
      </c>
      <c r="AP1654" s="24" t="str">
        <f t="shared" si="392"/>
        <v/>
      </c>
      <c r="AQ1654" s="24" t="str">
        <f t="shared" si="393"/>
        <v/>
      </c>
      <c r="AR1654" s="24" t="str">
        <f t="shared" si="394"/>
        <v/>
      </c>
      <c r="AS1654" s="24" t="str">
        <f t="shared" si="395"/>
        <v/>
      </c>
    </row>
    <row r="1655" spans="2:45">
      <c r="B1655" s="60"/>
      <c r="C1655" s="33"/>
      <c r="D1655" s="32"/>
      <c r="E1655" s="33"/>
      <c r="F1655" s="33"/>
      <c r="G1655" s="33"/>
      <c r="H1655" s="33"/>
      <c r="I1655" s="33"/>
      <c r="J1655" s="33"/>
      <c r="K1655" s="33"/>
      <c r="L1655" s="33"/>
      <c r="M1655" s="33"/>
      <c r="N1655" s="99"/>
      <c r="O1655" s="99"/>
      <c r="P1655" s="99"/>
      <c r="Q1655" s="32"/>
      <c r="R1655" s="94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60"/>
      <c r="AH1655" s="60"/>
      <c r="AI1655" s="33"/>
      <c r="AJ1655" s="24"/>
      <c r="AK1655" s="24"/>
      <c r="AL1655" s="24"/>
      <c r="AM1655" s="24"/>
      <c r="AN1655" s="24" t="str">
        <f t="shared" si="390"/>
        <v/>
      </c>
      <c r="AO1655" s="24" t="str">
        <f t="shared" si="391"/>
        <v/>
      </c>
      <c r="AP1655" s="24" t="str">
        <f t="shared" si="392"/>
        <v/>
      </c>
      <c r="AQ1655" s="24" t="str">
        <f t="shared" si="393"/>
        <v/>
      </c>
      <c r="AR1655" s="24" t="str">
        <f t="shared" si="394"/>
        <v/>
      </c>
      <c r="AS1655" s="24" t="str">
        <f t="shared" si="395"/>
        <v/>
      </c>
    </row>
    <row r="1656" spans="2:45">
      <c r="B1656" s="60"/>
      <c r="C1656" s="33"/>
      <c r="D1656" s="32"/>
      <c r="E1656" s="33"/>
      <c r="F1656" s="33"/>
      <c r="G1656" s="33"/>
      <c r="H1656" s="33"/>
      <c r="I1656" s="33"/>
      <c r="J1656" s="33"/>
      <c r="K1656" s="33"/>
      <c r="L1656" s="33"/>
      <c r="M1656" s="33"/>
      <c r="N1656" s="99"/>
      <c r="O1656" s="99"/>
      <c r="P1656" s="99"/>
      <c r="Q1656" s="32"/>
      <c r="R1656" s="94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60"/>
      <c r="AH1656" s="60"/>
      <c r="AI1656" s="33"/>
      <c r="AJ1656" s="24"/>
      <c r="AK1656" s="24"/>
      <c r="AL1656" s="24"/>
      <c r="AM1656" s="24"/>
      <c r="AN1656" s="24" t="str">
        <f t="shared" si="390"/>
        <v/>
      </c>
      <c r="AO1656" s="24" t="str">
        <f t="shared" si="391"/>
        <v/>
      </c>
      <c r="AP1656" s="24" t="str">
        <f t="shared" si="392"/>
        <v/>
      </c>
      <c r="AQ1656" s="24" t="str">
        <f t="shared" si="393"/>
        <v/>
      </c>
      <c r="AR1656" s="24" t="str">
        <f t="shared" si="394"/>
        <v/>
      </c>
      <c r="AS1656" s="24" t="str">
        <f t="shared" si="395"/>
        <v/>
      </c>
    </row>
    <row r="1657" spans="2:45">
      <c r="B1657" s="60"/>
      <c r="C1657" s="33"/>
      <c r="D1657" s="32"/>
      <c r="E1657" s="33"/>
      <c r="F1657" s="33"/>
      <c r="G1657" s="33"/>
      <c r="H1657" s="33"/>
      <c r="I1657" s="33"/>
      <c r="J1657" s="33"/>
      <c r="K1657" s="33"/>
      <c r="L1657" s="33"/>
      <c r="M1657" s="33"/>
      <c r="N1657" s="99"/>
      <c r="O1657" s="99"/>
      <c r="P1657" s="99"/>
      <c r="Q1657" s="32"/>
      <c r="R1657" s="94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60"/>
      <c r="AH1657" s="60"/>
      <c r="AI1657" s="33"/>
      <c r="AJ1657" s="24"/>
      <c r="AK1657" s="24"/>
      <c r="AL1657" s="24"/>
      <c r="AM1657" s="24"/>
      <c r="AN1657" s="24" t="str">
        <f t="shared" si="390"/>
        <v/>
      </c>
      <c r="AO1657" s="24" t="str">
        <f t="shared" si="391"/>
        <v/>
      </c>
      <c r="AP1657" s="24" t="str">
        <f t="shared" si="392"/>
        <v/>
      </c>
      <c r="AQ1657" s="24" t="str">
        <f t="shared" si="393"/>
        <v/>
      </c>
      <c r="AR1657" s="24" t="str">
        <f t="shared" si="394"/>
        <v/>
      </c>
      <c r="AS1657" s="24" t="str">
        <f t="shared" si="395"/>
        <v/>
      </c>
    </row>
    <row r="1658" spans="2:45">
      <c r="B1658" s="60"/>
      <c r="C1658" s="33"/>
      <c r="D1658" s="32"/>
      <c r="E1658" s="33"/>
      <c r="F1658" s="33"/>
      <c r="G1658" s="33"/>
      <c r="H1658" s="33"/>
      <c r="I1658" s="33"/>
      <c r="J1658" s="33"/>
      <c r="K1658" s="33"/>
      <c r="L1658" s="33"/>
      <c r="M1658" s="33"/>
      <c r="N1658" s="99"/>
      <c r="O1658" s="99"/>
      <c r="P1658" s="99"/>
      <c r="Q1658" s="32"/>
      <c r="R1658" s="94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60"/>
      <c r="AH1658" s="60"/>
      <c r="AI1658" s="33"/>
      <c r="AJ1658" s="24"/>
      <c r="AK1658" s="24"/>
      <c r="AL1658" s="24"/>
      <c r="AM1658" s="24"/>
      <c r="AN1658" s="24" t="str">
        <f t="shared" si="390"/>
        <v/>
      </c>
      <c r="AO1658" s="24" t="str">
        <f t="shared" si="391"/>
        <v/>
      </c>
      <c r="AP1658" s="24" t="str">
        <f t="shared" si="392"/>
        <v/>
      </c>
      <c r="AQ1658" s="24" t="str">
        <f t="shared" si="393"/>
        <v/>
      </c>
      <c r="AR1658" s="24" t="str">
        <f t="shared" si="394"/>
        <v/>
      </c>
      <c r="AS1658" s="24" t="str">
        <f t="shared" si="395"/>
        <v/>
      </c>
    </row>
    <row r="1659" spans="2:45">
      <c r="B1659" s="60"/>
      <c r="C1659" s="33"/>
      <c r="D1659" s="32"/>
      <c r="E1659" s="33"/>
      <c r="F1659" s="33"/>
      <c r="G1659" s="33"/>
      <c r="H1659" s="33"/>
      <c r="I1659" s="33"/>
      <c r="J1659" s="33"/>
      <c r="K1659" s="33"/>
      <c r="L1659" s="33"/>
      <c r="M1659" s="33"/>
      <c r="N1659" s="99"/>
      <c r="O1659" s="99"/>
      <c r="P1659" s="99"/>
      <c r="Q1659" s="32"/>
      <c r="R1659" s="94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60"/>
      <c r="AH1659" s="60"/>
      <c r="AI1659" s="33"/>
      <c r="AJ1659" s="24"/>
      <c r="AK1659" s="24"/>
      <c r="AL1659" s="24"/>
      <c r="AM1659" s="24"/>
      <c r="AN1659" s="24" t="str">
        <f t="shared" si="390"/>
        <v/>
      </c>
      <c r="AO1659" s="24" t="str">
        <f t="shared" si="391"/>
        <v/>
      </c>
      <c r="AP1659" s="24" t="str">
        <f t="shared" si="392"/>
        <v/>
      </c>
      <c r="AQ1659" s="24" t="str">
        <f t="shared" si="393"/>
        <v/>
      </c>
      <c r="AR1659" s="24" t="str">
        <f t="shared" si="394"/>
        <v/>
      </c>
      <c r="AS1659" s="24" t="str">
        <f t="shared" si="395"/>
        <v/>
      </c>
    </row>
    <row r="1660" spans="2:45">
      <c r="B1660" s="60"/>
      <c r="C1660" s="33"/>
      <c r="D1660" s="32"/>
      <c r="E1660" s="33"/>
      <c r="F1660" s="33"/>
      <c r="G1660" s="33"/>
      <c r="H1660" s="33"/>
      <c r="I1660" s="33"/>
      <c r="J1660" s="33"/>
      <c r="K1660" s="33"/>
      <c r="L1660" s="33"/>
      <c r="M1660" s="33"/>
      <c r="N1660" s="99"/>
      <c r="O1660" s="99"/>
      <c r="P1660" s="99"/>
      <c r="Q1660" s="32"/>
      <c r="R1660" s="94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60"/>
      <c r="AH1660" s="60"/>
      <c r="AI1660" s="33"/>
      <c r="AJ1660" s="24"/>
      <c r="AK1660" s="24"/>
      <c r="AL1660" s="24"/>
      <c r="AM1660" s="24"/>
      <c r="AN1660" s="24" t="str">
        <f t="shared" si="390"/>
        <v/>
      </c>
      <c r="AO1660" s="24" t="str">
        <f t="shared" si="391"/>
        <v/>
      </c>
      <c r="AP1660" s="24" t="str">
        <f t="shared" si="392"/>
        <v/>
      </c>
      <c r="AQ1660" s="24" t="str">
        <f t="shared" si="393"/>
        <v/>
      </c>
      <c r="AR1660" s="24" t="str">
        <f t="shared" si="394"/>
        <v/>
      </c>
      <c r="AS1660" s="24" t="str">
        <f t="shared" si="395"/>
        <v/>
      </c>
    </row>
    <row r="1661" spans="2:45">
      <c r="B1661" s="60"/>
      <c r="C1661" s="33"/>
      <c r="D1661" s="32"/>
      <c r="E1661" s="33"/>
      <c r="F1661" s="33"/>
      <c r="G1661" s="33"/>
      <c r="H1661" s="33"/>
      <c r="I1661" s="33"/>
      <c r="J1661" s="33"/>
      <c r="K1661" s="33"/>
      <c r="L1661" s="33"/>
      <c r="M1661" s="33"/>
      <c r="N1661" s="99"/>
      <c r="O1661" s="99"/>
      <c r="P1661" s="99"/>
      <c r="Q1661" s="32"/>
      <c r="R1661" s="94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60"/>
      <c r="AH1661" s="60"/>
      <c r="AI1661" s="33"/>
      <c r="AJ1661" s="24"/>
      <c r="AK1661" s="24"/>
      <c r="AL1661" s="24"/>
      <c r="AM1661" s="24"/>
      <c r="AN1661" s="24" t="str">
        <f t="shared" si="390"/>
        <v/>
      </c>
      <c r="AO1661" s="24" t="str">
        <f t="shared" si="391"/>
        <v/>
      </c>
      <c r="AP1661" s="24" t="str">
        <f t="shared" si="392"/>
        <v/>
      </c>
      <c r="AQ1661" s="24" t="str">
        <f t="shared" si="393"/>
        <v/>
      </c>
      <c r="AR1661" s="24" t="str">
        <f t="shared" si="394"/>
        <v/>
      </c>
      <c r="AS1661" s="24" t="str">
        <f t="shared" si="395"/>
        <v/>
      </c>
    </row>
    <row r="1662" spans="2:45">
      <c r="B1662" s="60"/>
      <c r="C1662" s="33"/>
      <c r="D1662" s="32"/>
      <c r="E1662" s="33"/>
      <c r="F1662" s="33"/>
      <c r="G1662" s="33"/>
      <c r="H1662" s="33"/>
      <c r="I1662" s="33"/>
      <c r="J1662" s="33"/>
      <c r="K1662" s="33"/>
      <c r="L1662" s="33"/>
      <c r="M1662" s="33"/>
      <c r="N1662" s="99"/>
      <c r="O1662" s="99"/>
      <c r="P1662" s="99"/>
      <c r="Q1662" s="32"/>
      <c r="R1662" s="94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60"/>
      <c r="AH1662" s="60"/>
      <c r="AI1662" s="33"/>
      <c r="AJ1662" s="24"/>
      <c r="AK1662" s="24"/>
      <c r="AL1662" s="24"/>
      <c r="AM1662" s="24"/>
      <c r="AN1662" s="24" t="str">
        <f t="shared" si="390"/>
        <v/>
      </c>
      <c r="AO1662" s="24" t="str">
        <f t="shared" si="391"/>
        <v/>
      </c>
      <c r="AP1662" s="24" t="str">
        <f t="shared" si="392"/>
        <v/>
      </c>
      <c r="AQ1662" s="24" t="str">
        <f t="shared" si="393"/>
        <v/>
      </c>
      <c r="AR1662" s="24" t="str">
        <f t="shared" si="394"/>
        <v/>
      </c>
      <c r="AS1662" s="24" t="str">
        <f t="shared" si="395"/>
        <v/>
      </c>
    </row>
    <row r="1663" spans="2:45">
      <c r="B1663" s="60"/>
      <c r="C1663" s="33"/>
      <c r="D1663" s="32"/>
      <c r="E1663" s="33"/>
      <c r="F1663" s="33"/>
      <c r="G1663" s="33"/>
      <c r="H1663" s="33"/>
      <c r="I1663" s="33"/>
      <c r="J1663" s="33"/>
      <c r="K1663" s="33"/>
      <c r="L1663" s="33"/>
      <c r="M1663" s="33"/>
      <c r="N1663" s="99"/>
      <c r="O1663" s="99"/>
      <c r="P1663" s="99"/>
      <c r="Q1663" s="32"/>
      <c r="R1663" s="94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60"/>
      <c r="AH1663" s="60"/>
      <c r="AI1663" s="33"/>
      <c r="AJ1663" s="24"/>
      <c r="AK1663" s="24"/>
      <c r="AL1663" s="24"/>
      <c r="AM1663" s="24"/>
      <c r="AN1663" s="24" t="str">
        <f t="shared" si="390"/>
        <v/>
      </c>
      <c r="AO1663" s="24" t="str">
        <f t="shared" si="391"/>
        <v/>
      </c>
      <c r="AP1663" s="24" t="str">
        <f t="shared" si="392"/>
        <v/>
      </c>
      <c r="AQ1663" s="24" t="str">
        <f t="shared" si="393"/>
        <v/>
      </c>
      <c r="AR1663" s="24" t="str">
        <f t="shared" si="394"/>
        <v/>
      </c>
      <c r="AS1663" s="24" t="str">
        <f t="shared" si="395"/>
        <v/>
      </c>
    </row>
    <row r="1664" spans="2:45">
      <c r="B1664" s="60"/>
      <c r="C1664" s="33"/>
      <c r="D1664" s="32"/>
      <c r="E1664" s="33"/>
      <c r="F1664" s="33"/>
      <c r="G1664" s="33"/>
      <c r="H1664" s="33"/>
      <c r="I1664" s="33"/>
      <c r="J1664" s="33"/>
      <c r="K1664" s="33"/>
      <c r="L1664" s="33"/>
      <c r="M1664" s="33"/>
      <c r="N1664" s="99"/>
      <c r="O1664" s="99"/>
      <c r="P1664" s="99"/>
      <c r="Q1664" s="32"/>
      <c r="R1664" s="94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60"/>
      <c r="AH1664" s="60"/>
      <c r="AI1664" s="33"/>
      <c r="AJ1664" s="24"/>
      <c r="AK1664" s="24"/>
      <c r="AL1664" s="24"/>
      <c r="AM1664" s="24"/>
      <c r="AN1664" s="24" t="str">
        <f t="shared" si="390"/>
        <v/>
      </c>
      <c r="AO1664" s="24" t="str">
        <f t="shared" si="391"/>
        <v/>
      </c>
      <c r="AP1664" s="24" t="str">
        <f t="shared" si="392"/>
        <v/>
      </c>
      <c r="AQ1664" s="24" t="str">
        <f t="shared" si="393"/>
        <v/>
      </c>
      <c r="AR1664" s="24" t="str">
        <f t="shared" si="394"/>
        <v/>
      </c>
      <c r="AS1664" s="24" t="str">
        <f t="shared" si="395"/>
        <v/>
      </c>
    </row>
    <row r="1665" spans="2:45">
      <c r="B1665" s="60"/>
      <c r="C1665" s="33"/>
      <c r="D1665" s="32"/>
      <c r="E1665" s="33"/>
      <c r="F1665" s="33"/>
      <c r="G1665" s="33"/>
      <c r="H1665" s="33"/>
      <c r="I1665" s="33"/>
      <c r="J1665" s="33"/>
      <c r="K1665" s="33"/>
      <c r="L1665" s="33"/>
      <c r="M1665" s="33"/>
      <c r="N1665" s="99"/>
      <c r="O1665" s="99"/>
      <c r="P1665" s="99"/>
      <c r="Q1665" s="32"/>
      <c r="R1665" s="94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60"/>
      <c r="AH1665" s="60"/>
      <c r="AI1665" s="33"/>
      <c r="AJ1665" s="24"/>
      <c r="AK1665" s="24"/>
      <c r="AL1665" s="24"/>
      <c r="AM1665" s="24"/>
      <c r="AN1665" s="24" t="str">
        <f t="shared" si="390"/>
        <v/>
      </c>
      <c r="AO1665" s="24" t="str">
        <f t="shared" si="391"/>
        <v/>
      </c>
      <c r="AP1665" s="24" t="str">
        <f t="shared" si="392"/>
        <v/>
      </c>
      <c r="AQ1665" s="24" t="str">
        <f t="shared" si="393"/>
        <v/>
      </c>
      <c r="AR1665" s="24" t="str">
        <f t="shared" si="394"/>
        <v/>
      </c>
      <c r="AS1665" s="24" t="str">
        <f t="shared" si="395"/>
        <v/>
      </c>
    </row>
    <row r="1666" spans="2:45">
      <c r="B1666" s="60"/>
      <c r="C1666" s="33"/>
      <c r="D1666" s="32"/>
      <c r="E1666" s="33"/>
      <c r="F1666" s="33"/>
      <c r="G1666" s="33"/>
      <c r="H1666" s="33"/>
      <c r="I1666" s="33"/>
      <c r="J1666" s="33"/>
      <c r="K1666" s="33"/>
      <c r="L1666" s="33"/>
      <c r="M1666" s="33"/>
      <c r="N1666" s="99"/>
      <c r="O1666" s="99"/>
      <c r="P1666" s="99"/>
      <c r="Q1666" s="32"/>
      <c r="R1666" s="94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60"/>
      <c r="AH1666" s="60"/>
      <c r="AI1666" s="33"/>
      <c r="AJ1666" s="24"/>
      <c r="AK1666" s="24"/>
      <c r="AL1666" s="24"/>
      <c r="AM1666" s="24"/>
      <c r="AN1666" s="24" t="str">
        <f t="shared" si="390"/>
        <v/>
      </c>
      <c r="AO1666" s="24" t="str">
        <f t="shared" si="391"/>
        <v/>
      </c>
      <c r="AP1666" s="24" t="str">
        <f t="shared" si="392"/>
        <v/>
      </c>
      <c r="AQ1666" s="24" t="str">
        <f t="shared" si="393"/>
        <v/>
      </c>
      <c r="AR1666" s="24" t="str">
        <f t="shared" si="394"/>
        <v/>
      </c>
      <c r="AS1666" s="24" t="str">
        <f t="shared" si="395"/>
        <v/>
      </c>
    </row>
    <row r="1667" spans="2:45">
      <c r="B1667" s="60"/>
      <c r="C1667" s="33"/>
      <c r="D1667" s="32"/>
      <c r="E1667" s="33"/>
      <c r="F1667" s="33"/>
      <c r="G1667" s="33"/>
      <c r="H1667" s="33"/>
      <c r="I1667" s="33"/>
      <c r="J1667" s="33"/>
      <c r="K1667" s="33"/>
      <c r="L1667" s="33"/>
      <c r="M1667" s="33"/>
      <c r="N1667" s="99"/>
      <c r="O1667" s="99"/>
      <c r="P1667" s="99"/>
      <c r="Q1667" s="32"/>
      <c r="R1667" s="94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60"/>
      <c r="AH1667" s="60"/>
      <c r="AI1667" s="33"/>
      <c r="AJ1667" s="24"/>
      <c r="AK1667" s="24"/>
      <c r="AL1667" s="24"/>
      <c r="AM1667" s="24"/>
      <c r="AN1667" s="24" t="str">
        <f t="shared" si="390"/>
        <v/>
      </c>
      <c r="AO1667" s="24" t="str">
        <f t="shared" si="391"/>
        <v/>
      </c>
      <c r="AP1667" s="24" t="str">
        <f t="shared" si="392"/>
        <v/>
      </c>
      <c r="AQ1667" s="24" t="str">
        <f t="shared" si="393"/>
        <v/>
      </c>
      <c r="AR1667" s="24" t="str">
        <f t="shared" si="394"/>
        <v/>
      </c>
      <c r="AS1667" s="24" t="str">
        <f t="shared" si="395"/>
        <v/>
      </c>
    </row>
    <row r="1668" spans="2:45">
      <c r="B1668" s="60"/>
      <c r="C1668" s="33"/>
      <c r="D1668" s="32"/>
      <c r="E1668" s="33"/>
      <c r="F1668" s="33"/>
      <c r="G1668" s="33"/>
      <c r="H1668" s="33"/>
      <c r="I1668" s="33"/>
      <c r="J1668" s="33"/>
      <c r="K1668" s="33"/>
      <c r="L1668" s="33"/>
      <c r="M1668" s="33"/>
      <c r="N1668" s="99"/>
      <c r="O1668" s="99"/>
      <c r="P1668" s="99"/>
      <c r="Q1668" s="32"/>
      <c r="R1668" s="94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60"/>
      <c r="AH1668" s="60"/>
      <c r="AI1668" s="33"/>
      <c r="AJ1668" s="24"/>
      <c r="AK1668" s="24"/>
      <c r="AL1668" s="24"/>
      <c r="AM1668" s="24"/>
      <c r="AN1668" s="24" t="str">
        <f t="shared" si="390"/>
        <v/>
      </c>
      <c r="AO1668" s="24" t="str">
        <f t="shared" si="391"/>
        <v/>
      </c>
      <c r="AP1668" s="24" t="str">
        <f t="shared" si="392"/>
        <v/>
      </c>
      <c r="AQ1668" s="24" t="str">
        <f t="shared" si="393"/>
        <v/>
      </c>
      <c r="AR1668" s="24" t="str">
        <f t="shared" si="394"/>
        <v/>
      </c>
      <c r="AS1668" s="24" t="str">
        <f t="shared" si="395"/>
        <v/>
      </c>
    </row>
    <row r="1669" spans="2:45">
      <c r="B1669" s="60"/>
      <c r="C1669" s="33"/>
      <c r="D1669" s="32"/>
      <c r="E1669" s="33"/>
      <c r="F1669" s="33"/>
      <c r="G1669" s="33"/>
      <c r="H1669" s="33"/>
      <c r="I1669" s="33"/>
      <c r="J1669" s="33"/>
      <c r="K1669" s="33"/>
      <c r="L1669" s="33"/>
      <c r="M1669" s="33"/>
      <c r="N1669" s="99"/>
      <c r="O1669" s="99"/>
      <c r="P1669" s="99"/>
      <c r="Q1669" s="32"/>
      <c r="R1669" s="94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60"/>
      <c r="AH1669" s="60"/>
      <c r="AI1669" s="33"/>
      <c r="AJ1669" s="24"/>
      <c r="AK1669" s="24"/>
      <c r="AL1669" s="24"/>
      <c r="AM1669" s="24"/>
      <c r="AN1669" s="24" t="str">
        <f t="shared" si="390"/>
        <v/>
      </c>
      <c r="AO1669" s="24" t="str">
        <f t="shared" si="391"/>
        <v/>
      </c>
      <c r="AP1669" s="24" t="str">
        <f t="shared" si="392"/>
        <v/>
      </c>
      <c r="AQ1669" s="24" t="str">
        <f t="shared" si="393"/>
        <v/>
      </c>
      <c r="AR1669" s="24" t="str">
        <f t="shared" si="394"/>
        <v/>
      </c>
      <c r="AS1669" s="24" t="str">
        <f t="shared" si="395"/>
        <v/>
      </c>
    </row>
    <row r="1670" spans="2:45">
      <c r="B1670" s="60"/>
      <c r="C1670" s="33"/>
      <c r="D1670" s="32"/>
      <c r="E1670" s="33"/>
      <c r="F1670" s="33"/>
      <c r="G1670" s="33"/>
      <c r="H1670" s="33"/>
      <c r="I1670" s="33"/>
      <c r="J1670" s="33"/>
      <c r="K1670" s="33"/>
      <c r="L1670" s="33"/>
      <c r="M1670" s="33"/>
      <c r="N1670" s="99"/>
      <c r="O1670" s="99"/>
      <c r="P1670" s="99"/>
      <c r="Q1670" s="32"/>
      <c r="R1670" s="94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60"/>
      <c r="AH1670" s="60"/>
      <c r="AI1670" s="33"/>
      <c r="AJ1670" s="24"/>
      <c r="AK1670" s="24"/>
      <c r="AL1670" s="24"/>
      <c r="AM1670" s="24"/>
      <c r="AN1670" s="24" t="str">
        <f t="shared" si="390"/>
        <v/>
      </c>
      <c r="AO1670" s="24" t="str">
        <f t="shared" si="391"/>
        <v/>
      </c>
      <c r="AP1670" s="24" t="str">
        <f t="shared" si="392"/>
        <v/>
      </c>
      <c r="AQ1670" s="24" t="str">
        <f t="shared" si="393"/>
        <v/>
      </c>
      <c r="AR1670" s="24" t="str">
        <f t="shared" si="394"/>
        <v/>
      </c>
      <c r="AS1670" s="24" t="str">
        <f t="shared" si="395"/>
        <v/>
      </c>
    </row>
    <row r="1671" spans="2:45">
      <c r="B1671" s="60"/>
      <c r="C1671" s="33"/>
      <c r="D1671" s="32"/>
      <c r="E1671" s="33"/>
      <c r="F1671" s="33"/>
      <c r="G1671" s="33"/>
      <c r="H1671" s="33"/>
      <c r="I1671" s="33"/>
      <c r="J1671" s="33"/>
      <c r="K1671" s="33"/>
      <c r="L1671" s="33"/>
      <c r="M1671" s="33"/>
      <c r="N1671" s="99"/>
      <c r="O1671" s="99"/>
      <c r="P1671" s="99"/>
      <c r="Q1671" s="32"/>
      <c r="R1671" s="94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60"/>
      <c r="AH1671" s="60"/>
      <c r="AI1671" s="33"/>
      <c r="AJ1671" s="24"/>
      <c r="AK1671" s="24"/>
      <c r="AL1671" s="24"/>
      <c r="AM1671" s="24"/>
      <c r="AN1671" s="24" t="str">
        <f t="shared" si="390"/>
        <v/>
      </c>
      <c r="AO1671" s="24" t="str">
        <f t="shared" si="391"/>
        <v/>
      </c>
      <c r="AP1671" s="24" t="str">
        <f t="shared" si="392"/>
        <v/>
      </c>
      <c r="AQ1671" s="24" t="str">
        <f t="shared" si="393"/>
        <v/>
      </c>
      <c r="AR1671" s="24" t="str">
        <f t="shared" si="394"/>
        <v/>
      </c>
      <c r="AS1671" s="24" t="str">
        <f t="shared" si="395"/>
        <v/>
      </c>
    </row>
    <row r="1672" spans="2:45">
      <c r="B1672" s="60"/>
      <c r="C1672" s="33"/>
      <c r="D1672" s="32"/>
      <c r="E1672" s="33"/>
      <c r="F1672" s="33"/>
      <c r="G1672" s="33"/>
      <c r="H1672" s="33"/>
      <c r="I1672" s="33"/>
      <c r="J1672" s="33"/>
      <c r="K1672" s="33"/>
      <c r="L1672" s="33"/>
      <c r="M1672" s="33"/>
      <c r="N1672" s="99"/>
      <c r="O1672" s="99"/>
      <c r="P1672" s="99"/>
      <c r="Q1672" s="32"/>
      <c r="R1672" s="94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60"/>
      <c r="AH1672" s="60"/>
      <c r="AI1672" s="33"/>
      <c r="AJ1672" s="24"/>
      <c r="AK1672" s="24"/>
      <c r="AL1672" s="24"/>
      <c r="AM1672" s="24"/>
      <c r="AN1672" s="24" t="str">
        <f t="shared" si="390"/>
        <v/>
      </c>
      <c r="AO1672" s="24" t="str">
        <f t="shared" si="391"/>
        <v/>
      </c>
      <c r="AP1672" s="24" t="str">
        <f t="shared" si="392"/>
        <v/>
      </c>
      <c r="AQ1672" s="24" t="str">
        <f t="shared" si="393"/>
        <v/>
      </c>
      <c r="AR1672" s="24" t="str">
        <f t="shared" si="394"/>
        <v/>
      </c>
      <c r="AS1672" s="24" t="str">
        <f t="shared" si="395"/>
        <v/>
      </c>
    </row>
    <row r="1673" spans="2:45">
      <c r="B1673" s="60"/>
      <c r="C1673" s="33"/>
      <c r="D1673" s="32"/>
      <c r="E1673" s="33"/>
      <c r="F1673" s="33"/>
      <c r="G1673" s="33"/>
      <c r="H1673" s="33"/>
      <c r="I1673" s="33"/>
      <c r="J1673" s="33"/>
      <c r="K1673" s="33"/>
      <c r="L1673" s="33"/>
      <c r="M1673" s="33"/>
      <c r="N1673" s="99"/>
      <c r="O1673" s="99"/>
      <c r="P1673" s="99"/>
      <c r="Q1673" s="32"/>
      <c r="R1673" s="94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60"/>
      <c r="AH1673" s="60"/>
      <c r="AI1673" s="33"/>
      <c r="AJ1673" s="24"/>
      <c r="AK1673" s="24"/>
      <c r="AL1673" s="24"/>
      <c r="AM1673" s="24"/>
      <c r="AN1673" s="24" t="str">
        <f t="shared" si="390"/>
        <v/>
      </c>
      <c r="AO1673" s="24" t="str">
        <f t="shared" si="391"/>
        <v/>
      </c>
      <c r="AP1673" s="24" t="str">
        <f t="shared" si="392"/>
        <v/>
      </c>
      <c r="AQ1673" s="24" t="str">
        <f t="shared" si="393"/>
        <v/>
      </c>
      <c r="AR1673" s="24" t="str">
        <f t="shared" si="394"/>
        <v/>
      </c>
      <c r="AS1673" s="24" t="str">
        <f t="shared" si="395"/>
        <v/>
      </c>
    </row>
    <row r="1674" spans="2:45">
      <c r="B1674" s="60"/>
      <c r="C1674" s="33"/>
      <c r="D1674" s="32"/>
      <c r="E1674" s="33"/>
      <c r="F1674" s="33"/>
      <c r="G1674" s="33"/>
      <c r="H1674" s="33"/>
      <c r="I1674" s="33"/>
      <c r="J1674" s="33"/>
      <c r="K1674" s="33"/>
      <c r="L1674" s="33"/>
      <c r="M1674" s="33"/>
      <c r="N1674" s="99"/>
      <c r="O1674" s="99"/>
      <c r="P1674" s="99"/>
      <c r="Q1674" s="32"/>
      <c r="R1674" s="94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60"/>
      <c r="AH1674" s="60"/>
      <c r="AI1674" s="33"/>
      <c r="AJ1674" s="24"/>
      <c r="AK1674" s="24"/>
      <c r="AL1674" s="24"/>
      <c r="AM1674" s="24"/>
      <c r="AN1674" s="24" t="str">
        <f t="shared" si="390"/>
        <v/>
      </c>
      <c r="AO1674" s="24" t="str">
        <f t="shared" si="391"/>
        <v/>
      </c>
      <c r="AP1674" s="24" t="str">
        <f t="shared" si="392"/>
        <v/>
      </c>
      <c r="AQ1674" s="24" t="str">
        <f t="shared" si="393"/>
        <v/>
      </c>
      <c r="AR1674" s="24" t="str">
        <f t="shared" si="394"/>
        <v/>
      </c>
      <c r="AS1674" s="24" t="str">
        <f t="shared" si="395"/>
        <v/>
      </c>
    </row>
    <row r="1675" spans="2:45">
      <c r="B1675" s="60"/>
      <c r="C1675" s="33"/>
      <c r="D1675" s="32"/>
      <c r="E1675" s="33"/>
      <c r="F1675" s="33"/>
      <c r="G1675" s="33"/>
      <c r="H1675" s="33"/>
      <c r="I1675" s="33"/>
      <c r="J1675" s="33"/>
      <c r="K1675" s="33"/>
      <c r="L1675" s="33"/>
      <c r="M1675" s="33"/>
      <c r="N1675" s="99"/>
      <c r="O1675" s="99"/>
      <c r="P1675" s="99"/>
      <c r="Q1675" s="32"/>
      <c r="R1675" s="94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60"/>
      <c r="AH1675" s="60"/>
      <c r="AI1675" s="33"/>
      <c r="AJ1675" s="24"/>
      <c r="AK1675" s="24"/>
      <c r="AL1675" s="24"/>
      <c r="AM1675" s="24"/>
      <c r="AN1675" s="24" t="str">
        <f t="shared" si="390"/>
        <v/>
      </c>
      <c r="AO1675" s="24" t="str">
        <f t="shared" si="391"/>
        <v/>
      </c>
      <c r="AP1675" s="24" t="str">
        <f t="shared" si="392"/>
        <v/>
      </c>
      <c r="AQ1675" s="24" t="str">
        <f t="shared" si="393"/>
        <v/>
      </c>
      <c r="AR1675" s="24" t="str">
        <f t="shared" si="394"/>
        <v/>
      </c>
      <c r="AS1675" s="24" t="str">
        <f t="shared" si="395"/>
        <v/>
      </c>
    </row>
    <row r="1676" spans="2:45">
      <c r="B1676" s="60"/>
      <c r="C1676" s="33"/>
      <c r="D1676" s="32"/>
      <c r="E1676" s="33"/>
      <c r="F1676" s="33"/>
      <c r="G1676" s="33"/>
      <c r="H1676" s="33"/>
      <c r="I1676" s="33"/>
      <c r="J1676" s="33"/>
      <c r="K1676" s="33"/>
      <c r="L1676" s="33"/>
      <c r="M1676" s="33"/>
      <c r="N1676" s="99"/>
      <c r="O1676" s="99"/>
      <c r="P1676" s="99"/>
      <c r="Q1676" s="32"/>
      <c r="R1676" s="94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60"/>
      <c r="AH1676" s="60"/>
      <c r="AI1676" s="33"/>
      <c r="AJ1676" s="24"/>
      <c r="AK1676" s="24"/>
      <c r="AL1676" s="24"/>
      <c r="AM1676" s="24"/>
      <c r="AN1676" s="24" t="str">
        <f t="shared" si="390"/>
        <v/>
      </c>
      <c r="AO1676" s="24" t="str">
        <f t="shared" si="391"/>
        <v/>
      </c>
      <c r="AP1676" s="24" t="str">
        <f t="shared" si="392"/>
        <v/>
      </c>
      <c r="AQ1676" s="24" t="str">
        <f t="shared" si="393"/>
        <v/>
      </c>
      <c r="AR1676" s="24" t="str">
        <f t="shared" si="394"/>
        <v/>
      </c>
      <c r="AS1676" s="24" t="str">
        <f t="shared" si="395"/>
        <v/>
      </c>
    </row>
    <row r="1677" spans="2:45">
      <c r="B1677" s="60"/>
      <c r="C1677" s="33"/>
      <c r="D1677" s="32"/>
      <c r="E1677" s="33"/>
      <c r="F1677" s="33"/>
      <c r="G1677" s="33"/>
      <c r="H1677" s="33"/>
      <c r="I1677" s="33"/>
      <c r="J1677" s="33"/>
      <c r="K1677" s="33"/>
      <c r="L1677" s="33"/>
      <c r="M1677" s="33"/>
      <c r="N1677" s="99"/>
      <c r="O1677" s="99"/>
      <c r="P1677" s="99"/>
      <c r="Q1677" s="32"/>
      <c r="R1677" s="94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60"/>
      <c r="AH1677" s="60"/>
      <c r="AI1677" s="33"/>
      <c r="AJ1677" s="24"/>
      <c r="AK1677" s="24"/>
      <c r="AL1677" s="24"/>
      <c r="AM1677" s="24"/>
      <c r="AN1677" s="24" t="str">
        <f t="shared" si="390"/>
        <v/>
      </c>
      <c r="AO1677" s="24" t="str">
        <f t="shared" si="391"/>
        <v/>
      </c>
      <c r="AP1677" s="24" t="str">
        <f t="shared" si="392"/>
        <v/>
      </c>
      <c r="AQ1677" s="24" t="str">
        <f t="shared" si="393"/>
        <v/>
      </c>
      <c r="AR1677" s="24" t="str">
        <f t="shared" si="394"/>
        <v/>
      </c>
      <c r="AS1677" s="24" t="str">
        <f t="shared" si="395"/>
        <v/>
      </c>
    </row>
    <row r="1678" spans="2:45">
      <c r="B1678" s="60"/>
      <c r="C1678" s="33"/>
      <c r="D1678" s="32"/>
      <c r="E1678" s="33"/>
      <c r="F1678" s="33"/>
      <c r="G1678" s="33"/>
      <c r="H1678" s="33"/>
      <c r="I1678" s="33"/>
      <c r="J1678" s="33"/>
      <c r="K1678" s="33"/>
      <c r="L1678" s="33"/>
      <c r="M1678" s="33"/>
      <c r="N1678" s="99"/>
      <c r="O1678" s="99"/>
      <c r="P1678" s="99"/>
      <c r="Q1678" s="32"/>
      <c r="R1678" s="94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60"/>
      <c r="AH1678" s="60"/>
      <c r="AI1678" s="33"/>
      <c r="AJ1678" s="24"/>
      <c r="AK1678" s="24"/>
      <c r="AL1678" s="24"/>
      <c r="AM1678" s="24"/>
      <c r="AN1678" s="24" t="str">
        <f t="shared" si="390"/>
        <v/>
      </c>
      <c r="AO1678" s="24" t="str">
        <f t="shared" si="391"/>
        <v/>
      </c>
      <c r="AP1678" s="24" t="str">
        <f t="shared" si="392"/>
        <v/>
      </c>
      <c r="AQ1678" s="24" t="str">
        <f t="shared" si="393"/>
        <v/>
      </c>
      <c r="AR1678" s="24" t="str">
        <f t="shared" si="394"/>
        <v/>
      </c>
      <c r="AS1678" s="24" t="str">
        <f t="shared" si="395"/>
        <v/>
      </c>
    </row>
    <row r="1679" spans="2:45">
      <c r="B1679" s="60"/>
      <c r="C1679" s="33"/>
      <c r="D1679" s="32"/>
      <c r="E1679" s="33"/>
      <c r="F1679" s="33"/>
      <c r="G1679" s="33"/>
      <c r="H1679" s="33"/>
      <c r="I1679" s="33"/>
      <c r="J1679" s="33"/>
      <c r="K1679" s="33"/>
      <c r="L1679" s="33"/>
      <c r="M1679" s="33"/>
      <c r="N1679" s="99"/>
      <c r="O1679" s="99"/>
      <c r="P1679" s="99"/>
      <c r="Q1679" s="32"/>
      <c r="R1679" s="94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60"/>
      <c r="AH1679" s="60"/>
      <c r="AI1679" s="33"/>
      <c r="AJ1679" s="24"/>
      <c r="AK1679" s="24"/>
      <c r="AL1679" s="24"/>
      <c r="AM1679" s="24"/>
      <c r="AN1679" s="24" t="str">
        <f t="shared" si="390"/>
        <v/>
      </c>
      <c r="AO1679" s="24" t="str">
        <f t="shared" si="391"/>
        <v/>
      </c>
      <c r="AP1679" s="24" t="str">
        <f t="shared" si="392"/>
        <v/>
      </c>
      <c r="AQ1679" s="24" t="str">
        <f t="shared" si="393"/>
        <v/>
      </c>
      <c r="AR1679" s="24" t="str">
        <f t="shared" si="394"/>
        <v/>
      </c>
      <c r="AS1679" s="24" t="str">
        <f t="shared" si="395"/>
        <v/>
      </c>
    </row>
    <row r="1680" spans="2:45">
      <c r="B1680" s="60"/>
      <c r="C1680" s="33"/>
      <c r="D1680" s="32"/>
      <c r="E1680" s="33"/>
      <c r="F1680" s="33"/>
      <c r="G1680" s="33"/>
      <c r="H1680" s="33"/>
      <c r="I1680" s="33"/>
      <c r="J1680" s="33"/>
      <c r="K1680" s="33"/>
      <c r="L1680" s="33"/>
      <c r="M1680" s="33"/>
      <c r="N1680" s="99"/>
      <c r="O1680" s="99"/>
      <c r="P1680" s="99"/>
      <c r="Q1680" s="32"/>
      <c r="R1680" s="94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60"/>
      <c r="AH1680" s="60"/>
      <c r="AI1680" s="33"/>
      <c r="AJ1680" s="24"/>
      <c r="AK1680" s="24"/>
      <c r="AL1680" s="24"/>
      <c r="AM1680" s="24"/>
      <c r="AN1680" s="24" t="str">
        <f t="shared" si="390"/>
        <v/>
      </c>
      <c r="AO1680" s="24" t="str">
        <f t="shared" si="391"/>
        <v/>
      </c>
      <c r="AP1680" s="24" t="str">
        <f t="shared" si="392"/>
        <v/>
      </c>
      <c r="AQ1680" s="24" t="str">
        <f t="shared" si="393"/>
        <v/>
      </c>
      <c r="AR1680" s="24" t="str">
        <f t="shared" si="394"/>
        <v/>
      </c>
      <c r="AS1680" s="24" t="str">
        <f t="shared" si="395"/>
        <v/>
      </c>
    </row>
    <row r="1681" spans="2:45">
      <c r="B1681" s="60"/>
      <c r="C1681" s="33"/>
      <c r="D1681" s="32"/>
      <c r="E1681" s="33"/>
      <c r="F1681" s="33"/>
      <c r="G1681" s="33"/>
      <c r="H1681" s="33"/>
      <c r="I1681" s="33"/>
      <c r="J1681" s="33"/>
      <c r="K1681" s="33"/>
      <c r="L1681" s="33"/>
      <c r="M1681" s="33"/>
      <c r="N1681" s="99"/>
      <c r="O1681" s="99"/>
      <c r="P1681" s="99"/>
      <c r="Q1681" s="32"/>
      <c r="R1681" s="94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60"/>
      <c r="AH1681" s="60"/>
      <c r="AI1681" s="33"/>
      <c r="AJ1681" s="24"/>
      <c r="AK1681" s="24"/>
      <c r="AL1681" s="24"/>
      <c r="AM1681" s="24"/>
      <c r="AN1681" s="24" t="str">
        <f t="shared" si="390"/>
        <v/>
      </c>
      <c r="AO1681" s="24" t="str">
        <f t="shared" si="391"/>
        <v/>
      </c>
      <c r="AP1681" s="24" t="str">
        <f t="shared" si="392"/>
        <v/>
      </c>
      <c r="AQ1681" s="24" t="str">
        <f t="shared" si="393"/>
        <v/>
      </c>
      <c r="AR1681" s="24" t="str">
        <f t="shared" si="394"/>
        <v/>
      </c>
      <c r="AS1681" s="24" t="str">
        <f t="shared" si="395"/>
        <v/>
      </c>
    </row>
    <row r="1682" spans="2:45">
      <c r="B1682" s="60"/>
      <c r="C1682" s="33"/>
      <c r="D1682" s="32"/>
      <c r="E1682" s="33"/>
      <c r="F1682" s="33"/>
      <c r="G1682" s="33"/>
      <c r="H1682" s="33"/>
      <c r="I1682" s="33"/>
      <c r="J1682" s="33"/>
      <c r="K1682" s="33"/>
      <c r="L1682" s="33"/>
      <c r="M1682" s="33"/>
      <c r="N1682" s="99"/>
      <c r="O1682" s="99"/>
      <c r="P1682" s="99"/>
      <c r="Q1682" s="32"/>
      <c r="R1682" s="94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60"/>
      <c r="AH1682" s="60"/>
      <c r="AI1682" s="33"/>
      <c r="AJ1682" s="24"/>
      <c r="AK1682" s="24"/>
      <c r="AL1682" s="24"/>
      <c r="AM1682" s="24"/>
      <c r="AN1682" s="24" t="str">
        <f t="shared" si="390"/>
        <v/>
      </c>
      <c r="AO1682" s="24" t="str">
        <f t="shared" si="391"/>
        <v/>
      </c>
      <c r="AP1682" s="24" t="str">
        <f t="shared" si="392"/>
        <v/>
      </c>
      <c r="AQ1682" s="24" t="str">
        <f t="shared" si="393"/>
        <v/>
      </c>
      <c r="AR1682" s="24" t="str">
        <f t="shared" si="394"/>
        <v/>
      </c>
      <c r="AS1682" s="24" t="str">
        <f t="shared" si="395"/>
        <v/>
      </c>
    </row>
    <row r="1683" spans="2:45">
      <c r="B1683" s="60"/>
      <c r="C1683" s="33"/>
      <c r="D1683" s="32"/>
      <c r="E1683" s="33"/>
      <c r="F1683" s="33"/>
      <c r="G1683" s="33"/>
      <c r="H1683" s="33"/>
      <c r="I1683" s="33"/>
      <c r="J1683" s="33"/>
      <c r="K1683" s="33"/>
      <c r="L1683" s="33"/>
      <c r="M1683" s="33"/>
      <c r="N1683" s="99"/>
      <c r="O1683" s="99"/>
      <c r="P1683" s="99"/>
      <c r="Q1683" s="32"/>
      <c r="R1683" s="94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60"/>
      <c r="AH1683" s="60"/>
      <c r="AI1683" s="33"/>
      <c r="AJ1683" s="24"/>
      <c r="AK1683" s="24"/>
      <c r="AL1683" s="24"/>
      <c r="AM1683" s="24"/>
      <c r="AN1683" s="24" t="str">
        <f t="shared" si="390"/>
        <v/>
      </c>
      <c r="AO1683" s="24" t="str">
        <f t="shared" si="391"/>
        <v/>
      </c>
      <c r="AP1683" s="24" t="str">
        <f t="shared" si="392"/>
        <v/>
      </c>
      <c r="AQ1683" s="24" t="str">
        <f t="shared" si="393"/>
        <v/>
      </c>
      <c r="AR1683" s="24" t="str">
        <f t="shared" si="394"/>
        <v/>
      </c>
      <c r="AS1683" s="24" t="str">
        <f t="shared" si="395"/>
        <v/>
      </c>
    </row>
    <row r="1684" spans="2:45">
      <c r="B1684" s="60"/>
      <c r="C1684" s="33"/>
      <c r="D1684" s="32"/>
      <c r="E1684" s="33"/>
      <c r="F1684" s="33"/>
      <c r="G1684" s="33"/>
      <c r="H1684" s="33"/>
      <c r="I1684" s="33"/>
      <c r="J1684" s="33"/>
      <c r="K1684" s="33"/>
      <c r="L1684" s="33"/>
      <c r="M1684" s="33"/>
      <c r="N1684" s="99"/>
      <c r="O1684" s="99"/>
      <c r="P1684" s="99"/>
      <c r="Q1684" s="32"/>
      <c r="R1684" s="94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60"/>
      <c r="AH1684" s="60"/>
      <c r="AI1684" s="33"/>
      <c r="AJ1684" s="24"/>
      <c r="AK1684" s="24"/>
      <c r="AL1684" s="24"/>
      <c r="AM1684" s="24"/>
      <c r="AN1684" s="24" t="str">
        <f t="shared" si="390"/>
        <v/>
      </c>
      <c r="AO1684" s="24" t="str">
        <f t="shared" si="391"/>
        <v/>
      </c>
      <c r="AP1684" s="24" t="str">
        <f t="shared" si="392"/>
        <v/>
      </c>
      <c r="AQ1684" s="24" t="str">
        <f t="shared" si="393"/>
        <v/>
      </c>
      <c r="AR1684" s="24" t="str">
        <f t="shared" si="394"/>
        <v/>
      </c>
      <c r="AS1684" s="24" t="str">
        <f t="shared" si="395"/>
        <v/>
      </c>
    </row>
    <row r="1685" spans="2:45">
      <c r="B1685" s="60"/>
      <c r="C1685" s="33"/>
      <c r="D1685" s="32"/>
      <c r="E1685" s="33"/>
      <c r="F1685" s="33"/>
      <c r="G1685" s="33"/>
      <c r="H1685" s="33"/>
      <c r="I1685" s="33"/>
      <c r="J1685" s="33"/>
      <c r="K1685" s="33"/>
      <c r="L1685" s="33"/>
      <c r="M1685" s="33"/>
      <c r="N1685" s="99"/>
      <c r="O1685" s="99"/>
      <c r="P1685" s="99"/>
      <c r="Q1685" s="32"/>
      <c r="R1685" s="94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60"/>
      <c r="AH1685" s="60"/>
      <c r="AI1685" s="33"/>
      <c r="AJ1685" s="24"/>
      <c r="AK1685" s="24"/>
      <c r="AL1685" s="24"/>
      <c r="AM1685" s="24"/>
      <c r="AN1685" s="24" t="str">
        <f t="shared" si="390"/>
        <v/>
      </c>
      <c r="AO1685" s="24" t="str">
        <f t="shared" si="391"/>
        <v/>
      </c>
      <c r="AP1685" s="24" t="str">
        <f t="shared" si="392"/>
        <v/>
      </c>
      <c r="AQ1685" s="24" t="str">
        <f t="shared" si="393"/>
        <v/>
      </c>
      <c r="AR1685" s="24" t="str">
        <f t="shared" si="394"/>
        <v/>
      </c>
      <c r="AS1685" s="24" t="str">
        <f t="shared" si="395"/>
        <v/>
      </c>
    </row>
    <row r="1686" spans="2:45">
      <c r="B1686" s="60"/>
      <c r="C1686" s="33"/>
      <c r="D1686" s="32"/>
      <c r="E1686" s="33"/>
      <c r="F1686" s="33"/>
      <c r="G1686" s="33"/>
      <c r="H1686" s="33"/>
      <c r="I1686" s="33"/>
      <c r="J1686" s="33"/>
      <c r="K1686" s="33"/>
      <c r="L1686" s="33"/>
      <c r="M1686" s="33"/>
      <c r="N1686" s="99"/>
      <c r="O1686" s="99"/>
      <c r="P1686" s="99"/>
      <c r="Q1686" s="32"/>
      <c r="R1686" s="94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60"/>
      <c r="AH1686" s="60"/>
      <c r="AI1686" s="33"/>
      <c r="AJ1686" s="24"/>
      <c r="AK1686" s="24"/>
      <c r="AL1686" s="24"/>
      <c r="AM1686" s="24"/>
      <c r="AN1686" s="24" t="str">
        <f t="shared" si="390"/>
        <v/>
      </c>
      <c r="AO1686" s="24" t="str">
        <f t="shared" si="391"/>
        <v/>
      </c>
      <c r="AP1686" s="24" t="str">
        <f t="shared" si="392"/>
        <v/>
      </c>
      <c r="AQ1686" s="24" t="str">
        <f t="shared" si="393"/>
        <v/>
      </c>
      <c r="AR1686" s="24" t="str">
        <f t="shared" si="394"/>
        <v/>
      </c>
      <c r="AS1686" s="24" t="str">
        <f t="shared" si="395"/>
        <v/>
      </c>
    </row>
    <row r="1687" spans="2:45">
      <c r="B1687" s="60"/>
      <c r="C1687" s="33"/>
      <c r="D1687" s="32"/>
      <c r="E1687" s="33"/>
      <c r="F1687" s="33"/>
      <c r="G1687" s="33"/>
      <c r="H1687" s="33"/>
      <c r="I1687" s="33"/>
      <c r="J1687" s="33"/>
      <c r="K1687" s="33"/>
      <c r="L1687" s="33"/>
      <c r="M1687" s="33"/>
      <c r="N1687" s="99"/>
      <c r="O1687" s="99"/>
      <c r="P1687" s="99"/>
      <c r="Q1687" s="32"/>
      <c r="R1687" s="94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60"/>
      <c r="AH1687" s="60"/>
      <c r="AI1687" s="33"/>
      <c r="AJ1687" s="24"/>
      <c r="AK1687" s="24"/>
      <c r="AL1687" s="24"/>
      <c r="AM1687" s="24"/>
      <c r="AN1687" s="24" t="str">
        <f t="shared" si="390"/>
        <v/>
      </c>
      <c r="AO1687" s="24" t="str">
        <f t="shared" si="391"/>
        <v/>
      </c>
      <c r="AP1687" s="24" t="str">
        <f t="shared" si="392"/>
        <v/>
      </c>
      <c r="AQ1687" s="24" t="str">
        <f t="shared" si="393"/>
        <v/>
      </c>
      <c r="AR1687" s="24" t="str">
        <f t="shared" si="394"/>
        <v/>
      </c>
      <c r="AS1687" s="24" t="str">
        <f t="shared" si="395"/>
        <v/>
      </c>
    </row>
    <row r="1688" spans="2:45">
      <c r="B1688" s="60"/>
      <c r="C1688" s="33"/>
      <c r="D1688" s="32"/>
      <c r="E1688" s="33"/>
      <c r="F1688" s="33"/>
      <c r="G1688" s="33"/>
      <c r="H1688" s="33"/>
      <c r="I1688" s="33"/>
      <c r="J1688" s="33"/>
      <c r="K1688" s="33"/>
      <c r="L1688" s="33"/>
      <c r="M1688" s="33"/>
      <c r="N1688" s="99"/>
      <c r="O1688" s="99"/>
      <c r="P1688" s="99"/>
      <c r="Q1688" s="32"/>
      <c r="R1688" s="94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60"/>
      <c r="AH1688" s="60"/>
      <c r="AI1688" s="33"/>
      <c r="AJ1688" s="24"/>
      <c r="AK1688" s="24"/>
      <c r="AL1688" s="24"/>
      <c r="AM1688" s="24"/>
      <c r="AN1688" s="24" t="str">
        <f t="shared" si="390"/>
        <v/>
      </c>
      <c r="AO1688" s="24" t="str">
        <f t="shared" si="391"/>
        <v/>
      </c>
      <c r="AP1688" s="24" t="str">
        <f t="shared" si="392"/>
        <v/>
      </c>
      <c r="AQ1688" s="24" t="str">
        <f t="shared" si="393"/>
        <v/>
      </c>
      <c r="AR1688" s="24" t="str">
        <f t="shared" si="394"/>
        <v/>
      </c>
      <c r="AS1688" s="24" t="str">
        <f t="shared" si="395"/>
        <v/>
      </c>
    </row>
    <row r="1689" spans="2:45">
      <c r="B1689" s="60"/>
      <c r="C1689" s="33"/>
      <c r="D1689" s="32"/>
      <c r="E1689" s="33"/>
      <c r="F1689" s="33"/>
      <c r="G1689" s="33"/>
      <c r="H1689" s="33"/>
      <c r="I1689" s="33"/>
      <c r="J1689" s="33"/>
      <c r="K1689" s="33"/>
      <c r="L1689" s="33"/>
      <c r="M1689" s="33"/>
      <c r="N1689" s="99"/>
      <c r="O1689" s="99"/>
      <c r="P1689" s="99"/>
      <c r="Q1689" s="32"/>
      <c r="R1689" s="94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60"/>
      <c r="AH1689" s="60"/>
      <c r="AI1689" s="33"/>
      <c r="AJ1689" s="24"/>
      <c r="AK1689" s="24"/>
      <c r="AL1689" s="24"/>
      <c r="AM1689" s="24"/>
      <c r="AN1689" s="24" t="str">
        <f t="shared" ref="AN1689:AN1752" si="396">IF(S1689&lt;&gt;"",IF(ABS(S1689)&lt;10,"S"&amp;RIGHT(S1689,1)&amp;",","S"&amp;S1689&amp;","),"")</f>
        <v/>
      </c>
      <c r="AO1689" s="24" t="str">
        <f t="shared" ref="AO1689:AO1752" si="397">IF(T1689&lt;&gt;"",IF(ABS(T1689)&lt;10,"S"&amp;RIGHT(T1689,1)&amp;",","S"&amp;T1689&amp;","),"")</f>
        <v/>
      </c>
      <c r="AP1689" s="24" t="str">
        <f t="shared" ref="AP1689:AP1752" si="398">IF(U1689&lt;&gt;"",IF(ABS(U1689)&lt;10,"S"&amp;RIGHT(U1689,1)&amp;",","S"&amp;U1689&amp;","),"")</f>
        <v/>
      </c>
      <c r="AQ1689" s="24" t="str">
        <f t="shared" ref="AQ1689:AQ1752" si="399">IF(V1689&lt;&gt;"",IF(ABS(V1689)&lt;10,"S"&amp;RIGHT(V1689,1)&amp;",","S"&amp;V1689&amp;","),"")</f>
        <v/>
      </c>
      <c r="AR1689" s="24" t="str">
        <f t="shared" ref="AR1689:AR1752" si="400">IF(W1689&lt;&gt;"",IF(ABS(W1689)&lt;10,"S"&amp;RIGHT(W1689,1)&amp;",","S"&amp;W1689&amp;","),"")</f>
        <v/>
      </c>
      <c r="AS1689" s="24" t="str">
        <f t="shared" ref="AS1689:AS1752" si="401">IF(X1689&lt;&gt;"",IF(ABS(X1689)&lt;10,"S"&amp;RIGHT(X1689,1)&amp;",","S"&amp;X1689&amp;","),"")</f>
        <v/>
      </c>
    </row>
    <row r="1690" spans="2:45">
      <c r="B1690" s="60"/>
      <c r="C1690" s="33"/>
      <c r="D1690" s="32"/>
      <c r="E1690" s="33"/>
      <c r="F1690" s="33"/>
      <c r="G1690" s="33"/>
      <c r="H1690" s="33"/>
      <c r="I1690" s="33"/>
      <c r="J1690" s="33"/>
      <c r="K1690" s="33"/>
      <c r="L1690" s="33"/>
      <c r="M1690" s="33"/>
      <c r="N1690" s="99"/>
      <c r="O1690" s="99"/>
      <c r="P1690" s="99"/>
      <c r="Q1690" s="32"/>
      <c r="R1690" s="94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60"/>
      <c r="AH1690" s="60"/>
      <c r="AI1690" s="33"/>
      <c r="AJ1690" s="24"/>
      <c r="AK1690" s="24"/>
      <c r="AL1690" s="24"/>
      <c r="AM1690" s="24"/>
      <c r="AN1690" s="24" t="str">
        <f t="shared" si="396"/>
        <v/>
      </c>
      <c r="AO1690" s="24" t="str">
        <f t="shared" si="397"/>
        <v/>
      </c>
      <c r="AP1690" s="24" t="str">
        <f t="shared" si="398"/>
        <v/>
      </c>
      <c r="AQ1690" s="24" t="str">
        <f t="shared" si="399"/>
        <v/>
      </c>
      <c r="AR1690" s="24" t="str">
        <f t="shared" si="400"/>
        <v/>
      </c>
      <c r="AS1690" s="24" t="str">
        <f t="shared" si="401"/>
        <v/>
      </c>
    </row>
    <row r="1691" spans="2:45">
      <c r="B1691" s="60"/>
      <c r="C1691" s="33"/>
      <c r="D1691" s="32"/>
      <c r="E1691" s="33"/>
      <c r="F1691" s="33"/>
      <c r="G1691" s="33"/>
      <c r="H1691" s="33"/>
      <c r="I1691" s="33"/>
      <c r="J1691" s="33"/>
      <c r="K1691" s="33"/>
      <c r="L1691" s="33"/>
      <c r="M1691" s="33"/>
      <c r="N1691" s="99"/>
      <c r="O1691" s="99"/>
      <c r="P1691" s="99"/>
      <c r="Q1691" s="32"/>
      <c r="R1691" s="94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60"/>
      <c r="AH1691" s="60"/>
      <c r="AI1691" s="33"/>
      <c r="AJ1691" s="24"/>
      <c r="AK1691" s="24"/>
      <c r="AL1691" s="24"/>
      <c r="AM1691" s="24"/>
      <c r="AN1691" s="24" t="str">
        <f t="shared" si="396"/>
        <v/>
      </c>
      <c r="AO1691" s="24" t="str">
        <f t="shared" si="397"/>
        <v/>
      </c>
      <c r="AP1691" s="24" t="str">
        <f t="shared" si="398"/>
        <v/>
      </c>
      <c r="AQ1691" s="24" t="str">
        <f t="shared" si="399"/>
        <v/>
      </c>
      <c r="AR1691" s="24" t="str">
        <f t="shared" si="400"/>
        <v/>
      </c>
      <c r="AS1691" s="24" t="str">
        <f t="shared" si="401"/>
        <v/>
      </c>
    </row>
    <row r="1692" spans="2:45">
      <c r="B1692" s="60"/>
      <c r="C1692" s="33"/>
      <c r="D1692" s="32"/>
      <c r="E1692" s="33"/>
      <c r="F1692" s="33"/>
      <c r="G1692" s="33"/>
      <c r="H1692" s="33"/>
      <c r="I1692" s="33"/>
      <c r="J1692" s="33"/>
      <c r="K1692" s="33"/>
      <c r="L1692" s="33"/>
      <c r="M1692" s="33"/>
      <c r="N1692" s="99"/>
      <c r="O1692" s="99"/>
      <c r="P1692" s="99"/>
      <c r="Q1692" s="32"/>
      <c r="R1692" s="94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60"/>
      <c r="AH1692" s="60"/>
      <c r="AI1692" s="33"/>
      <c r="AJ1692" s="24"/>
      <c r="AK1692" s="24"/>
      <c r="AL1692" s="24"/>
      <c r="AM1692" s="24"/>
      <c r="AN1692" s="24" t="str">
        <f t="shared" si="396"/>
        <v/>
      </c>
      <c r="AO1692" s="24" t="str">
        <f t="shared" si="397"/>
        <v/>
      </c>
      <c r="AP1692" s="24" t="str">
        <f t="shared" si="398"/>
        <v/>
      </c>
      <c r="AQ1692" s="24" t="str">
        <f t="shared" si="399"/>
        <v/>
      </c>
      <c r="AR1692" s="24" t="str">
        <f t="shared" si="400"/>
        <v/>
      </c>
      <c r="AS1692" s="24" t="str">
        <f t="shared" si="401"/>
        <v/>
      </c>
    </row>
    <row r="1693" spans="2:45">
      <c r="B1693" s="60"/>
      <c r="C1693" s="33"/>
      <c r="D1693" s="32"/>
      <c r="E1693" s="33"/>
      <c r="F1693" s="33"/>
      <c r="G1693" s="33"/>
      <c r="H1693" s="33"/>
      <c r="I1693" s="33"/>
      <c r="J1693" s="33"/>
      <c r="K1693" s="33"/>
      <c r="L1693" s="33"/>
      <c r="M1693" s="33"/>
      <c r="N1693" s="99"/>
      <c r="O1693" s="99"/>
      <c r="P1693" s="99"/>
      <c r="Q1693" s="32"/>
      <c r="R1693" s="94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60"/>
      <c r="AH1693" s="60"/>
      <c r="AI1693" s="33"/>
      <c r="AJ1693" s="24"/>
      <c r="AK1693" s="24"/>
      <c r="AL1693" s="24"/>
      <c r="AM1693" s="24"/>
      <c r="AN1693" s="24" t="str">
        <f t="shared" si="396"/>
        <v/>
      </c>
      <c r="AO1693" s="24" t="str">
        <f t="shared" si="397"/>
        <v/>
      </c>
      <c r="AP1693" s="24" t="str">
        <f t="shared" si="398"/>
        <v/>
      </c>
      <c r="AQ1693" s="24" t="str">
        <f t="shared" si="399"/>
        <v/>
      </c>
      <c r="AR1693" s="24" t="str">
        <f t="shared" si="400"/>
        <v/>
      </c>
      <c r="AS1693" s="24" t="str">
        <f t="shared" si="401"/>
        <v/>
      </c>
    </row>
    <row r="1694" spans="2:45">
      <c r="B1694" s="60"/>
      <c r="C1694" s="33"/>
      <c r="D1694" s="32"/>
      <c r="E1694" s="33"/>
      <c r="F1694" s="33"/>
      <c r="G1694" s="33"/>
      <c r="H1694" s="33"/>
      <c r="I1694" s="33"/>
      <c r="J1694" s="33"/>
      <c r="K1694" s="33"/>
      <c r="L1694" s="33"/>
      <c r="M1694" s="33"/>
      <c r="N1694" s="99"/>
      <c r="O1694" s="99"/>
      <c r="P1694" s="99"/>
      <c r="Q1694" s="32"/>
      <c r="R1694" s="94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60"/>
      <c r="AH1694" s="60"/>
      <c r="AI1694" s="33"/>
      <c r="AJ1694" s="24"/>
      <c r="AK1694" s="24"/>
      <c r="AL1694" s="24"/>
      <c r="AM1694" s="24"/>
      <c r="AN1694" s="24" t="str">
        <f t="shared" si="396"/>
        <v/>
      </c>
      <c r="AO1694" s="24" t="str">
        <f t="shared" si="397"/>
        <v/>
      </c>
      <c r="AP1694" s="24" t="str">
        <f t="shared" si="398"/>
        <v/>
      </c>
      <c r="AQ1694" s="24" t="str">
        <f t="shared" si="399"/>
        <v/>
      </c>
      <c r="AR1694" s="24" t="str">
        <f t="shared" si="400"/>
        <v/>
      </c>
      <c r="AS1694" s="24" t="str">
        <f t="shared" si="401"/>
        <v/>
      </c>
    </row>
    <row r="1695" spans="2:45">
      <c r="B1695" s="60"/>
      <c r="C1695" s="33"/>
      <c r="D1695" s="32"/>
      <c r="E1695" s="33"/>
      <c r="F1695" s="33"/>
      <c r="G1695" s="33"/>
      <c r="H1695" s="33"/>
      <c r="I1695" s="33"/>
      <c r="J1695" s="33"/>
      <c r="K1695" s="33"/>
      <c r="L1695" s="33"/>
      <c r="M1695" s="33"/>
      <c r="N1695" s="99"/>
      <c r="O1695" s="99"/>
      <c r="P1695" s="99"/>
      <c r="Q1695" s="32"/>
      <c r="R1695" s="94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60"/>
      <c r="AH1695" s="60"/>
      <c r="AI1695" s="33"/>
      <c r="AJ1695" s="24"/>
      <c r="AK1695" s="24"/>
      <c r="AL1695" s="24"/>
      <c r="AM1695" s="24"/>
      <c r="AN1695" s="24" t="str">
        <f t="shared" si="396"/>
        <v/>
      </c>
      <c r="AO1695" s="24" t="str">
        <f t="shared" si="397"/>
        <v/>
      </c>
      <c r="AP1695" s="24" t="str">
        <f t="shared" si="398"/>
        <v/>
      </c>
      <c r="AQ1695" s="24" t="str">
        <f t="shared" si="399"/>
        <v/>
      </c>
      <c r="AR1695" s="24" t="str">
        <f t="shared" si="400"/>
        <v/>
      </c>
      <c r="AS1695" s="24" t="str">
        <f t="shared" si="401"/>
        <v/>
      </c>
    </row>
    <row r="1696" spans="2:45">
      <c r="B1696" s="60"/>
      <c r="C1696" s="33"/>
      <c r="D1696" s="32"/>
      <c r="E1696" s="33"/>
      <c r="F1696" s="33"/>
      <c r="G1696" s="33"/>
      <c r="H1696" s="33"/>
      <c r="I1696" s="33"/>
      <c r="J1696" s="33"/>
      <c r="K1696" s="33"/>
      <c r="L1696" s="33"/>
      <c r="M1696" s="33"/>
      <c r="N1696" s="99"/>
      <c r="O1696" s="99"/>
      <c r="P1696" s="99"/>
      <c r="Q1696" s="32"/>
      <c r="R1696" s="94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60"/>
      <c r="AH1696" s="60"/>
      <c r="AI1696" s="33"/>
      <c r="AJ1696" s="24"/>
      <c r="AK1696" s="24"/>
      <c r="AL1696" s="24"/>
      <c r="AM1696" s="24"/>
      <c r="AN1696" s="24" t="str">
        <f t="shared" si="396"/>
        <v/>
      </c>
      <c r="AO1696" s="24" t="str">
        <f t="shared" si="397"/>
        <v/>
      </c>
      <c r="AP1696" s="24" t="str">
        <f t="shared" si="398"/>
        <v/>
      </c>
      <c r="AQ1696" s="24" t="str">
        <f t="shared" si="399"/>
        <v/>
      </c>
      <c r="AR1696" s="24" t="str">
        <f t="shared" si="400"/>
        <v/>
      </c>
      <c r="AS1696" s="24" t="str">
        <f t="shared" si="401"/>
        <v/>
      </c>
    </row>
    <row r="1697" spans="2:45">
      <c r="B1697" s="60"/>
      <c r="C1697" s="33"/>
      <c r="D1697" s="32"/>
      <c r="E1697" s="33"/>
      <c r="F1697" s="33"/>
      <c r="G1697" s="33"/>
      <c r="H1697" s="33"/>
      <c r="I1697" s="33"/>
      <c r="J1697" s="33"/>
      <c r="K1697" s="33"/>
      <c r="L1697" s="33"/>
      <c r="M1697" s="33"/>
      <c r="N1697" s="99"/>
      <c r="O1697" s="99"/>
      <c r="P1697" s="99"/>
      <c r="Q1697" s="32"/>
      <c r="R1697" s="94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60"/>
      <c r="AH1697" s="60"/>
      <c r="AI1697" s="33"/>
      <c r="AJ1697" s="24"/>
      <c r="AK1697" s="24"/>
      <c r="AL1697" s="24"/>
      <c r="AM1697" s="24"/>
      <c r="AN1697" s="24" t="str">
        <f t="shared" si="396"/>
        <v/>
      </c>
      <c r="AO1697" s="24" t="str">
        <f t="shared" si="397"/>
        <v/>
      </c>
      <c r="AP1697" s="24" t="str">
        <f t="shared" si="398"/>
        <v/>
      </c>
      <c r="AQ1697" s="24" t="str">
        <f t="shared" si="399"/>
        <v/>
      </c>
      <c r="AR1697" s="24" t="str">
        <f t="shared" si="400"/>
        <v/>
      </c>
      <c r="AS1697" s="24" t="str">
        <f t="shared" si="401"/>
        <v/>
      </c>
    </row>
    <row r="1698" spans="2:45">
      <c r="B1698" s="60"/>
      <c r="C1698" s="33"/>
      <c r="D1698" s="32"/>
      <c r="E1698" s="33"/>
      <c r="F1698" s="33"/>
      <c r="G1698" s="33"/>
      <c r="H1698" s="33"/>
      <c r="I1698" s="33"/>
      <c r="J1698" s="33"/>
      <c r="K1698" s="33"/>
      <c r="L1698" s="33"/>
      <c r="M1698" s="33"/>
      <c r="N1698" s="99"/>
      <c r="O1698" s="99"/>
      <c r="P1698" s="99"/>
      <c r="Q1698" s="32"/>
      <c r="R1698" s="94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60"/>
      <c r="AH1698" s="60"/>
      <c r="AI1698" s="33"/>
      <c r="AJ1698" s="24"/>
      <c r="AK1698" s="24"/>
      <c r="AL1698" s="24"/>
      <c r="AM1698" s="24"/>
      <c r="AN1698" s="24" t="str">
        <f t="shared" si="396"/>
        <v/>
      </c>
      <c r="AO1698" s="24" t="str">
        <f t="shared" si="397"/>
        <v/>
      </c>
      <c r="AP1698" s="24" t="str">
        <f t="shared" si="398"/>
        <v/>
      </c>
      <c r="AQ1698" s="24" t="str">
        <f t="shared" si="399"/>
        <v/>
      </c>
      <c r="AR1698" s="24" t="str">
        <f t="shared" si="400"/>
        <v/>
      </c>
      <c r="AS1698" s="24" t="str">
        <f t="shared" si="401"/>
        <v/>
      </c>
    </row>
    <row r="1699" spans="2:45">
      <c r="B1699" s="60"/>
      <c r="C1699" s="33"/>
      <c r="D1699" s="32"/>
      <c r="E1699" s="33"/>
      <c r="F1699" s="33"/>
      <c r="G1699" s="33"/>
      <c r="H1699" s="33"/>
      <c r="I1699" s="33"/>
      <c r="J1699" s="33"/>
      <c r="K1699" s="33"/>
      <c r="L1699" s="33"/>
      <c r="M1699" s="33"/>
      <c r="N1699" s="99"/>
      <c r="O1699" s="99"/>
      <c r="P1699" s="99"/>
      <c r="Q1699" s="32"/>
      <c r="R1699" s="94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60"/>
      <c r="AH1699" s="60"/>
      <c r="AI1699" s="33"/>
      <c r="AJ1699" s="24"/>
      <c r="AK1699" s="24"/>
      <c r="AL1699" s="24"/>
      <c r="AM1699" s="24"/>
      <c r="AN1699" s="24" t="str">
        <f t="shared" si="396"/>
        <v/>
      </c>
      <c r="AO1699" s="24" t="str">
        <f t="shared" si="397"/>
        <v/>
      </c>
      <c r="AP1699" s="24" t="str">
        <f t="shared" si="398"/>
        <v/>
      </c>
      <c r="AQ1699" s="24" t="str">
        <f t="shared" si="399"/>
        <v/>
      </c>
      <c r="AR1699" s="24" t="str">
        <f t="shared" si="400"/>
        <v/>
      </c>
      <c r="AS1699" s="24" t="str">
        <f t="shared" si="401"/>
        <v/>
      </c>
    </row>
    <row r="1700" spans="2:45">
      <c r="B1700" s="60"/>
      <c r="C1700" s="33"/>
      <c r="D1700" s="32"/>
      <c r="E1700" s="33"/>
      <c r="F1700" s="33"/>
      <c r="G1700" s="33"/>
      <c r="H1700" s="33"/>
      <c r="I1700" s="33"/>
      <c r="J1700" s="33"/>
      <c r="K1700" s="33"/>
      <c r="L1700" s="33"/>
      <c r="M1700" s="33"/>
      <c r="N1700" s="99"/>
      <c r="O1700" s="99"/>
      <c r="P1700" s="99"/>
      <c r="Q1700" s="32"/>
      <c r="R1700" s="94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60"/>
      <c r="AH1700" s="60"/>
      <c r="AI1700" s="33"/>
      <c r="AJ1700" s="24"/>
      <c r="AK1700" s="24"/>
      <c r="AL1700" s="24"/>
      <c r="AM1700" s="24"/>
      <c r="AN1700" s="24" t="str">
        <f t="shared" si="396"/>
        <v/>
      </c>
      <c r="AO1700" s="24" t="str">
        <f t="shared" si="397"/>
        <v/>
      </c>
      <c r="AP1700" s="24" t="str">
        <f t="shared" si="398"/>
        <v/>
      </c>
      <c r="AQ1700" s="24" t="str">
        <f t="shared" si="399"/>
        <v/>
      </c>
      <c r="AR1700" s="24" t="str">
        <f t="shared" si="400"/>
        <v/>
      </c>
      <c r="AS1700" s="24" t="str">
        <f t="shared" si="401"/>
        <v/>
      </c>
    </row>
    <row r="1701" spans="2:45">
      <c r="B1701" s="60"/>
      <c r="C1701" s="33"/>
      <c r="D1701" s="32"/>
      <c r="E1701" s="33"/>
      <c r="F1701" s="33"/>
      <c r="G1701" s="33"/>
      <c r="H1701" s="33"/>
      <c r="I1701" s="33"/>
      <c r="J1701" s="33"/>
      <c r="K1701" s="33"/>
      <c r="L1701" s="33"/>
      <c r="M1701" s="33"/>
      <c r="N1701" s="99"/>
      <c r="O1701" s="99"/>
      <c r="P1701" s="99"/>
      <c r="Q1701" s="32"/>
      <c r="R1701" s="94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60"/>
      <c r="AH1701" s="60"/>
      <c r="AI1701" s="33"/>
      <c r="AJ1701" s="24"/>
      <c r="AK1701" s="24"/>
      <c r="AL1701" s="24"/>
      <c r="AM1701" s="24"/>
      <c r="AN1701" s="24" t="str">
        <f t="shared" si="396"/>
        <v/>
      </c>
      <c r="AO1701" s="24" t="str">
        <f t="shared" si="397"/>
        <v/>
      </c>
      <c r="AP1701" s="24" t="str">
        <f t="shared" si="398"/>
        <v/>
      </c>
      <c r="AQ1701" s="24" t="str">
        <f t="shared" si="399"/>
        <v/>
      </c>
      <c r="AR1701" s="24" t="str">
        <f t="shared" si="400"/>
        <v/>
      </c>
      <c r="AS1701" s="24" t="str">
        <f t="shared" si="401"/>
        <v/>
      </c>
    </row>
    <row r="1702" spans="2:45">
      <c r="B1702" s="60"/>
      <c r="C1702" s="33"/>
      <c r="D1702" s="32"/>
      <c r="E1702" s="33"/>
      <c r="F1702" s="33"/>
      <c r="G1702" s="33"/>
      <c r="H1702" s="33"/>
      <c r="I1702" s="33"/>
      <c r="J1702" s="33"/>
      <c r="K1702" s="33"/>
      <c r="L1702" s="33"/>
      <c r="M1702" s="33"/>
      <c r="N1702" s="99"/>
      <c r="O1702" s="99"/>
      <c r="P1702" s="99"/>
      <c r="Q1702" s="32"/>
      <c r="R1702" s="94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60"/>
      <c r="AH1702" s="60"/>
      <c r="AI1702" s="33"/>
      <c r="AJ1702" s="24"/>
      <c r="AK1702" s="24"/>
      <c r="AL1702" s="24"/>
      <c r="AM1702" s="24"/>
      <c r="AN1702" s="24" t="str">
        <f t="shared" si="396"/>
        <v/>
      </c>
      <c r="AO1702" s="24" t="str">
        <f t="shared" si="397"/>
        <v/>
      </c>
      <c r="AP1702" s="24" t="str">
        <f t="shared" si="398"/>
        <v/>
      </c>
      <c r="AQ1702" s="24" t="str">
        <f t="shared" si="399"/>
        <v/>
      </c>
      <c r="AR1702" s="24" t="str">
        <f t="shared" si="400"/>
        <v/>
      </c>
      <c r="AS1702" s="24" t="str">
        <f t="shared" si="401"/>
        <v/>
      </c>
    </row>
    <row r="1703" spans="2:45">
      <c r="B1703" s="60"/>
      <c r="C1703" s="33"/>
      <c r="D1703" s="32"/>
      <c r="E1703" s="33"/>
      <c r="F1703" s="33"/>
      <c r="G1703" s="33"/>
      <c r="H1703" s="33"/>
      <c r="I1703" s="33"/>
      <c r="J1703" s="33"/>
      <c r="K1703" s="33"/>
      <c r="L1703" s="33"/>
      <c r="M1703" s="33"/>
      <c r="N1703" s="99"/>
      <c r="O1703" s="99"/>
      <c r="P1703" s="99"/>
      <c r="Q1703" s="32"/>
      <c r="R1703" s="94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60"/>
      <c r="AH1703" s="60"/>
      <c r="AI1703" s="33"/>
      <c r="AJ1703" s="24"/>
      <c r="AK1703" s="24"/>
      <c r="AL1703" s="24"/>
      <c r="AM1703" s="24"/>
      <c r="AN1703" s="24" t="str">
        <f t="shared" si="396"/>
        <v/>
      </c>
      <c r="AO1703" s="24" t="str">
        <f t="shared" si="397"/>
        <v/>
      </c>
      <c r="AP1703" s="24" t="str">
        <f t="shared" si="398"/>
        <v/>
      </c>
      <c r="AQ1703" s="24" t="str">
        <f t="shared" si="399"/>
        <v/>
      </c>
      <c r="AR1703" s="24" t="str">
        <f t="shared" si="400"/>
        <v/>
      </c>
      <c r="AS1703" s="24" t="str">
        <f t="shared" si="401"/>
        <v/>
      </c>
    </row>
    <row r="1704" spans="2:45">
      <c r="B1704" s="60"/>
      <c r="C1704" s="33"/>
      <c r="D1704" s="32"/>
      <c r="E1704" s="33"/>
      <c r="F1704" s="33"/>
      <c r="G1704" s="33"/>
      <c r="H1704" s="33"/>
      <c r="I1704" s="33"/>
      <c r="J1704" s="33"/>
      <c r="K1704" s="33"/>
      <c r="L1704" s="33"/>
      <c r="M1704" s="33"/>
      <c r="N1704" s="99"/>
      <c r="O1704" s="99"/>
      <c r="P1704" s="99"/>
      <c r="Q1704" s="32"/>
      <c r="R1704" s="94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60"/>
      <c r="AH1704" s="60"/>
      <c r="AI1704" s="33"/>
      <c r="AJ1704" s="24"/>
      <c r="AK1704" s="24"/>
      <c r="AL1704" s="24"/>
      <c r="AM1704" s="24"/>
      <c r="AN1704" s="24" t="str">
        <f t="shared" si="396"/>
        <v/>
      </c>
      <c r="AO1704" s="24" t="str">
        <f t="shared" si="397"/>
        <v/>
      </c>
      <c r="AP1704" s="24" t="str">
        <f t="shared" si="398"/>
        <v/>
      </c>
      <c r="AQ1704" s="24" t="str">
        <f t="shared" si="399"/>
        <v/>
      </c>
      <c r="AR1704" s="24" t="str">
        <f t="shared" si="400"/>
        <v/>
      </c>
      <c r="AS1704" s="24" t="str">
        <f t="shared" si="401"/>
        <v/>
      </c>
    </row>
    <row r="1705" spans="2:45">
      <c r="B1705" s="60"/>
      <c r="C1705" s="33"/>
      <c r="D1705" s="32"/>
      <c r="E1705" s="33"/>
      <c r="F1705" s="33"/>
      <c r="G1705" s="33"/>
      <c r="H1705" s="33"/>
      <c r="I1705" s="33"/>
      <c r="J1705" s="33"/>
      <c r="K1705" s="33"/>
      <c r="L1705" s="33"/>
      <c r="M1705" s="33"/>
      <c r="N1705" s="99"/>
      <c r="O1705" s="99"/>
      <c r="P1705" s="99"/>
      <c r="Q1705" s="32"/>
      <c r="R1705" s="94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60"/>
      <c r="AH1705" s="60"/>
      <c r="AI1705" s="33"/>
      <c r="AJ1705" s="24"/>
      <c r="AK1705" s="24"/>
      <c r="AL1705" s="24"/>
      <c r="AM1705" s="24"/>
      <c r="AN1705" s="24" t="str">
        <f t="shared" si="396"/>
        <v/>
      </c>
      <c r="AO1705" s="24" t="str">
        <f t="shared" si="397"/>
        <v/>
      </c>
      <c r="AP1705" s="24" t="str">
        <f t="shared" si="398"/>
        <v/>
      </c>
      <c r="AQ1705" s="24" t="str">
        <f t="shared" si="399"/>
        <v/>
      </c>
      <c r="AR1705" s="24" t="str">
        <f t="shared" si="400"/>
        <v/>
      </c>
      <c r="AS1705" s="24" t="str">
        <f t="shared" si="401"/>
        <v/>
      </c>
    </row>
    <row r="1706" spans="2:45">
      <c r="B1706" s="60"/>
      <c r="C1706" s="33"/>
      <c r="D1706" s="32"/>
      <c r="E1706" s="33"/>
      <c r="F1706" s="33"/>
      <c r="G1706" s="33"/>
      <c r="H1706" s="33"/>
      <c r="I1706" s="33"/>
      <c r="J1706" s="33"/>
      <c r="K1706" s="33"/>
      <c r="L1706" s="33"/>
      <c r="M1706" s="33"/>
      <c r="N1706" s="99"/>
      <c r="O1706" s="99"/>
      <c r="P1706" s="99"/>
      <c r="Q1706" s="32"/>
      <c r="R1706" s="94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60"/>
      <c r="AH1706" s="60"/>
      <c r="AI1706" s="33"/>
      <c r="AJ1706" s="24"/>
      <c r="AK1706" s="24"/>
      <c r="AL1706" s="24"/>
      <c r="AM1706" s="24"/>
      <c r="AN1706" s="24" t="str">
        <f t="shared" si="396"/>
        <v/>
      </c>
      <c r="AO1706" s="24" t="str">
        <f t="shared" si="397"/>
        <v/>
      </c>
      <c r="AP1706" s="24" t="str">
        <f t="shared" si="398"/>
        <v/>
      </c>
      <c r="AQ1706" s="24" t="str">
        <f t="shared" si="399"/>
        <v/>
      </c>
      <c r="AR1706" s="24" t="str">
        <f t="shared" si="400"/>
        <v/>
      </c>
      <c r="AS1706" s="24" t="str">
        <f t="shared" si="401"/>
        <v/>
      </c>
    </row>
    <row r="1707" spans="2:45">
      <c r="B1707" s="60"/>
      <c r="C1707" s="33"/>
      <c r="D1707" s="32"/>
      <c r="E1707" s="33"/>
      <c r="F1707" s="33"/>
      <c r="G1707" s="33"/>
      <c r="H1707" s="33"/>
      <c r="I1707" s="33"/>
      <c r="J1707" s="33"/>
      <c r="K1707" s="33"/>
      <c r="L1707" s="33"/>
      <c r="M1707" s="33"/>
      <c r="N1707" s="99"/>
      <c r="O1707" s="99"/>
      <c r="P1707" s="99"/>
      <c r="Q1707" s="32"/>
      <c r="R1707" s="94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60"/>
      <c r="AH1707" s="60"/>
      <c r="AI1707" s="33"/>
      <c r="AJ1707" s="24"/>
      <c r="AK1707" s="24"/>
      <c r="AL1707" s="24"/>
      <c r="AM1707" s="24"/>
      <c r="AN1707" s="24" t="str">
        <f t="shared" si="396"/>
        <v/>
      </c>
      <c r="AO1707" s="24" t="str">
        <f t="shared" si="397"/>
        <v/>
      </c>
      <c r="AP1707" s="24" t="str">
        <f t="shared" si="398"/>
        <v/>
      </c>
      <c r="AQ1707" s="24" t="str">
        <f t="shared" si="399"/>
        <v/>
      </c>
      <c r="AR1707" s="24" t="str">
        <f t="shared" si="400"/>
        <v/>
      </c>
      <c r="AS1707" s="24" t="str">
        <f t="shared" si="401"/>
        <v/>
      </c>
    </row>
    <row r="1708" spans="2:45">
      <c r="B1708" s="60"/>
      <c r="C1708" s="33"/>
      <c r="D1708" s="32"/>
      <c r="E1708" s="33"/>
      <c r="F1708" s="33"/>
      <c r="G1708" s="33"/>
      <c r="H1708" s="33"/>
      <c r="I1708" s="33"/>
      <c r="J1708" s="33"/>
      <c r="K1708" s="33"/>
      <c r="L1708" s="33"/>
      <c r="M1708" s="33"/>
      <c r="N1708" s="99"/>
      <c r="O1708" s="99"/>
      <c r="P1708" s="99"/>
      <c r="Q1708" s="32"/>
      <c r="R1708" s="94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60"/>
      <c r="AH1708" s="60"/>
      <c r="AI1708" s="33"/>
      <c r="AJ1708" s="24"/>
      <c r="AK1708" s="24"/>
      <c r="AL1708" s="24"/>
      <c r="AM1708" s="24"/>
      <c r="AN1708" s="24" t="str">
        <f t="shared" si="396"/>
        <v/>
      </c>
      <c r="AO1708" s="24" t="str">
        <f t="shared" si="397"/>
        <v/>
      </c>
      <c r="AP1708" s="24" t="str">
        <f t="shared" si="398"/>
        <v/>
      </c>
      <c r="AQ1708" s="24" t="str">
        <f t="shared" si="399"/>
        <v/>
      </c>
      <c r="AR1708" s="24" t="str">
        <f t="shared" si="400"/>
        <v/>
      </c>
      <c r="AS1708" s="24" t="str">
        <f t="shared" si="401"/>
        <v/>
      </c>
    </row>
    <row r="1709" spans="2:45">
      <c r="B1709" s="60"/>
      <c r="C1709" s="33"/>
      <c r="D1709" s="32"/>
      <c r="E1709" s="33"/>
      <c r="F1709" s="33"/>
      <c r="G1709" s="33"/>
      <c r="H1709" s="33"/>
      <c r="I1709" s="33"/>
      <c r="J1709" s="33"/>
      <c r="K1709" s="33"/>
      <c r="L1709" s="33"/>
      <c r="M1709" s="33"/>
      <c r="N1709" s="99"/>
      <c r="O1709" s="99"/>
      <c r="P1709" s="99"/>
      <c r="Q1709" s="32"/>
      <c r="R1709" s="94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60"/>
      <c r="AH1709" s="60"/>
      <c r="AI1709" s="33"/>
      <c r="AJ1709" s="24"/>
      <c r="AK1709" s="24"/>
      <c r="AL1709" s="24"/>
      <c r="AM1709" s="24"/>
      <c r="AN1709" s="24" t="str">
        <f t="shared" si="396"/>
        <v/>
      </c>
      <c r="AO1709" s="24" t="str">
        <f t="shared" si="397"/>
        <v/>
      </c>
      <c r="AP1709" s="24" t="str">
        <f t="shared" si="398"/>
        <v/>
      </c>
      <c r="AQ1709" s="24" t="str">
        <f t="shared" si="399"/>
        <v/>
      </c>
      <c r="AR1709" s="24" t="str">
        <f t="shared" si="400"/>
        <v/>
      </c>
      <c r="AS1709" s="24" t="str">
        <f t="shared" si="401"/>
        <v/>
      </c>
    </row>
    <row r="1710" spans="2:45">
      <c r="B1710" s="60"/>
      <c r="C1710" s="33"/>
      <c r="D1710" s="32"/>
      <c r="E1710" s="33"/>
      <c r="F1710" s="33"/>
      <c r="G1710" s="33"/>
      <c r="H1710" s="33"/>
      <c r="I1710" s="33"/>
      <c r="J1710" s="33"/>
      <c r="K1710" s="33"/>
      <c r="L1710" s="33"/>
      <c r="M1710" s="33"/>
      <c r="N1710" s="99"/>
      <c r="O1710" s="99"/>
      <c r="P1710" s="99"/>
      <c r="Q1710" s="32"/>
      <c r="R1710" s="94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60"/>
      <c r="AH1710" s="60"/>
      <c r="AI1710" s="33"/>
      <c r="AJ1710" s="24"/>
      <c r="AK1710" s="24"/>
      <c r="AL1710" s="24"/>
      <c r="AM1710" s="24"/>
      <c r="AN1710" s="24" t="str">
        <f t="shared" si="396"/>
        <v/>
      </c>
      <c r="AO1710" s="24" t="str">
        <f t="shared" si="397"/>
        <v/>
      </c>
      <c r="AP1710" s="24" t="str">
        <f t="shared" si="398"/>
        <v/>
      </c>
      <c r="AQ1710" s="24" t="str">
        <f t="shared" si="399"/>
        <v/>
      </c>
      <c r="AR1710" s="24" t="str">
        <f t="shared" si="400"/>
        <v/>
      </c>
      <c r="AS1710" s="24" t="str">
        <f t="shared" si="401"/>
        <v/>
      </c>
    </row>
    <row r="1711" spans="2:45">
      <c r="B1711" s="60"/>
      <c r="C1711" s="33"/>
      <c r="D1711" s="32"/>
      <c r="E1711" s="33"/>
      <c r="F1711" s="33"/>
      <c r="G1711" s="33"/>
      <c r="H1711" s="33"/>
      <c r="I1711" s="33"/>
      <c r="J1711" s="33"/>
      <c r="K1711" s="33"/>
      <c r="L1711" s="33"/>
      <c r="M1711" s="33"/>
      <c r="N1711" s="99"/>
      <c r="O1711" s="99"/>
      <c r="P1711" s="99"/>
      <c r="Q1711" s="32"/>
      <c r="R1711" s="94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60"/>
      <c r="AH1711" s="60"/>
      <c r="AI1711" s="33"/>
      <c r="AJ1711" s="24"/>
      <c r="AK1711" s="24"/>
      <c r="AL1711" s="24"/>
      <c r="AM1711" s="24"/>
      <c r="AN1711" s="24" t="str">
        <f t="shared" si="396"/>
        <v/>
      </c>
      <c r="AO1711" s="24" t="str">
        <f t="shared" si="397"/>
        <v/>
      </c>
      <c r="AP1711" s="24" t="str">
        <f t="shared" si="398"/>
        <v/>
      </c>
      <c r="AQ1711" s="24" t="str">
        <f t="shared" si="399"/>
        <v/>
      </c>
      <c r="AR1711" s="24" t="str">
        <f t="shared" si="400"/>
        <v/>
      </c>
      <c r="AS1711" s="24" t="str">
        <f t="shared" si="401"/>
        <v/>
      </c>
    </row>
    <row r="1712" spans="2:45">
      <c r="B1712" s="60"/>
      <c r="C1712" s="33"/>
      <c r="D1712" s="32"/>
      <c r="E1712" s="33"/>
      <c r="F1712" s="33"/>
      <c r="G1712" s="33"/>
      <c r="H1712" s="33"/>
      <c r="I1712" s="33"/>
      <c r="J1712" s="33"/>
      <c r="K1712" s="33"/>
      <c r="L1712" s="33"/>
      <c r="M1712" s="33"/>
      <c r="N1712" s="99"/>
      <c r="O1712" s="99"/>
      <c r="P1712" s="99"/>
      <c r="Q1712" s="32"/>
      <c r="R1712" s="94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60"/>
      <c r="AH1712" s="60"/>
      <c r="AI1712" s="33"/>
      <c r="AJ1712" s="24"/>
      <c r="AK1712" s="24"/>
      <c r="AL1712" s="24"/>
      <c r="AM1712" s="24"/>
      <c r="AN1712" s="24" t="str">
        <f t="shared" si="396"/>
        <v/>
      </c>
      <c r="AO1712" s="24" t="str">
        <f t="shared" si="397"/>
        <v/>
      </c>
      <c r="AP1712" s="24" t="str">
        <f t="shared" si="398"/>
        <v/>
      </c>
      <c r="AQ1712" s="24" t="str">
        <f t="shared" si="399"/>
        <v/>
      </c>
      <c r="AR1712" s="24" t="str">
        <f t="shared" si="400"/>
        <v/>
      </c>
      <c r="AS1712" s="24" t="str">
        <f t="shared" si="401"/>
        <v/>
      </c>
    </row>
    <row r="1713" spans="2:45">
      <c r="B1713" s="60"/>
      <c r="C1713" s="33"/>
      <c r="D1713" s="32"/>
      <c r="E1713" s="33"/>
      <c r="F1713" s="33"/>
      <c r="G1713" s="33"/>
      <c r="H1713" s="33"/>
      <c r="I1713" s="33"/>
      <c r="J1713" s="33"/>
      <c r="K1713" s="33"/>
      <c r="L1713" s="33"/>
      <c r="M1713" s="33"/>
      <c r="N1713" s="99"/>
      <c r="O1713" s="99"/>
      <c r="P1713" s="99"/>
      <c r="Q1713" s="32"/>
      <c r="R1713" s="94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60"/>
      <c r="AH1713" s="60"/>
      <c r="AI1713" s="33"/>
      <c r="AJ1713" s="24"/>
      <c r="AK1713" s="24"/>
      <c r="AL1713" s="24"/>
      <c r="AM1713" s="24"/>
      <c r="AN1713" s="24" t="str">
        <f t="shared" si="396"/>
        <v/>
      </c>
      <c r="AO1713" s="24" t="str">
        <f t="shared" si="397"/>
        <v/>
      </c>
      <c r="AP1713" s="24" t="str">
        <f t="shared" si="398"/>
        <v/>
      </c>
      <c r="AQ1713" s="24" t="str">
        <f t="shared" si="399"/>
        <v/>
      </c>
      <c r="AR1713" s="24" t="str">
        <f t="shared" si="400"/>
        <v/>
      </c>
      <c r="AS1713" s="24" t="str">
        <f t="shared" si="401"/>
        <v/>
      </c>
    </row>
    <row r="1714" spans="2:45">
      <c r="B1714" s="60"/>
      <c r="C1714" s="33"/>
      <c r="D1714" s="32"/>
      <c r="E1714" s="33"/>
      <c r="F1714" s="33"/>
      <c r="G1714" s="33"/>
      <c r="H1714" s="33"/>
      <c r="I1714" s="33"/>
      <c r="J1714" s="33"/>
      <c r="K1714" s="33"/>
      <c r="L1714" s="33"/>
      <c r="M1714" s="33"/>
      <c r="N1714" s="99"/>
      <c r="O1714" s="99"/>
      <c r="P1714" s="99"/>
      <c r="Q1714" s="32"/>
      <c r="R1714" s="94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60"/>
      <c r="AH1714" s="60"/>
      <c r="AI1714" s="33"/>
      <c r="AJ1714" s="24"/>
      <c r="AK1714" s="24"/>
      <c r="AL1714" s="24"/>
      <c r="AM1714" s="24"/>
      <c r="AN1714" s="24" t="str">
        <f t="shared" si="396"/>
        <v/>
      </c>
      <c r="AO1714" s="24" t="str">
        <f t="shared" si="397"/>
        <v/>
      </c>
      <c r="AP1714" s="24" t="str">
        <f t="shared" si="398"/>
        <v/>
      </c>
      <c r="AQ1714" s="24" t="str">
        <f t="shared" si="399"/>
        <v/>
      </c>
      <c r="AR1714" s="24" t="str">
        <f t="shared" si="400"/>
        <v/>
      </c>
      <c r="AS1714" s="24" t="str">
        <f t="shared" si="401"/>
        <v/>
      </c>
    </row>
    <row r="1715" spans="2:45">
      <c r="B1715" s="60"/>
      <c r="C1715" s="33"/>
      <c r="D1715" s="32"/>
      <c r="E1715" s="33"/>
      <c r="F1715" s="33"/>
      <c r="G1715" s="33"/>
      <c r="H1715" s="33"/>
      <c r="I1715" s="33"/>
      <c r="J1715" s="33"/>
      <c r="K1715" s="33"/>
      <c r="L1715" s="33"/>
      <c r="M1715" s="33"/>
      <c r="N1715" s="99"/>
      <c r="O1715" s="99"/>
      <c r="P1715" s="99"/>
      <c r="Q1715" s="32"/>
      <c r="R1715" s="94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60"/>
      <c r="AH1715" s="60"/>
      <c r="AI1715" s="33"/>
      <c r="AJ1715" s="24"/>
      <c r="AK1715" s="24"/>
      <c r="AL1715" s="24"/>
      <c r="AM1715" s="24"/>
      <c r="AN1715" s="24" t="str">
        <f t="shared" si="396"/>
        <v/>
      </c>
      <c r="AO1715" s="24" t="str">
        <f t="shared" si="397"/>
        <v/>
      </c>
      <c r="AP1715" s="24" t="str">
        <f t="shared" si="398"/>
        <v/>
      </c>
      <c r="AQ1715" s="24" t="str">
        <f t="shared" si="399"/>
        <v/>
      </c>
      <c r="AR1715" s="24" t="str">
        <f t="shared" si="400"/>
        <v/>
      </c>
      <c r="AS1715" s="24" t="str">
        <f t="shared" si="401"/>
        <v/>
      </c>
    </row>
    <row r="1716" spans="2:45">
      <c r="B1716" s="60"/>
      <c r="C1716" s="33"/>
      <c r="D1716" s="32"/>
      <c r="E1716" s="33"/>
      <c r="F1716" s="33"/>
      <c r="G1716" s="33"/>
      <c r="H1716" s="33"/>
      <c r="I1716" s="33"/>
      <c r="J1716" s="33"/>
      <c r="K1716" s="33"/>
      <c r="L1716" s="33"/>
      <c r="M1716" s="33"/>
      <c r="N1716" s="99"/>
      <c r="O1716" s="99"/>
      <c r="P1716" s="99"/>
      <c r="Q1716" s="32"/>
      <c r="R1716" s="94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60"/>
      <c r="AH1716" s="60"/>
      <c r="AI1716" s="33"/>
      <c r="AJ1716" s="24"/>
      <c r="AK1716" s="24"/>
      <c r="AL1716" s="24"/>
      <c r="AM1716" s="24"/>
      <c r="AN1716" s="24" t="str">
        <f t="shared" si="396"/>
        <v/>
      </c>
      <c r="AO1716" s="24" t="str">
        <f t="shared" si="397"/>
        <v/>
      </c>
      <c r="AP1716" s="24" t="str">
        <f t="shared" si="398"/>
        <v/>
      </c>
      <c r="AQ1716" s="24" t="str">
        <f t="shared" si="399"/>
        <v/>
      </c>
      <c r="AR1716" s="24" t="str">
        <f t="shared" si="400"/>
        <v/>
      </c>
      <c r="AS1716" s="24" t="str">
        <f t="shared" si="401"/>
        <v/>
      </c>
    </row>
    <row r="1717" spans="2:45">
      <c r="B1717" s="60"/>
      <c r="C1717" s="33"/>
      <c r="D1717" s="32"/>
      <c r="E1717" s="33"/>
      <c r="F1717" s="33"/>
      <c r="G1717" s="33"/>
      <c r="H1717" s="33"/>
      <c r="I1717" s="33"/>
      <c r="J1717" s="33"/>
      <c r="K1717" s="33"/>
      <c r="L1717" s="33"/>
      <c r="M1717" s="33"/>
      <c r="N1717" s="99"/>
      <c r="O1717" s="99"/>
      <c r="P1717" s="99"/>
      <c r="Q1717" s="32"/>
      <c r="R1717" s="94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60"/>
      <c r="AH1717" s="60"/>
      <c r="AI1717" s="33"/>
      <c r="AJ1717" s="24"/>
      <c r="AK1717" s="24"/>
      <c r="AL1717" s="24"/>
      <c r="AM1717" s="24"/>
      <c r="AN1717" s="24" t="str">
        <f t="shared" si="396"/>
        <v/>
      </c>
      <c r="AO1717" s="24" t="str">
        <f t="shared" si="397"/>
        <v/>
      </c>
      <c r="AP1717" s="24" t="str">
        <f t="shared" si="398"/>
        <v/>
      </c>
      <c r="AQ1717" s="24" t="str">
        <f t="shared" si="399"/>
        <v/>
      </c>
      <c r="AR1717" s="24" t="str">
        <f t="shared" si="400"/>
        <v/>
      </c>
      <c r="AS1717" s="24" t="str">
        <f t="shared" si="401"/>
        <v/>
      </c>
    </row>
    <row r="1718" spans="2:45">
      <c r="B1718" s="60"/>
      <c r="C1718" s="33"/>
      <c r="D1718" s="32"/>
      <c r="E1718" s="33"/>
      <c r="F1718" s="33"/>
      <c r="G1718" s="33"/>
      <c r="H1718" s="33"/>
      <c r="I1718" s="33"/>
      <c r="J1718" s="33"/>
      <c r="K1718" s="33"/>
      <c r="L1718" s="33"/>
      <c r="M1718" s="33"/>
      <c r="N1718" s="99"/>
      <c r="O1718" s="99"/>
      <c r="P1718" s="99"/>
      <c r="Q1718" s="32"/>
      <c r="R1718" s="94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60"/>
      <c r="AH1718" s="60"/>
      <c r="AI1718" s="33"/>
      <c r="AJ1718" s="24"/>
      <c r="AK1718" s="24"/>
      <c r="AL1718" s="24"/>
      <c r="AM1718" s="24"/>
      <c r="AN1718" s="24" t="str">
        <f t="shared" si="396"/>
        <v/>
      </c>
      <c r="AO1718" s="24" t="str">
        <f t="shared" si="397"/>
        <v/>
      </c>
      <c r="AP1718" s="24" t="str">
        <f t="shared" si="398"/>
        <v/>
      </c>
      <c r="AQ1718" s="24" t="str">
        <f t="shared" si="399"/>
        <v/>
      </c>
      <c r="AR1718" s="24" t="str">
        <f t="shared" si="400"/>
        <v/>
      </c>
      <c r="AS1718" s="24" t="str">
        <f t="shared" si="401"/>
        <v/>
      </c>
    </row>
    <row r="1719" spans="2:45">
      <c r="B1719" s="60"/>
      <c r="C1719" s="33"/>
      <c r="D1719" s="32"/>
      <c r="E1719" s="33"/>
      <c r="F1719" s="33"/>
      <c r="G1719" s="33"/>
      <c r="H1719" s="33"/>
      <c r="I1719" s="33"/>
      <c r="J1719" s="33"/>
      <c r="K1719" s="33"/>
      <c r="L1719" s="33"/>
      <c r="M1719" s="33"/>
      <c r="N1719" s="99"/>
      <c r="O1719" s="99"/>
      <c r="P1719" s="99"/>
      <c r="Q1719" s="32"/>
      <c r="R1719" s="94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60"/>
      <c r="AH1719" s="60"/>
      <c r="AI1719" s="33"/>
      <c r="AJ1719" s="24"/>
      <c r="AK1719" s="24"/>
      <c r="AL1719" s="24"/>
      <c r="AM1719" s="24"/>
      <c r="AN1719" s="24" t="str">
        <f t="shared" si="396"/>
        <v/>
      </c>
      <c r="AO1719" s="24" t="str">
        <f t="shared" si="397"/>
        <v/>
      </c>
      <c r="AP1719" s="24" t="str">
        <f t="shared" si="398"/>
        <v/>
      </c>
      <c r="AQ1719" s="24" t="str">
        <f t="shared" si="399"/>
        <v/>
      </c>
      <c r="AR1719" s="24" t="str">
        <f t="shared" si="400"/>
        <v/>
      </c>
      <c r="AS1719" s="24" t="str">
        <f t="shared" si="401"/>
        <v/>
      </c>
    </row>
    <row r="1720" spans="2:45">
      <c r="B1720" s="60"/>
      <c r="C1720" s="33"/>
      <c r="D1720" s="32"/>
      <c r="E1720" s="33"/>
      <c r="F1720" s="33"/>
      <c r="G1720" s="33"/>
      <c r="H1720" s="33"/>
      <c r="I1720" s="33"/>
      <c r="J1720" s="33"/>
      <c r="K1720" s="33"/>
      <c r="L1720" s="33"/>
      <c r="M1720" s="33"/>
      <c r="N1720" s="99"/>
      <c r="O1720" s="99"/>
      <c r="P1720" s="99"/>
      <c r="Q1720" s="32"/>
      <c r="R1720" s="94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60"/>
      <c r="AH1720" s="60"/>
      <c r="AI1720" s="33"/>
      <c r="AJ1720" s="24"/>
      <c r="AK1720" s="24"/>
      <c r="AL1720" s="24"/>
      <c r="AM1720" s="24"/>
      <c r="AN1720" s="24" t="str">
        <f t="shared" si="396"/>
        <v/>
      </c>
      <c r="AO1720" s="24" t="str">
        <f t="shared" si="397"/>
        <v/>
      </c>
      <c r="AP1720" s="24" t="str">
        <f t="shared" si="398"/>
        <v/>
      </c>
      <c r="AQ1720" s="24" t="str">
        <f t="shared" si="399"/>
        <v/>
      </c>
      <c r="AR1720" s="24" t="str">
        <f t="shared" si="400"/>
        <v/>
      </c>
      <c r="AS1720" s="24" t="str">
        <f t="shared" si="401"/>
        <v/>
      </c>
    </row>
    <row r="1721" spans="2:45">
      <c r="B1721" s="60"/>
      <c r="C1721" s="33"/>
      <c r="D1721" s="32"/>
      <c r="E1721" s="33"/>
      <c r="F1721" s="33"/>
      <c r="G1721" s="33"/>
      <c r="H1721" s="33"/>
      <c r="I1721" s="33"/>
      <c r="J1721" s="33"/>
      <c r="K1721" s="33"/>
      <c r="L1721" s="33"/>
      <c r="M1721" s="33"/>
      <c r="N1721" s="99"/>
      <c r="O1721" s="99"/>
      <c r="P1721" s="99"/>
      <c r="Q1721" s="32"/>
      <c r="R1721" s="94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60"/>
      <c r="AH1721" s="60"/>
      <c r="AI1721" s="33"/>
      <c r="AJ1721" s="24"/>
      <c r="AK1721" s="24"/>
      <c r="AL1721" s="24"/>
      <c r="AM1721" s="24"/>
      <c r="AN1721" s="24" t="str">
        <f t="shared" si="396"/>
        <v/>
      </c>
      <c r="AO1721" s="24" t="str">
        <f t="shared" si="397"/>
        <v/>
      </c>
      <c r="AP1721" s="24" t="str">
        <f t="shared" si="398"/>
        <v/>
      </c>
      <c r="AQ1721" s="24" t="str">
        <f t="shared" si="399"/>
        <v/>
      </c>
      <c r="AR1721" s="24" t="str">
        <f t="shared" si="400"/>
        <v/>
      </c>
      <c r="AS1721" s="24" t="str">
        <f t="shared" si="401"/>
        <v/>
      </c>
    </row>
    <row r="1722" spans="2:45">
      <c r="B1722" s="60"/>
      <c r="C1722" s="33"/>
      <c r="D1722" s="32"/>
      <c r="E1722" s="33"/>
      <c r="F1722" s="33"/>
      <c r="G1722" s="33"/>
      <c r="H1722" s="33"/>
      <c r="I1722" s="33"/>
      <c r="J1722" s="33"/>
      <c r="K1722" s="33"/>
      <c r="L1722" s="33"/>
      <c r="M1722" s="33"/>
      <c r="N1722" s="99"/>
      <c r="O1722" s="99"/>
      <c r="P1722" s="99"/>
      <c r="Q1722" s="32"/>
      <c r="R1722" s="94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60"/>
      <c r="AH1722" s="60"/>
      <c r="AI1722" s="33"/>
      <c r="AJ1722" s="24"/>
      <c r="AK1722" s="24"/>
      <c r="AL1722" s="24"/>
      <c r="AM1722" s="24"/>
      <c r="AN1722" s="24" t="str">
        <f t="shared" si="396"/>
        <v/>
      </c>
      <c r="AO1722" s="24" t="str">
        <f t="shared" si="397"/>
        <v/>
      </c>
      <c r="AP1722" s="24" t="str">
        <f t="shared" si="398"/>
        <v/>
      </c>
      <c r="AQ1722" s="24" t="str">
        <f t="shared" si="399"/>
        <v/>
      </c>
      <c r="AR1722" s="24" t="str">
        <f t="shared" si="400"/>
        <v/>
      </c>
      <c r="AS1722" s="24" t="str">
        <f t="shared" si="401"/>
        <v/>
      </c>
    </row>
    <row r="1723" spans="2:45">
      <c r="B1723" s="60"/>
      <c r="C1723" s="33"/>
      <c r="D1723" s="32"/>
      <c r="E1723" s="33"/>
      <c r="F1723" s="33"/>
      <c r="G1723" s="33"/>
      <c r="H1723" s="33"/>
      <c r="I1723" s="33"/>
      <c r="J1723" s="33"/>
      <c r="K1723" s="33"/>
      <c r="L1723" s="33"/>
      <c r="M1723" s="33"/>
      <c r="N1723" s="99"/>
      <c r="O1723" s="99"/>
      <c r="P1723" s="99"/>
      <c r="Q1723" s="32"/>
      <c r="R1723" s="94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60"/>
      <c r="AH1723" s="60"/>
      <c r="AI1723" s="33"/>
      <c r="AJ1723" s="24"/>
      <c r="AK1723" s="24"/>
      <c r="AL1723" s="24"/>
      <c r="AM1723" s="24"/>
      <c r="AN1723" s="24" t="str">
        <f t="shared" si="396"/>
        <v/>
      </c>
      <c r="AO1723" s="24" t="str">
        <f t="shared" si="397"/>
        <v/>
      </c>
      <c r="AP1723" s="24" t="str">
        <f t="shared" si="398"/>
        <v/>
      </c>
      <c r="AQ1723" s="24" t="str">
        <f t="shared" si="399"/>
        <v/>
      </c>
      <c r="AR1723" s="24" t="str">
        <f t="shared" si="400"/>
        <v/>
      </c>
      <c r="AS1723" s="24" t="str">
        <f t="shared" si="401"/>
        <v/>
      </c>
    </row>
    <row r="1724" spans="2:45">
      <c r="B1724" s="60"/>
      <c r="C1724" s="33"/>
      <c r="D1724" s="32"/>
      <c r="E1724" s="33"/>
      <c r="F1724" s="33"/>
      <c r="G1724" s="33"/>
      <c r="H1724" s="33"/>
      <c r="I1724" s="33"/>
      <c r="J1724" s="33"/>
      <c r="K1724" s="33"/>
      <c r="L1724" s="33"/>
      <c r="M1724" s="33"/>
      <c r="N1724" s="99"/>
      <c r="O1724" s="99"/>
      <c r="P1724" s="99"/>
      <c r="Q1724" s="32"/>
      <c r="R1724" s="94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60"/>
      <c r="AH1724" s="60"/>
      <c r="AI1724" s="33"/>
      <c r="AJ1724" s="24"/>
      <c r="AK1724" s="24"/>
      <c r="AL1724" s="24"/>
      <c r="AM1724" s="24"/>
      <c r="AN1724" s="24" t="str">
        <f t="shared" si="396"/>
        <v/>
      </c>
      <c r="AO1724" s="24" t="str">
        <f t="shared" si="397"/>
        <v/>
      </c>
      <c r="AP1724" s="24" t="str">
        <f t="shared" si="398"/>
        <v/>
      </c>
      <c r="AQ1724" s="24" t="str">
        <f t="shared" si="399"/>
        <v/>
      </c>
      <c r="AR1724" s="24" t="str">
        <f t="shared" si="400"/>
        <v/>
      </c>
      <c r="AS1724" s="24" t="str">
        <f t="shared" si="401"/>
        <v/>
      </c>
    </row>
    <row r="1725" spans="2:45">
      <c r="B1725" s="60"/>
      <c r="C1725" s="33"/>
      <c r="D1725" s="32"/>
      <c r="E1725" s="33"/>
      <c r="F1725" s="33"/>
      <c r="G1725" s="33"/>
      <c r="H1725" s="33"/>
      <c r="I1725" s="33"/>
      <c r="J1725" s="33"/>
      <c r="K1725" s="33"/>
      <c r="L1725" s="33"/>
      <c r="M1725" s="33"/>
      <c r="N1725" s="99"/>
      <c r="O1725" s="99"/>
      <c r="P1725" s="99"/>
      <c r="Q1725" s="32"/>
      <c r="R1725" s="94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60"/>
      <c r="AH1725" s="60"/>
      <c r="AI1725" s="33"/>
      <c r="AJ1725" s="24"/>
      <c r="AK1725" s="24"/>
      <c r="AL1725" s="24"/>
      <c r="AM1725" s="24"/>
      <c r="AN1725" s="24" t="str">
        <f t="shared" si="396"/>
        <v/>
      </c>
      <c r="AO1725" s="24" t="str">
        <f t="shared" si="397"/>
        <v/>
      </c>
      <c r="AP1725" s="24" t="str">
        <f t="shared" si="398"/>
        <v/>
      </c>
      <c r="AQ1725" s="24" t="str">
        <f t="shared" si="399"/>
        <v/>
      </c>
      <c r="AR1725" s="24" t="str">
        <f t="shared" si="400"/>
        <v/>
      </c>
      <c r="AS1725" s="24" t="str">
        <f t="shared" si="401"/>
        <v/>
      </c>
    </row>
    <row r="1726" spans="2:45">
      <c r="B1726" s="60"/>
      <c r="C1726" s="33"/>
      <c r="D1726" s="32"/>
      <c r="E1726" s="33"/>
      <c r="F1726" s="33"/>
      <c r="G1726" s="33"/>
      <c r="H1726" s="33"/>
      <c r="I1726" s="33"/>
      <c r="J1726" s="33"/>
      <c r="K1726" s="33"/>
      <c r="L1726" s="33"/>
      <c r="M1726" s="33"/>
      <c r="N1726" s="99"/>
      <c r="O1726" s="99"/>
      <c r="P1726" s="99"/>
      <c r="Q1726" s="32"/>
      <c r="R1726" s="94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60"/>
      <c r="AH1726" s="60"/>
      <c r="AI1726" s="33"/>
      <c r="AJ1726" s="24"/>
      <c r="AK1726" s="24"/>
      <c r="AL1726" s="24"/>
      <c r="AM1726" s="24"/>
      <c r="AN1726" s="24" t="str">
        <f t="shared" si="396"/>
        <v/>
      </c>
      <c r="AO1726" s="24" t="str">
        <f t="shared" si="397"/>
        <v/>
      </c>
      <c r="AP1726" s="24" t="str">
        <f t="shared" si="398"/>
        <v/>
      </c>
      <c r="AQ1726" s="24" t="str">
        <f t="shared" si="399"/>
        <v/>
      </c>
      <c r="AR1726" s="24" t="str">
        <f t="shared" si="400"/>
        <v/>
      </c>
      <c r="AS1726" s="24" t="str">
        <f t="shared" si="401"/>
        <v/>
      </c>
    </row>
    <row r="1727" spans="2:45">
      <c r="B1727" s="60"/>
      <c r="C1727" s="33"/>
      <c r="D1727" s="32"/>
      <c r="E1727" s="33"/>
      <c r="F1727" s="33"/>
      <c r="G1727" s="33"/>
      <c r="H1727" s="33"/>
      <c r="I1727" s="33"/>
      <c r="J1727" s="33"/>
      <c r="K1727" s="33"/>
      <c r="L1727" s="33"/>
      <c r="M1727" s="33"/>
      <c r="N1727" s="99"/>
      <c r="O1727" s="99"/>
      <c r="P1727" s="99"/>
      <c r="Q1727" s="32"/>
      <c r="R1727" s="94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60"/>
      <c r="AH1727" s="60"/>
      <c r="AI1727" s="33"/>
      <c r="AJ1727" s="24"/>
      <c r="AK1727" s="24"/>
      <c r="AL1727" s="24"/>
      <c r="AM1727" s="24"/>
      <c r="AN1727" s="24" t="str">
        <f t="shared" si="396"/>
        <v/>
      </c>
      <c r="AO1727" s="24" t="str">
        <f t="shared" si="397"/>
        <v/>
      </c>
      <c r="AP1727" s="24" t="str">
        <f t="shared" si="398"/>
        <v/>
      </c>
      <c r="AQ1727" s="24" t="str">
        <f t="shared" si="399"/>
        <v/>
      </c>
      <c r="AR1727" s="24" t="str">
        <f t="shared" si="400"/>
        <v/>
      </c>
      <c r="AS1727" s="24" t="str">
        <f t="shared" si="401"/>
        <v/>
      </c>
    </row>
    <row r="1728" spans="2:45">
      <c r="B1728" s="60"/>
      <c r="C1728" s="33"/>
      <c r="D1728" s="32"/>
      <c r="E1728" s="33"/>
      <c r="F1728" s="33"/>
      <c r="G1728" s="33"/>
      <c r="H1728" s="33"/>
      <c r="I1728" s="33"/>
      <c r="J1728" s="33"/>
      <c r="K1728" s="33"/>
      <c r="L1728" s="33"/>
      <c r="M1728" s="33"/>
      <c r="N1728" s="99"/>
      <c r="O1728" s="99"/>
      <c r="P1728" s="99"/>
      <c r="Q1728" s="32"/>
      <c r="R1728" s="94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60"/>
      <c r="AH1728" s="60"/>
      <c r="AI1728" s="33"/>
      <c r="AJ1728" s="24"/>
      <c r="AK1728" s="24"/>
      <c r="AL1728" s="24"/>
      <c r="AM1728" s="24"/>
      <c r="AN1728" s="24" t="str">
        <f t="shared" si="396"/>
        <v/>
      </c>
      <c r="AO1728" s="24" t="str">
        <f t="shared" si="397"/>
        <v/>
      </c>
      <c r="AP1728" s="24" t="str">
        <f t="shared" si="398"/>
        <v/>
      </c>
      <c r="AQ1728" s="24" t="str">
        <f t="shared" si="399"/>
        <v/>
      </c>
      <c r="AR1728" s="24" t="str">
        <f t="shared" si="400"/>
        <v/>
      </c>
      <c r="AS1728" s="24" t="str">
        <f t="shared" si="401"/>
        <v/>
      </c>
    </row>
    <row r="1729" spans="2:45">
      <c r="B1729" s="60"/>
      <c r="C1729" s="33"/>
      <c r="D1729" s="32"/>
      <c r="E1729" s="33"/>
      <c r="F1729" s="33"/>
      <c r="G1729" s="33"/>
      <c r="H1729" s="33"/>
      <c r="I1729" s="33"/>
      <c r="J1729" s="33"/>
      <c r="K1729" s="33"/>
      <c r="L1729" s="33"/>
      <c r="M1729" s="33"/>
      <c r="N1729" s="99"/>
      <c r="O1729" s="99"/>
      <c r="P1729" s="99"/>
      <c r="Q1729" s="32"/>
      <c r="R1729" s="94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60"/>
      <c r="AH1729" s="60"/>
      <c r="AI1729" s="33"/>
      <c r="AJ1729" s="24"/>
      <c r="AK1729" s="24"/>
      <c r="AL1729" s="24"/>
      <c r="AM1729" s="24"/>
      <c r="AN1729" s="24" t="str">
        <f t="shared" si="396"/>
        <v/>
      </c>
      <c r="AO1729" s="24" t="str">
        <f t="shared" si="397"/>
        <v/>
      </c>
      <c r="AP1729" s="24" t="str">
        <f t="shared" si="398"/>
        <v/>
      </c>
      <c r="AQ1729" s="24" t="str">
        <f t="shared" si="399"/>
        <v/>
      </c>
      <c r="AR1729" s="24" t="str">
        <f t="shared" si="400"/>
        <v/>
      </c>
      <c r="AS1729" s="24" t="str">
        <f t="shared" si="401"/>
        <v/>
      </c>
    </row>
    <row r="1730" spans="2:45">
      <c r="B1730" s="60"/>
      <c r="C1730" s="33"/>
      <c r="D1730" s="32"/>
      <c r="E1730" s="33"/>
      <c r="F1730" s="33"/>
      <c r="G1730" s="33"/>
      <c r="H1730" s="33"/>
      <c r="I1730" s="33"/>
      <c r="J1730" s="33"/>
      <c r="K1730" s="33"/>
      <c r="L1730" s="33"/>
      <c r="M1730" s="33"/>
      <c r="N1730" s="99"/>
      <c r="O1730" s="99"/>
      <c r="P1730" s="99"/>
      <c r="Q1730" s="32"/>
      <c r="R1730" s="94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60"/>
      <c r="AH1730" s="60"/>
      <c r="AI1730" s="33"/>
      <c r="AJ1730" s="24"/>
      <c r="AK1730" s="24"/>
      <c r="AL1730" s="24"/>
      <c r="AM1730" s="24"/>
      <c r="AN1730" s="24" t="str">
        <f t="shared" si="396"/>
        <v/>
      </c>
      <c r="AO1730" s="24" t="str">
        <f t="shared" si="397"/>
        <v/>
      </c>
      <c r="AP1730" s="24" t="str">
        <f t="shared" si="398"/>
        <v/>
      </c>
      <c r="AQ1730" s="24" t="str">
        <f t="shared" si="399"/>
        <v/>
      </c>
      <c r="AR1730" s="24" t="str">
        <f t="shared" si="400"/>
        <v/>
      </c>
      <c r="AS1730" s="24" t="str">
        <f t="shared" si="401"/>
        <v/>
      </c>
    </row>
    <row r="1731" spans="2:45">
      <c r="B1731" s="60"/>
      <c r="C1731" s="33"/>
      <c r="D1731" s="32"/>
      <c r="E1731" s="33"/>
      <c r="F1731" s="33"/>
      <c r="G1731" s="33"/>
      <c r="H1731" s="33"/>
      <c r="I1731" s="33"/>
      <c r="J1731" s="33"/>
      <c r="K1731" s="33"/>
      <c r="L1731" s="33"/>
      <c r="M1731" s="33"/>
      <c r="N1731" s="99"/>
      <c r="O1731" s="99"/>
      <c r="P1731" s="99"/>
      <c r="Q1731" s="32"/>
      <c r="R1731" s="94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60"/>
      <c r="AH1731" s="60"/>
      <c r="AI1731" s="33"/>
      <c r="AJ1731" s="24"/>
      <c r="AK1731" s="24"/>
      <c r="AL1731" s="24"/>
      <c r="AM1731" s="24"/>
      <c r="AN1731" s="24" t="str">
        <f t="shared" si="396"/>
        <v/>
      </c>
      <c r="AO1731" s="24" t="str">
        <f t="shared" si="397"/>
        <v/>
      </c>
      <c r="AP1731" s="24" t="str">
        <f t="shared" si="398"/>
        <v/>
      </c>
      <c r="AQ1731" s="24" t="str">
        <f t="shared" si="399"/>
        <v/>
      </c>
      <c r="AR1731" s="24" t="str">
        <f t="shared" si="400"/>
        <v/>
      </c>
      <c r="AS1731" s="24" t="str">
        <f t="shared" si="401"/>
        <v/>
      </c>
    </row>
    <row r="1732" spans="2:45">
      <c r="B1732" s="60"/>
      <c r="C1732" s="33"/>
      <c r="D1732" s="32"/>
      <c r="E1732" s="33"/>
      <c r="F1732" s="33"/>
      <c r="G1732" s="33"/>
      <c r="H1732" s="33"/>
      <c r="I1732" s="33"/>
      <c r="J1732" s="33"/>
      <c r="K1732" s="33"/>
      <c r="L1732" s="33"/>
      <c r="M1732" s="33"/>
      <c r="N1732" s="99"/>
      <c r="O1732" s="99"/>
      <c r="P1732" s="99"/>
      <c r="Q1732" s="32"/>
      <c r="R1732" s="94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60"/>
      <c r="AH1732" s="60"/>
      <c r="AI1732" s="33"/>
      <c r="AJ1732" s="24"/>
      <c r="AK1732" s="24"/>
      <c r="AL1732" s="24"/>
      <c r="AM1732" s="24"/>
      <c r="AN1732" s="24" t="str">
        <f t="shared" si="396"/>
        <v/>
      </c>
      <c r="AO1732" s="24" t="str">
        <f t="shared" si="397"/>
        <v/>
      </c>
      <c r="AP1732" s="24" t="str">
        <f t="shared" si="398"/>
        <v/>
      </c>
      <c r="AQ1732" s="24" t="str">
        <f t="shared" si="399"/>
        <v/>
      </c>
      <c r="AR1732" s="24" t="str">
        <f t="shared" si="400"/>
        <v/>
      </c>
      <c r="AS1732" s="24" t="str">
        <f t="shared" si="401"/>
        <v/>
      </c>
    </row>
    <row r="1733" spans="2:45">
      <c r="B1733" s="60"/>
      <c r="C1733" s="33"/>
      <c r="D1733" s="32"/>
      <c r="E1733" s="33"/>
      <c r="F1733" s="33"/>
      <c r="G1733" s="33"/>
      <c r="H1733" s="33"/>
      <c r="I1733" s="33"/>
      <c r="J1733" s="33"/>
      <c r="K1733" s="33"/>
      <c r="L1733" s="33"/>
      <c r="M1733" s="33"/>
      <c r="N1733" s="99"/>
      <c r="O1733" s="99"/>
      <c r="P1733" s="99"/>
      <c r="Q1733" s="32"/>
      <c r="R1733" s="94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60"/>
      <c r="AH1733" s="60"/>
      <c r="AI1733" s="33"/>
      <c r="AJ1733" s="24"/>
      <c r="AK1733" s="24"/>
      <c r="AL1733" s="24"/>
      <c r="AM1733" s="24"/>
      <c r="AN1733" s="24" t="str">
        <f t="shared" si="396"/>
        <v/>
      </c>
      <c r="AO1733" s="24" t="str">
        <f t="shared" si="397"/>
        <v/>
      </c>
      <c r="AP1733" s="24" t="str">
        <f t="shared" si="398"/>
        <v/>
      </c>
      <c r="AQ1733" s="24" t="str">
        <f t="shared" si="399"/>
        <v/>
      </c>
      <c r="AR1733" s="24" t="str">
        <f t="shared" si="400"/>
        <v/>
      </c>
      <c r="AS1733" s="24" t="str">
        <f t="shared" si="401"/>
        <v/>
      </c>
    </row>
    <row r="1734" spans="2:45">
      <c r="B1734" s="60"/>
      <c r="C1734" s="33"/>
      <c r="D1734" s="32"/>
      <c r="E1734" s="33"/>
      <c r="F1734" s="33"/>
      <c r="G1734" s="33"/>
      <c r="H1734" s="33"/>
      <c r="I1734" s="33"/>
      <c r="J1734" s="33"/>
      <c r="K1734" s="33"/>
      <c r="L1734" s="33"/>
      <c r="M1734" s="33"/>
      <c r="N1734" s="99"/>
      <c r="O1734" s="99"/>
      <c r="P1734" s="99"/>
      <c r="Q1734" s="32"/>
      <c r="R1734" s="94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60"/>
      <c r="AH1734" s="60"/>
      <c r="AI1734" s="33"/>
      <c r="AJ1734" s="24"/>
      <c r="AK1734" s="24"/>
      <c r="AL1734" s="24"/>
      <c r="AM1734" s="24"/>
      <c r="AN1734" s="24" t="str">
        <f t="shared" si="396"/>
        <v/>
      </c>
      <c r="AO1734" s="24" t="str">
        <f t="shared" si="397"/>
        <v/>
      </c>
      <c r="AP1734" s="24" t="str">
        <f t="shared" si="398"/>
        <v/>
      </c>
      <c r="AQ1734" s="24" t="str">
        <f t="shared" si="399"/>
        <v/>
      </c>
      <c r="AR1734" s="24" t="str">
        <f t="shared" si="400"/>
        <v/>
      </c>
      <c r="AS1734" s="24" t="str">
        <f t="shared" si="401"/>
        <v/>
      </c>
    </row>
    <row r="1735" spans="2:45">
      <c r="B1735" s="60"/>
      <c r="C1735" s="33"/>
      <c r="D1735" s="32"/>
      <c r="E1735" s="33"/>
      <c r="F1735" s="33"/>
      <c r="G1735" s="33"/>
      <c r="H1735" s="33"/>
      <c r="I1735" s="33"/>
      <c r="J1735" s="33"/>
      <c r="K1735" s="33"/>
      <c r="L1735" s="33"/>
      <c r="M1735" s="33"/>
      <c r="N1735" s="99"/>
      <c r="O1735" s="99"/>
      <c r="P1735" s="99"/>
      <c r="Q1735" s="32"/>
      <c r="R1735" s="94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60"/>
      <c r="AH1735" s="60"/>
      <c r="AI1735" s="33"/>
      <c r="AJ1735" s="24"/>
      <c r="AK1735" s="24"/>
      <c r="AL1735" s="24"/>
      <c r="AM1735" s="24"/>
      <c r="AN1735" s="24" t="str">
        <f t="shared" si="396"/>
        <v/>
      </c>
      <c r="AO1735" s="24" t="str">
        <f t="shared" si="397"/>
        <v/>
      </c>
      <c r="AP1735" s="24" t="str">
        <f t="shared" si="398"/>
        <v/>
      </c>
      <c r="AQ1735" s="24" t="str">
        <f t="shared" si="399"/>
        <v/>
      </c>
      <c r="AR1735" s="24" t="str">
        <f t="shared" si="400"/>
        <v/>
      </c>
      <c r="AS1735" s="24" t="str">
        <f t="shared" si="401"/>
        <v/>
      </c>
    </row>
    <row r="1736" spans="2:45">
      <c r="B1736" s="60"/>
      <c r="C1736" s="33"/>
      <c r="D1736" s="32"/>
      <c r="E1736" s="33"/>
      <c r="F1736" s="33"/>
      <c r="G1736" s="33"/>
      <c r="H1736" s="33"/>
      <c r="I1736" s="33"/>
      <c r="J1736" s="33"/>
      <c r="K1736" s="33"/>
      <c r="L1736" s="33"/>
      <c r="M1736" s="33"/>
      <c r="N1736" s="99"/>
      <c r="O1736" s="99"/>
      <c r="P1736" s="99"/>
      <c r="Q1736" s="32"/>
      <c r="R1736" s="94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60"/>
      <c r="AH1736" s="60"/>
      <c r="AI1736" s="33"/>
      <c r="AJ1736" s="24"/>
      <c r="AK1736" s="24"/>
      <c r="AL1736" s="24"/>
      <c r="AM1736" s="24"/>
      <c r="AN1736" s="24" t="str">
        <f t="shared" si="396"/>
        <v/>
      </c>
      <c r="AO1736" s="24" t="str">
        <f t="shared" si="397"/>
        <v/>
      </c>
      <c r="AP1736" s="24" t="str">
        <f t="shared" si="398"/>
        <v/>
      </c>
      <c r="AQ1736" s="24" t="str">
        <f t="shared" si="399"/>
        <v/>
      </c>
      <c r="AR1736" s="24" t="str">
        <f t="shared" si="400"/>
        <v/>
      </c>
      <c r="AS1736" s="24" t="str">
        <f t="shared" si="401"/>
        <v/>
      </c>
    </row>
    <row r="1737" spans="2:45">
      <c r="B1737" s="60"/>
      <c r="C1737" s="33"/>
      <c r="D1737" s="32"/>
      <c r="E1737" s="33"/>
      <c r="F1737" s="33"/>
      <c r="G1737" s="33"/>
      <c r="H1737" s="33"/>
      <c r="I1737" s="33"/>
      <c r="J1737" s="33"/>
      <c r="K1737" s="33"/>
      <c r="L1737" s="33"/>
      <c r="M1737" s="33"/>
      <c r="N1737" s="99"/>
      <c r="O1737" s="99"/>
      <c r="P1737" s="99"/>
      <c r="Q1737" s="32"/>
      <c r="R1737" s="94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60"/>
      <c r="AH1737" s="60"/>
      <c r="AI1737" s="33"/>
      <c r="AJ1737" s="24"/>
      <c r="AK1737" s="24"/>
      <c r="AL1737" s="24"/>
      <c r="AM1737" s="24"/>
      <c r="AN1737" s="24" t="str">
        <f t="shared" si="396"/>
        <v/>
      </c>
      <c r="AO1737" s="24" t="str">
        <f t="shared" si="397"/>
        <v/>
      </c>
      <c r="AP1737" s="24" t="str">
        <f t="shared" si="398"/>
        <v/>
      </c>
      <c r="AQ1737" s="24" t="str">
        <f t="shared" si="399"/>
        <v/>
      </c>
      <c r="AR1737" s="24" t="str">
        <f t="shared" si="400"/>
        <v/>
      </c>
      <c r="AS1737" s="24" t="str">
        <f t="shared" si="401"/>
        <v/>
      </c>
    </row>
    <row r="1738" spans="2:45">
      <c r="B1738" s="60"/>
      <c r="C1738" s="33"/>
      <c r="D1738" s="32"/>
      <c r="E1738" s="33"/>
      <c r="F1738" s="33"/>
      <c r="G1738" s="33"/>
      <c r="H1738" s="33"/>
      <c r="I1738" s="33"/>
      <c r="J1738" s="33"/>
      <c r="K1738" s="33"/>
      <c r="L1738" s="33"/>
      <c r="M1738" s="33"/>
      <c r="N1738" s="99"/>
      <c r="O1738" s="99"/>
      <c r="P1738" s="99"/>
      <c r="Q1738" s="32"/>
      <c r="R1738" s="94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60"/>
      <c r="AH1738" s="60"/>
      <c r="AI1738" s="33"/>
      <c r="AJ1738" s="24"/>
      <c r="AK1738" s="24"/>
      <c r="AL1738" s="24"/>
      <c r="AM1738" s="24"/>
      <c r="AN1738" s="24" t="str">
        <f t="shared" si="396"/>
        <v/>
      </c>
      <c r="AO1738" s="24" t="str">
        <f t="shared" si="397"/>
        <v/>
      </c>
      <c r="AP1738" s="24" t="str">
        <f t="shared" si="398"/>
        <v/>
      </c>
      <c r="AQ1738" s="24" t="str">
        <f t="shared" si="399"/>
        <v/>
      </c>
      <c r="AR1738" s="24" t="str">
        <f t="shared" si="400"/>
        <v/>
      </c>
      <c r="AS1738" s="24" t="str">
        <f t="shared" si="401"/>
        <v/>
      </c>
    </row>
    <row r="1739" spans="2:45">
      <c r="B1739" s="60"/>
      <c r="C1739" s="33"/>
      <c r="D1739" s="32"/>
      <c r="E1739" s="33"/>
      <c r="F1739" s="33"/>
      <c r="G1739" s="33"/>
      <c r="H1739" s="33"/>
      <c r="I1739" s="33"/>
      <c r="J1739" s="33"/>
      <c r="K1739" s="33"/>
      <c r="L1739" s="33"/>
      <c r="M1739" s="33"/>
      <c r="N1739" s="99"/>
      <c r="O1739" s="99"/>
      <c r="P1739" s="99"/>
      <c r="Q1739" s="32"/>
      <c r="R1739" s="94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60"/>
      <c r="AH1739" s="60"/>
      <c r="AI1739" s="33"/>
      <c r="AJ1739" s="24"/>
      <c r="AK1739" s="24"/>
      <c r="AL1739" s="24"/>
      <c r="AM1739" s="24"/>
      <c r="AN1739" s="24" t="str">
        <f t="shared" si="396"/>
        <v/>
      </c>
      <c r="AO1739" s="24" t="str">
        <f t="shared" si="397"/>
        <v/>
      </c>
      <c r="AP1739" s="24" t="str">
        <f t="shared" si="398"/>
        <v/>
      </c>
      <c r="AQ1739" s="24" t="str">
        <f t="shared" si="399"/>
        <v/>
      </c>
      <c r="AR1739" s="24" t="str">
        <f t="shared" si="400"/>
        <v/>
      </c>
      <c r="AS1739" s="24" t="str">
        <f t="shared" si="401"/>
        <v/>
      </c>
    </row>
    <row r="1740" spans="2:45">
      <c r="B1740" s="60"/>
      <c r="C1740" s="33"/>
      <c r="D1740" s="32"/>
      <c r="E1740" s="33"/>
      <c r="F1740" s="33"/>
      <c r="G1740" s="33"/>
      <c r="H1740" s="33"/>
      <c r="I1740" s="33"/>
      <c r="J1740" s="33"/>
      <c r="K1740" s="33"/>
      <c r="L1740" s="33"/>
      <c r="M1740" s="33"/>
      <c r="N1740" s="99"/>
      <c r="O1740" s="99"/>
      <c r="P1740" s="99"/>
      <c r="Q1740" s="32"/>
      <c r="R1740" s="94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60"/>
      <c r="AH1740" s="60"/>
      <c r="AI1740" s="33"/>
      <c r="AJ1740" s="24"/>
      <c r="AK1740" s="24"/>
      <c r="AL1740" s="24"/>
      <c r="AM1740" s="24"/>
      <c r="AN1740" s="24" t="str">
        <f t="shared" si="396"/>
        <v/>
      </c>
      <c r="AO1740" s="24" t="str">
        <f t="shared" si="397"/>
        <v/>
      </c>
      <c r="AP1740" s="24" t="str">
        <f t="shared" si="398"/>
        <v/>
      </c>
      <c r="AQ1740" s="24" t="str">
        <f t="shared" si="399"/>
        <v/>
      </c>
      <c r="AR1740" s="24" t="str">
        <f t="shared" si="400"/>
        <v/>
      </c>
      <c r="AS1740" s="24" t="str">
        <f t="shared" si="401"/>
        <v/>
      </c>
    </row>
    <row r="1741" spans="2:45">
      <c r="B1741" s="60"/>
      <c r="C1741" s="33"/>
      <c r="D1741" s="32"/>
      <c r="E1741" s="33"/>
      <c r="F1741" s="33"/>
      <c r="G1741" s="33"/>
      <c r="H1741" s="33"/>
      <c r="I1741" s="33"/>
      <c r="J1741" s="33"/>
      <c r="K1741" s="33"/>
      <c r="L1741" s="33"/>
      <c r="M1741" s="33"/>
      <c r="N1741" s="99"/>
      <c r="O1741" s="99"/>
      <c r="P1741" s="99"/>
      <c r="Q1741" s="32"/>
      <c r="R1741" s="94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60"/>
      <c r="AH1741" s="60"/>
      <c r="AI1741" s="33"/>
      <c r="AJ1741" s="24"/>
      <c r="AK1741" s="24"/>
      <c r="AL1741" s="24"/>
      <c r="AM1741" s="24"/>
      <c r="AN1741" s="24" t="str">
        <f t="shared" si="396"/>
        <v/>
      </c>
      <c r="AO1741" s="24" t="str">
        <f t="shared" si="397"/>
        <v/>
      </c>
      <c r="AP1741" s="24" t="str">
        <f t="shared" si="398"/>
        <v/>
      </c>
      <c r="AQ1741" s="24" t="str">
        <f t="shared" si="399"/>
        <v/>
      </c>
      <c r="AR1741" s="24" t="str">
        <f t="shared" si="400"/>
        <v/>
      </c>
      <c r="AS1741" s="24" t="str">
        <f t="shared" si="401"/>
        <v/>
      </c>
    </row>
    <row r="1742" spans="2:45">
      <c r="B1742" s="60"/>
      <c r="C1742" s="33"/>
      <c r="D1742" s="32"/>
      <c r="E1742" s="33"/>
      <c r="F1742" s="33"/>
      <c r="G1742" s="33"/>
      <c r="H1742" s="33"/>
      <c r="I1742" s="33"/>
      <c r="J1742" s="33"/>
      <c r="K1742" s="33"/>
      <c r="L1742" s="33"/>
      <c r="M1742" s="33"/>
      <c r="N1742" s="99"/>
      <c r="O1742" s="99"/>
      <c r="P1742" s="99"/>
      <c r="Q1742" s="32"/>
      <c r="R1742" s="94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60"/>
      <c r="AH1742" s="60"/>
      <c r="AI1742" s="33"/>
      <c r="AJ1742" s="24"/>
      <c r="AK1742" s="24"/>
      <c r="AL1742" s="24"/>
      <c r="AM1742" s="24"/>
      <c r="AN1742" s="24" t="str">
        <f t="shared" si="396"/>
        <v/>
      </c>
      <c r="AO1742" s="24" t="str">
        <f t="shared" si="397"/>
        <v/>
      </c>
      <c r="AP1742" s="24" t="str">
        <f t="shared" si="398"/>
        <v/>
      </c>
      <c r="AQ1742" s="24" t="str">
        <f t="shared" si="399"/>
        <v/>
      </c>
      <c r="AR1742" s="24" t="str">
        <f t="shared" si="400"/>
        <v/>
      </c>
      <c r="AS1742" s="24" t="str">
        <f t="shared" si="401"/>
        <v/>
      </c>
    </row>
    <row r="1743" spans="2:45">
      <c r="B1743" s="60"/>
      <c r="C1743" s="33"/>
      <c r="D1743" s="32"/>
      <c r="E1743" s="33"/>
      <c r="F1743" s="33"/>
      <c r="G1743" s="33"/>
      <c r="H1743" s="33"/>
      <c r="I1743" s="33"/>
      <c r="J1743" s="33"/>
      <c r="K1743" s="33"/>
      <c r="L1743" s="33"/>
      <c r="M1743" s="33"/>
      <c r="N1743" s="99"/>
      <c r="O1743" s="99"/>
      <c r="P1743" s="99"/>
      <c r="Q1743" s="32"/>
      <c r="R1743" s="94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60"/>
      <c r="AH1743" s="60"/>
      <c r="AI1743" s="33"/>
      <c r="AJ1743" s="24"/>
      <c r="AK1743" s="24"/>
      <c r="AL1743" s="24"/>
      <c r="AM1743" s="24"/>
      <c r="AN1743" s="24" t="str">
        <f t="shared" si="396"/>
        <v/>
      </c>
      <c r="AO1743" s="24" t="str">
        <f t="shared" si="397"/>
        <v/>
      </c>
      <c r="AP1743" s="24" t="str">
        <f t="shared" si="398"/>
        <v/>
      </c>
      <c r="AQ1743" s="24" t="str">
        <f t="shared" si="399"/>
        <v/>
      </c>
      <c r="AR1743" s="24" t="str">
        <f t="shared" si="400"/>
        <v/>
      </c>
      <c r="AS1743" s="24" t="str">
        <f t="shared" si="401"/>
        <v/>
      </c>
    </row>
    <row r="1744" spans="2:45">
      <c r="B1744" s="60"/>
      <c r="C1744" s="33"/>
      <c r="D1744" s="32"/>
      <c r="E1744" s="33"/>
      <c r="F1744" s="33"/>
      <c r="G1744" s="33"/>
      <c r="H1744" s="33"/>
      <c r="I1744" s="33"/>
      <c r="J1744" s="33"/>
      <c r="K1744" s="33"/>
      <c r="L1744" s="33"/>
      <c r="M1744" s="33"/>
      <c r="N1744" s="99"/>
      <c r="O1744" s="99"/>
      <c r="P1744" s="99"/>
      <c r="Q1744" s="32"/>
      <c r="R1744" s="94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60"/>
      <c r="AH1744" s="60"/>
      <c r="AI1744" s="33"/>
      <c r="AJ1744" s="24"/>
      <c r="AK1744" s="24"/>
      <c r="AL1744" s="24"/>
      <c r="AM1744" s="24"/>
      <c r="AN1744" s="24" t="str">
        <f t="shared" si="396"/>
        <v/>
      </c>
      <c r="AO1744" s="24" t="str">
        <f t="shared" si="397"/>
        <v/>
      </c>
      <c r="AP1744" s="24" t="str">
        <f t="shared" si="398"/>
        <v/>
      </c>
      <c r="AQ1744" s="24" t="str">
        <f t="shared" si="399"/>
        <v/>
      </c>
      <c r="AR1744" s="24" t="str">
        <f t="shared" si="400"/>
        <v/>
      </c>
      <c r="AS1744" s="24" t="str">
        <f t="shared" si="401"/>
        <v/>
      </c>
    </row>
    <row r="1745" spans="2:45">
      <c r="B1745" s="60"/>
      <c r="C1745" s="33"/>
      <c r="D1745" s="32"/>
      <c r="E1745" s="33"/>
      <c r="F1745" s="33"/>
      <c r="G1745" s="33"/>
      <c r="H1745" s="33"/>
      <c r="I1745" s="33"/>
      <c r="J1745" s="33"/>
      <c r="K1745" s="33"/>
      <c r="L1745" s="33"/>
      <c r="M1745" s="33"/>
      <c r="N1745" s="99"/>
      <c r="O1745" s="99"/>
      <c r="P1745" s="99"/>
      <c r="Q1745" s="32"/>
      <c r="R1745" s="94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60"/>
      <c r="AH1745" s="60"/>
      <c r="AI1745" s="33"/>
      <c r="AJ1745" s="24"/>
      <c r="AK1745" s="24"/>
      <c r="AL1745" s="24"/>
      <c r="AM1745" s="24"/>
      <c r="AN1745" s="24" t="str">
        <f t="shared" si="396"/>
        <v/>
      </c>
      <c r="AO1745" s="24" t="str">
        <f t="shared" si="397"/>
        <v/>
      </c>
      <c r="AP1745" s="24" t="str">
        <f t="shared" si="398"/>
        <v/>
      </c>
      <c r="AQ1745" s="24" t="str">
        <f t="shared" si="399"/>
        <v/>
      </c>
      <c r="AR1745" s="24" t="str">
        <f t="shared" si="400"/>
        <v/>
      </c>
      <c r="AS1745" s="24" t="str">
        <f t="shared" si="401"/>
        <v/>
      </c>
    </row>
    <row r="1746" spans="2:45">
      <c r="B1746" s="60"/>
      <c r="C1746" s="33"/>
      <c r="D1746" s="32"/>
      <c r="E1746" s="33"/>
      <c r="F1746" s="33"/>
      <c r="G1746" s="33"/>
      <c r="H1746" s="33"/>
      <c r="I1746" s="33"/>
      <c r="J1746" s="33"/>
      <c r="K1746" s="33"/>
      <c r="L1746" s="33"/>
      <c r="M1746" s="33"/>
      <c r="N1746" s="99"/>
      <c r="O1746" s="99"/>
      <c r="P1746" s="99"/>
      <c r="Q1746" s="32"/>
      <c r="R1746" s="94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60"/>
      <c r="AH1746" s="60"/>
      <c r="AI1746" s="33"/>
      <c r="AJ1746" s="24"/>
      <c r="AK1746" s="24"/>
      <c r="AL1746" s="24"/>
      <c r="AM1746" s="24"/>
      <c r="AN1746" s="24" t="str">
        <f t="shared" si="396"/>
        <v/>
      </c>
      <c r="AO1746" s="24" t="str">
        <f t="shared" si="397"/>
        <v/>
      </c>
      <c r="AP1746" s="24" t="str">
        <f t="shared" si="398"/>
        <v/>
      </c>
      <c r="AQ1746" s="24" t="str">
        <f t="shared" si="399"/>
        <v/>
      </c>
      <c r="AR1746" s="24" t="str">
        <f t="shared" si="400"/>
        <v/>
      </c>
      <c r="AS1746" s="24" t="str">
        <f t="shared" si="401"/>
        <v/>
      </c>
    </row>
    <row r="1747" spans="2:45">
      <c r="B1747" s="60"/>
      <c r="C1747" s="33"/>
      <c r="D1747" s="32"/>
      <c r="E1747" s="33"/>
      <c r="F1747" s="33"/>
      <c r="G1747" s="33"/>
      <c r="H1747" s="33"/>
      <c r="I1747" s="33"/>
      <c r="J1747" s="33"/>
      <c r="K1747" s="33"/>
      <c r="L1747" s="33"/>
      <c r="M1747" s="33"/>
      <c r="N1747" s="99"/>
      <c r="O1747" s="99"/>
      <c r="P1747" s="99"/>
      <c r="Q1747" s="32"/>
      <c r="R1747" s="94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60"/>
      <c r="AH1747" s="60"/>
      <c r="AI1747" s="33"/>
      <c r="AJ1747" s="24"/>
      <c r="AK1747" s="24"/>
      <c r="AL1747" s="24"/>
      <c r="AM1747" s="24"/>
      <c r="AN1747" s="24" t="str">
        <f t="shared" si="396"/>
        <v/>
      </c>
      <c r="AO1747" s="24" t="str">
        <f t="shared" si="397"/>
        <v/>
      </c>
      <c r="AP1747" s="24" t="str">
        <f t="shared" si="398"/>
        <v/>
      </c>
      <c r="AQ1747" s="24" t="str">
        <f t="shared" si="399"/>
        <v/>
      </c>
      <c r="AR1747" s="24" t="str">
        <f t="shared" si="400"/>
        <v/>
      </c>
      <c r="AS1747" s="24" t="str">
        <f t="shared" si="401"/>
        <v/>
      </c>
    </row>
    <row r="1748" spans="2:45">
      <c r="B1748" s="60"/>
      <c r="C1748" s="33"/>
      <c r="D1748" s="32"/>
      <c r="E1748" s="33"/>
      <c r="F1748" s="33"/>
      <c r="G1748" s="33"/>
      <c r="H1748" s="33"/>
      <c r="I1748" s="33"/>
      <c r="J1748" s="33"/>
      <c r="K1748" s="33"/>
      <c r="L1748" s="33"/>
      <c r="M1748" s="33"/>
      <c r="N1748" s="99"/>
      <c r="O1748" s="99"/>
      <c r="P1748" s="99"/>
      <c r="Q1748" s="32"/>
      <c r="R1748" s="94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60"/>
      <c r="AH1748" s="60"/>
      <c r="AI1748" s="33"/>
      <c r="AJ1748" s="24"/>
      <c r="AK1748" s="24"/>
      <c r="AL1748" s="24"/>
      <c r="AM1748" s="24"/>
      <c r="AN1748" s="24" t="str">
        <f t="shared" si="396"/>
        <v/>
      </c>
      <c r="AO1748" s="24" t="str">
        <f t="shared" si="397"/>
        <v/>
      </c>
      <c r="AP1748" s="24" t="str">
        <f t="shared" si="398"/>
        <v/>
      </c>
      <c r="AQ1748" s="24" t="str">
        <f t="shared" si="399"/>
        <v/>
      </c>
      <c r="AR1748" s="24" t="str">
        <f t="shared" si="400"/>
        <v/>
      </c>
      <c r="AS1748" s="24" t="str">
        <f t="shared" si="401"/>
        <v/>
      </c>
    </row>
    <row r="1749" spans="2:45">
      <c r="B1749" s="60"/>
      <c r="C1749" s="33"/>
      <c r="D1749" s="32"/>
      <c r="E1749" s="33"/>
      <c r="F1749" s="33"/>
      <c r="G1749" s="33"/>
      <c r="H1749" s="33"/>
      <c r="I1749" s="33"/>
      <c r="J1749" s="33"/>
      <c r="K1749" s="33"/>
      <c r="L1749" s="33"/>
      <c r="M1749" s="33"/>
      <c r="N1749" s="99"/>
      <c r="O1749" s="99"/>
      <c r="P1749" s="99"/>
      <c r="Q1749" s="32"/>
      <c r="R1749" s="94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60"/>
      <c r="AH1749" s="60"/>
      <c r="AI1749" s="33"/>
      <c r="AJ1749" s="24"/>
      <c r="AK1749" s="24"/>
      <c r="AL1749" s="24"/>
      <c r="AM1749" s="24"/>
      <c r="AN1749" s="24" t="str">
        <f t="shared" si="396"/>
        <v/>
      </c>
      <c r="AO1749" s="24" t="str">
        <f t="shared" si="397"/>
        <v/>
      </c>
      <c r="AP1749" s="24" t="str">
        <f t="shared" si="398"/>
        <v/>
      </c>
      <c r="AQ1749" s="24" t="str">
        <f t="shared" si="399"/>
        <v/>
      </c>
      <c r="AR1749" s="24" t="str">
        <f t="shared" si="400"/>
        <v/>
      </c>
      <c r="AS1749" s="24" t="str">
        <f t="shared" si="401"/>
        <v/>
      </c>
    </row>
    <row r="1750" spans="2:45">
      <c r="B1750" s="60"/>
      <c r="C1750" s="33"/>
      <c r="D1750" s="32"/>
      <c r="E1750" s="33"/>
      <c r="F1750" s="33"/>
      <c r="G1750" s="33"/>
      <c r="H1750" s="33"/>
      <c r="I1750" s="33"/>
      <c r="J1750" s="33"/>
      <c r="K1750" s="33"/>
      <c r="L1750" s="33"/>
      <c r="M1750" s="33"/>
      <c r="N1750" s="99"/>
      <c r="O1750" s="99"/>
      <c r="P1750" s="99"/>
      <c r="Q1750" s="32"/>
      <c r="R1750" s="94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60"/>
      <c r="AH1750" s="60"/>
      <c r="AI1750" s="33"/>
      <c r="AJ1750" s="24"/>
      <c r="AK1750" s="24"/>
      <c r="AL1750" s="24"/>
      <c r="AM1750" s="24"/>
      <c r="AN1750" s="24" t="str">
        <f t="shared" si="396"/>
        <v/>
      </c>
      <c r="AO1750" s="24" t="str">
        <f t="shared" si="397"/>
        <v/>
      </c>
      <c r="AP1750" s="24" t="str">
        <f t="shared" si="398"/>
        <v/>
      </c>
      <c r="AQ1750" s="24" t="str">
        <f t="shared" si="399"/>
        <v/>
      </c>
      <c r="AR1750" s="24" t="str">
        <f t="shared" si="400"/>
        <v/>
      </c>
      <c r="AS1750" s="24" t="str">
        <f t="shared" si="401"/>
        <v/>
      </c>
    </row>
    <row r="1751" spans="2:45">
      <c r="B1751" s="60"/>
      <c r="C1751" s="33"/>
      <c r="D1751" s="32"/>
      <c r="E1751" s="33"/>
      <c r="F1751" s="33"/>
      <c r="G1751" s="33"/>
      <c r="H1751" s="33"/>
      <c r="I1751" s="33"/>
      <c r="J1751" s="33"/>
      <c r="K1751" s="33"/>
      <c r="L1751" s="33"/>
      <c r="M1751" s="33"/>
      <c r="N1751" s="99"/>
      <c r="O1751" s="99"/>
      <c r="P1751" s="99"/>
      <c r="Q1751" s="32"/>
      <c r="R1751" s="94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60"/>
      <c r="AH1751" s="60"/>
      <c r="AI1751" s="33"/>
      <c r="AJ1751" s="24"/>
      <c r="AK1751" s="24"/>
      <c r="AL1751" s="24"/>
      <c r="AM1751" s="24"/>
      <c r="AN1751" s="24" t="str">
        <f t="shared" si="396"/>
        <v/>
      </c>
      <c r="AO1751" s="24" t="str">
        <f t="shared" si="397"/>
        <v/>
      </c>
      <c r="AP1751" s="24" t="str">
        <f t="shared" si="398"/>
        <v/>
      </c>
      <c r="AQ1751" s="24" t="str">
        <f t="shared" si="399"/>
        <v/>
      </c>
      <c r="AR1751" s="24" t="str">
        <f t="shared" si="400"/>
        <v/>
      </c>
      <c r="AS1751" s="24" t="str">
        <f t="shared" si="401"/>
        <v/>
      </c>
    </row>
    <row r="1752" spans="2:45">
      <c r="B1752" s="60"/>
      <c r="C1752" s="33"/>
      <c r="D1752" s="32"/>
      <c r="E1752" s="33"/>
      <c r="F1752" s="33"/>
      <c r="G1752" s="33"/>
      <c r="H1752" s="33"/>
      <c r="I1752" s="33"/>
      <c r="J1752" s="33"/>
      <c r="K1752" s="33"/>
      <c r="L1752" s="33"/>
      <c r="M1752" s="33"/>
      <c r="N1752" s="99"/>
      <c r="O1752" s="99"/>
      <c r="P1752" s="99"/>
      <c r="Q1752" s="32"/>
      <c r="R1752" s="94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60"/>
      <c r="AH1752" s="60"/>
      <c r="AI1752" s="33"/>
      <c r="AJ1752" s="24"/>
      <c r="AK1752" s="24"/>
      <c r="AL1752" s="24"/>
      <c r="AM1752" s="24"/>
      <c r="AN1752" s="24" t="str">
        <f t="shared" si="396"/>
        <v/>
      </c>
      <c r="AO1752" s="24" t="str">
        <f t="shared" si="397"/>
        <v/>
      </c>
      <c r="AP1752" s="24" t="str">
        <f t="shared" si="398"/>
        <v/>
      </c>
      <c r="AQ1752" s="24" t="str">
        <f t="shared" si="399"/>
        <v/>
      </c>
      <c r="AR1752" s="24" t="str">
        <f t="shared" si="400"/>
        <v/>
      </c>
      <c r="AS1752" s="24" t="str">
        <f t="shared" si="401"/>
        <v/>
      </c>
    </row>
    <row r="1753" spans="2:45">
      <c r="B1753" s="60"/>
      <c r="C1753" s="33"/>
      <c r="D1753" s="32"/>
      <c r="E1753" s="33"/>
      <c r="F1753" s="33"/>
      <c r="G1753" s="33"/>
      <c r="H1753" s="33"/>
      <c r="I1753" s="33"/>
      <c r="J1753" s="33"/>
      <c r="K1753" s="33"/>
      <c r="L1753" s="33"/>
      <c r="M1753" s="33"/>
      <c r="N1753" s="99"/>
      <c r="O1753" s="99"/>
      <c r="P1753" s="99"/>
      <c r="Q1753" s="32"/>
      <c r="R1753" s="94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60"/>
      <c r="AH1753" s="60"/>
      <c r="AI1753" s="33"/>
      <c r="AJ1753" s="24"/>
      <c r="AK1753" s="24"/>
      <c r="AL1753" s="24"/>
      <c r="AM1753" s="24"/>
      <c r="AN1753" s="24" t="str">
        <f t="shared" ref="AN1753:AN1816" si="402">IF(S1753&lt;&gt;"",IF(ABS(S1753)&lt;10,"S"&amp;RIGHT(S1753,1)&amp;",","S"&amp;S1753&amp;","),"")</f>
        <v/>
      </c>
      <c r="AO1753" s="24" t="str">
        <f t="shared" ref="AO1753:AO1816" si="403">IF(T1753&lt;&gt;"",IF(ABS(T1753)&lt;10,"S"&amp;RIGHT(T1753,1)&amp;",","S"&amp;T1753&amp;","),"")</f>
        <v/>
      </c>
      <c r="AP1753" s="24" t="str">
        <f t="shared" ref="AP1753:AP1816" si="404">IF(U1753&lt;&gt;"",IF(ABS(U1753)&lt;10,"S"&amp;RIGHT(U1753,1)&amp;",","S"&amp;U1753&amp;","),"")</f>
        <v/>
      </c>
      <c r="AQ1753" s="24" t="str">
        <f t="shared" ref="AQ1753:AQ1816" si="405">IF(V1753&lt;&gt;"",IF(ABS(V1753)&lt;10,"S"&amp;RIGHT(V1753,1)&amp;",","S"&amp;V1753&amp;","),"")</f>
        <v/>
      </c>
      <c r="AR1753" s="24" t="str">
        <f t="shared" ref="AR1753:AR1816" si="406">IF(W1753&lt;&gt;"",IF(ABS(W1753)&lt;10,"S"&amp;RIGHT(W1753,1)&amp;",","S"&amp;W1753&amp;","),"")</f>
        <v/>
      </c>
      <c r="AS1753" s="24" t="str">
        <f t="shared" ref="AS1753:AS1816" si="407">IF(X1753&lt;&gt;"",IF(ABS(X1753)&lt;10,"S"&amp;RIGHT(X1753,1)&amp;",","S"&amp;X1753&amp;","),"")</f>
        <v/>
      </c>
    </row>
    <row r="1754" spans="2:45">
      <c r="B1754" s="60"/>
      <c r="C1754" s="33"/>
      <c r="D1754" s="32"/>
      <c r="E1754" s="33"/>
      <c r="F1754" s="33"/>
      <c r="G1754" s="33"/>
      <c r="H1754" s="33"/>
      <c r="I1754" s="33"/>
      <c r="J1754" s="33"/>
      <c r="K1754" s="33"/>
      <c r="L1754" s="33"/>
      <c r="M1754" s="33"/>
      <c r="N1754" s="99"/>
      <c r="O1754" s="99"/>
      <c r="P1754" s="99"/>
      <c r="Q1754" s="32"/>
      <c r="R1754" s="94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60"/>
      <c r="AH1754" s="60"/>
      <c r="AI1754" s="33"/>
      <c r="AJ1754" s="24"/>
      <c r="AK1754" s="24"/>
      <c r="AL1754" s="24"/>
      <c r="AM1754" s="24"/>
      <c r="AN1754" s="24" t="str">
        <f t="shared" si="402"/>
        <v/>
      </c>
      <c r="AO1754" s="24" t="str">
        <f t="shared" si="403"/>
        <v/>
      </c>
      <c r="AP1754" s="24" t="str">
        <f t="shared" si="404"/>
        <v/>
      </c>
      <c r="AQ1754" s="24" t="str">
        <f t="shared" si="405"/>
        <v/>
      </c>
      <c r="AR1754" s="24" t="str">
        <f t="shared" si="406"/>
        <v/>
      </c>
      <c r="AS1754" s="24" t="str">
        <f t="shared" si="407"/>
        <v/>
      </c>
    </row>
    <row r="1755" spans="2:45">
      <c r="B1755" s="60"/>
      <c r="C1755" s="33"/>
      <c r="D1755" s="32"/>
      <c r="E1755" s="33"/>
      <c r="F1755" s="33"/>
      <c r="G1755" s="33"/>
      <c r="H1755" s="33"/>
      <c r="I1755" s="33"/>
      <c r="J1755" s="33"/>
      <c r="K1755" s="33"/>
      <c r="L1755" s="33"/>
      <c r="M1755" s="33"/>
      <c r="N1755" s="99"/>
      <c r="O1755" s="99"/>
      <c r="P1755" s="99"/>
      <c r="Q1755" s="32"/>
      <c r="R1755" s="94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60"/>
      <c r="AH1755" s="60"/>
      <c r="AI1755" s="33"/>
      <c r="AJ1755" s="24"/>
      <c r="AK1755" s="24"/>
      <c r="AL1755" s="24"/>
      <c r="AM1755" s="24"/>
      <c r="AN1755" s="24" t="str">
        <f t="shared" si="402"/>
        <v/>
      </c>
      <c r="AO1755" s="24" t="str">
        <f t="shared" si="403"/>
        <v/>
      </c>
      <c r="AP1755" s="24" t="str">
        <f t="shared" si="404"/>
        <v/>
      </c>
      <c r="AQ1755" s="24" t="str">
        <f t="shared" si="405"/>
        <v/>
      </c>
      <c r="AR1755" s="24" t="str">
        <f t="shared" si="406"/>
        <v/>
      </c>
      <c r="AS1755" s="24" t="str">
        <f t="shared" si="407"/>
        <v/>
      </c>
    </row>
    <row r="1756" spans="2:45">
      <c r="B1756" s="60"/>
      <c r="C1756" s="33"/>
      <c r="D1756" s="32"/>
      <c r="E1756" s="33"/>
      <c r="F1756" s="33"/>
      <c r="G1756" s="33"/>
      <c r="H1756" s="33"/>
      <c r="I1756" s="33"/>
      <c r="J1756" s="33"/>
      <c r="K1756" s="33"/>
      <c r="L1756" s="33"/>
      <c r="M1756" s="33"/>
      <c r="N1756" s="99"/>
      <c r="O1756" s="99"/>
      <c r="P1756" s="99"/>
      <c r="Q1756" s="32"/>
      <c r="R1756" s="94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60"/>
      <c r="AH1756" s="60"/>
      <c r="AI1756" s="33"/>
      <c r="AJ1756" s="24"/>
      <c r="AK1756" s="24"/>
      <c r="AL1756" s="24"/>
      <c r="AM1756" s="24"/>
      <c r="AN1756" s="24" t="str">
        <f t="shared" si="402"/>
        <v/>
      </c>
      <c r="AO1756" s="24" t="str">
        <f t="shared" si="403"/>
        <v/>
      </c>
      <c r="AP1756" s="24" t="str">
        <f t="shared" si="404"/>
        <v/>
      </c>
      <c r="AQ1756" s="24" t="str">
        <f t="shared" si="405"/>
        <v/>
      </c>
      <c r="AR1756" s="24" t="str">
        <f t="shared" si="406"/>
        <v/>
      </c>
      <c r="AS1756" s="24" t="str">
        <f t="shared" si="407"/>
        <v/>
      </c>
    </row>
    <row r="1757" spans="2:45">
      <c r="B1757" s="60"/>
      <c r="C1757" s="33"/>
      <c r="D1757" s="32"/>
      <c r="E1757" s="33"/>
      <c r="F1757" s="33"/>
      <c r="G1757" s="33"/>
      <c r="H1757" s="33"/>
      <c r="I1757" s="33"/>
      <c r="J1757" s="33"/>
      <c r="K1757" s="33"/>
      <c r="L1757" s="33"/>
      <c r="M1757" s="33"/>
      <c r="N1757" s="99"/>
      <c r="O1757" s="99"/>
      <c r="P1757" s="99"/>
      <c r="Q1757" s="32"/>
      <c r="R1757" s="94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60"/>
      <c r="AH1757" s="60"/>
      <c r="AI1757" s="33"/>
      <c r="AJ1757" s="24"/>
      <c r="AK1757" s="24"/>
      <c r="AL1757" s="24"/>
      <c r="AM1757" s="24"/>
      <c r="AN1757" s="24" t="str">
        <f t="shared" si="402"/>
        <v/>
      </c>
      <c r="AO1757" s="24" t="str">
        <f t="shared" si="403"/>
        <v/>
      </c>
      <c r="AP1757" s="24" t="str">
        <f t="shared" si="404"/>
        <v/>
      </c>
      <c r="AQ1757" s="24" t="str">
        <f t="shared" si="405"/>
        <v/>
      </c>
      <c r="AR1757" s="24" t="str">
        <f t="shared" si="406"/>
        <v/>
      </c>
      <c r="AS1757" s="24" t="str">
        <f t="shared" si="407"/>
        <v/>
      </c>
    </row>
    <row r="1758" spans="2:45">
      <c r="B1758" s="60"/>
      <c r="C1758" s="33"/>
      <c r="D1758" s="32"/>
      <c r="E1758" s="33"/>
      <c r="F1758" s="33"/>
      <c r="G1758" s="33"/>
      <c r="H1758" s="33"/>
      <c r="I1758" s="33"/>
      <c r="J1758" s="33"/>
      <c r="K1758" s="33"/>
      <c r="L1758" s="33"/>
      <c r="M1758" s="33"/>
      <c r="N1758" s="99"/>
      <c r="O1758" s="99"/>
      <c r="P1758" s="99"/>
      <c r="Q1758" s="32"/>
      <c r="R1758" s="94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60"/>
      <c r="AH1758" s="60"/>
      <c r="AI1758" s="33"/>
      <c r="AJ1758" s="24"/>
      <c r="AK1758" s="24"/>
      <c r="AL1758" s="24"/>
      <c r="AM1758" s="24"/>
      <c r="AN1758" s="24" t="str">
        <f t="shared" si="402"/>
        <v/>
      </c>
      <c r="AO1758" s="24" t="str">
        <f t="shared" si="403"/>
        <v/>
      </c>
      <c r="AP1758" s="24" t="str">
        <f t="shared" si="404"/>
        <v/>
      </c>
      <c r="AQ1758" s="24" t="str">
        <f t="shared" si="405"/>
        <v/>
      </c>
      <c r="AR1758" s="24" t="str">
        <f t="shared" si="406"/>
        <v/>
      </c>
      <c r="AS1758" s="24" t="str">
        <f t="shared" si="407"/>
        <v/>
      </c>
    </row>
    <row r="1759" spans="2:45">
      <c r="B1759" s="60"/>
      <c r="C1759" s="33"/>
      <c r="D1759" s="32"/>
      <c r="E1759" s="33"/>
      <c r="F1759" s="33"/>
      <c r="G1759" s="33"/>
      <c r="H1759" s="33"/>
      <c r="I1759" s="33"/>
      <c r="J1759" s="33"/>
      <c r="K1759" s="33"/>
      <c r="L1759" s="33"/>
      <c r="M1759" s="33"/>
      <c r="N1759" s="99"/>
      <c r="O1759" s="99"/>
      <c r="P1759" s="99"/>
      <c r="Q1759" s="32"/>
      <c r="R1759" s="94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60"/>
      <c r="AH1759" s="60"/>
      <c r="AI1759" s="33"/>
      <c r="AJ1759" s="24"/>
      <c r="AK1759" s="24"/>
      <c r="AL1759" s="24"/>
      <c r="AM1759" s="24"/>
      <c r="AN1759" s="24" t="str">
        <f t="shared" si="402"/>
        <v/>
      </c>
      <c r="AO1759" s="24" t="str">
        <f t="shared" si="403"/>
        <v/>
      </c>
      <c r="AP1759" s="24" t="str">
        <f t="shared" si="404"/>
        <v/>
      </c>
      <c r="AQ1759" s="24" t="str">
        <f t="shared" si="405"/>
        <v/>
      </c>
      <c r="AR1759" s="24" t="str">
        <f t="shared" si="406"/>
        <v/>
      </c>
      <c r="AS1759" s="24" t="str">
        <f t="shared" si="407"/>
        <v/>
      </c>
    </row>
    <row r="1760" spans="2:45">
      <c r="B1760" s="60"/>
      <c r="C1760" s="33"/>
      <c r="D1760" s="32"/>
      <c r="E1760" s="33"/>
      <c r="F1760" s="33"/>
      <c r="G1760" s="33"/>
      <c r="H1760" s="33"/>
      <c r="I1760" s="33"/>
      <c r="J1760" s="33"/>
      <c r="K1760" s="33"/>
      <c r="L1760" s="33"/>
      <c r="M1760" s="33"/>
      <c r="N1760" s="99"/>
      <c r="O1760" s="99"/>
      <c r="P1760" s="99"/>
      <c r="Q1760" s="32"/>
      <c r="R1760" s="94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60"/>
      <c r="AH1760" s="60"/>
      <c r="AI1760" s="33"/>
      <c r="AJ1760" s="24"/>
      <c r="AK1760" s="24"/>
      <c r="AL1760" s="24"/>
      <c r="AM1760" s="24"/>
      <c r="AN1760" s="24" t="str">
        <f t="shared" si="402"/>
        <v/>
      </c>
      <c r="AO1760" s="24" t="str">
        <f t="shared" si="403"/>
        <v/>
      </c>
      <c r="AP1760" s="24" t="str">
        <f t="shared" si="404"/>
        <v/>
      </c>
      <c r="AQ1760" s="24" t="str">
        <f t="shared" si="405"/>
        <v/>
      </c>
      <c r="AR1760" s="24" t="str">
        <f t="shared" si="406"/>
        <v/>
      </c>
      <c r="AS1760" s="24" t="str">
        <f t="shared" si="407"/>
        <v/>
      </c>
    </row>
    <row r="1761" spans="2:45">
      <c r="B1761" s="60"/>
      <c r="C1761" s="33"/>
      <c r="D1761" s="32"/>
      <c r="E1761" s="33"/>
      <c r="F1761" s="33"/>
      <c r="G1761" s="33"/>
      <c r="H1761" s="33"/>
      <c r="I1761" s="33"/>
      <c r="J1761" s="33"/>
      <c r="K1761" s="33"/>
      <c r="L1761" s="33"/>
      <c r="M1761" s="33"/>
      <c r="N1761" s="99"/>
      <c r="O1761" s="99"/>
      <c r="P1761" s="99"/>
      <c r="Q1761" s="32"/>
      <c r="R1761" s="94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60"/>
      <c r="AH1761" s="60"/>
      <c r="AI1761" s="33"/>
      <c r="AJ1761" s="24"/>
      <c r="AK1761" s="24"/>
      <c r="AL1761" s="24"/>
      <c r="AM1761" s="24"/>
      <c r="AN1761" s="24" t="str">
        <f t="shared" si="402"/>
        <v/>
      </c>
      <c r="AO1761" s="24" t="str">
        <f t="shared" si="403"/>
        <v/>
      </c>
      <c r="AP1761" s="24" t="str">
        <f t="shared" si="404"/>
        <v/>
      </c>
      <c r="AQ1761" s="24" t="str">
        <f t="shared" si="405"/>
        <v/>
      </c>
      <c r="AR1761" s="24" t="str">
        <f t="shared" si="406"/>
        <v/>
      </c>
      <c r="AS1761" s="24" t="str">
        <f t="shared" si="407"/>
        <v/>
      </c>
    </row>
    <row r="1762" spans="2:45">
      <c r="B1762" s="60"/>
      <c r="C1762" s="33"/>
      <c r="D1762" s="32"/>
      <c r="E1762" s="33"/>
      <c r="F1762" s="33"/>
      <c r="G1762" s="33"/>
      <c r="H1762" s="33"/>
      <c r="I1762" s="33"/>
      <c r="J1762" s="33"/>
      <c r="K1762" s="33"/>
      <c r="L1762" s="33"/>
      <c r="M1762" s="33"/>
      <c r="N1762" s="99"/>
      <c r="O1762" s="99"/>
      <c r="P1762" s="99"/>
      <c r="Q1762" s="32"/>
      <c r="R1762" s="94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60"/>
      <c r="AH1762" s="60"/>
      <c r="AI1762" s="33"/>
      <c r="AJ1762" s="24"/>
      <c r="AK1762" s="24"/>
      <c r="AL1762" s="24"/>
      <c r="AM1762" s="24"/>
      <c r="AN1762" s="24" t="str">
        <f t="shared" si="402"/>
        <v/>
      </c>
      <c r="AO1762" s="24" t="str">
        <f t="shared" si="403"/>
        <v/>
      </c>
      <c r="AP1762" s="24" t="str">
        <f t="shared" si="404"/>
        <v/>
      </c>
      <c r="AQ1762" s="24" t="str">
        <f t="shared" si="405"/>
        <v/>
      </c>
      <c r="AR1762" s="24" t="str">
        <f t="shared" si="406"/>
        <v/>
      </c>
      <c r="AS1762" s="24" t="str">
        <f t="shared" si="407"/>
        <v/>
      </c>
    </row>
    <row r="1763" spans="2:45">
      <c r="B1763" s="60"/>
      <c r="C1763" s="33"/>
      <c r="D1763" s="32"/>
      <c r="E1763" s="33"/>
      <c r="F1763" s="33"/>
      <c r="G1763" s="33"/>
      <c r="H1763" s="33"/>
      <c r="I1763" s="33"/>
      <c r="J1763" s="33"/>
      <c r="K1763" s="33"/>
      <c r="L1763" s="33"/>
      <c r="M1763" s="33"/>
      <c r="N1763" s="99"/>
      <c r="O1763" s="99"/>
      <c r="P1763" s="99"/>
      <c r="Q1763" s="32"/>
      <c r="R1763" s="94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60"/>
      <c r="AH1763" s="60"/>
      <c r="AI1763" s="33"/>
      <c r="AJ1763" s="24"/>
      <c r="AK1763" s="24"/>
      <c r="AL1763" s="24"/>
      <c r="AM1763" s="24"/>
      <c r="AN1763" s="24" t="str">
        <f t="shared" si="402"/>
        <v/>
      </c>
      <c r="AO1763" s="24" t="str">
        <f t="shared" si="403"/>
        <v/>
      </c>
      <c r="AP1763" s="24" t="str">
        <f t="shared" si="404"/>
        <v/>
      </c>
      <c r="AQ1763" s="24" t="str">
        <f t="shared" si="405"/>
        <v/>
      </c>
      <c r="AR1763" s="24" t="str">
        <f t="shared" si="406"/>
        <v/>
      </c>
      <c r="AS1763" s="24" t="str">
        <f t="shared" si="407"/>
        <v/>
      </c>
    </row>
    <row r="1764" spans="2:45">
      <c r="B1764" s="60"/>
      <c r="C1764" s="33"/>
      <c r="D1764" s="32"/>
      <c r="E1764" s="33"/>
      <c r="F1764" s="33"/>
      <c r="G1764" s="33"/>
      <c r="H1764" s="33"/>
      <c r="I1764" s="33"/>
      <c r="J1764" s="33"/>
      <c r="K1764" s="33"/>
      <c r="L1764" s="33"/>
      <c r="M1764" s="33"/>
      <c r="N1764" s="99"/>
      <c r="O1764" s="99"/>
      <c r="P1764" s="99"/>
      <c r="Q1764" s="32"/>
      <c r="R1764" s="94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60"/>
      <c r="AH1764" s="60"/>
      <c r="AI1764" s="33"/>
      <c r="AJ1764" s="24"/>
      <c r="AK1764" s="24"/>
      <c r="AL1764" s="24"/>
      <c r="AM1764" s="24"/>
      <c r="AN1764" s="24" t="str">
        <f t="shared" si="402"/>
        <v/>
      </c>
      <c r="AO1764" s="24" t="str">
        <f t="shared" si="403"/>
        <v/>
      </c>
      <c r="AP1764" s="24" t="str">
        <f t="shared" si="404"/>
        <v/>
      </c>
      <c r="AQ1764" s="24" t="str">
        <f t="shared" si="405"/>
        <v/>
      </c>
      <c r="AR1764" s="24" t="str">
        <f t="shared" si="406"/>
        <v/>
      </c>
      <c r="AS1764" s="24" t="str">
        <f t="shared" si="407"/>
        <v/>
      </c>
    </row>
    <row r="1765" spans="2:45">
      <c r="B1765" s="60"/>
      <c r="C1765" s="33"/>
      <c r="D1765" s="32"/>
      <c r="E1765" s="33"/>
      <c r="F1765" s="33"/>
      <c r="G1765" s="33"/>
      <c r="H1765" s="33"/>
      <c r="I1765" s="33"/>
      <c r="J1765" s="33"/>
      <c r="K1765" s="33"/>
      <c r="L1765" s="33"/>
      <c r="M1765" s="33"/>
      <c r="N1765" s="99"/>
      <c r="O1765" s="99"/>
      <c r="P1765" s="99"/>
      <c r="Q1765" s="32"/>
      <c r="R1765" s="94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60"/>
      <c r="AH1765" s="60"/>
      <c r="AI1765" s="33"/>
      <c r="AJ1765" s="24"/>
      <c r="AK1765" s="24"/>
      <c r="AL1765" s="24"/>
      <c r="AM1765" s="24"/>
      <c r="AN1765" s="24" t="str">
        <f t="shared" si="402"/>
        <v/>
      </c>
      <c r="AO1765" s="24" t="str">
        <f t="shared" si="403"/>
        <v/>
      </c>
      <c r="AP1765" s="24" t="str">
        <f t="shared" si="404"/>
        <v/>
      </c>
      <c r="AQ1765" s="24" t="str">
        <f t="shared" si="405"/>
        <v/>
      </c>
      <c r="AR1765" s="24" t="str">
        <f t="shared" si="406"/>
        <v/>
      </c>
      <c r="AS1765" s="24" t="str">
        <f t="shared" si="407"/>
        <v/>
      </c>
    </row>
    <row r="1766" spans="2:45">
      <c r="B1766" s="60"/>
      <c r="C1766" s="33"/>
      <c r="D1766" s="32"/>
      <c r="E1766" s="33"/>
      <c r="F1766" s="33"/>
      <c r="G1766" s="33"/>
      <c r="H1766" s="33"/>
      <c r="I1766" s="33"/>
      <c r="J1766" s="33"/>
      <c r="K1766" s="33"/>
      <c r="L1766" s="33"/>
      <c r="M1766" s="33"/>
      <c r="N1766" s="99"/>
      <c r="O1766" s="99"/>
      <c r="P1766" s="99"/>
      <c r="Q1766" s="32"/>
      <c r="R1766" s="94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60"/>
      <c r="AH1766" s="60"/>
      <c r="AI1766" s="33"/>
      <c r="AJ1766" s="24"/>
      <c r="AK1766" s="24"/>
      <c r="AL1766" s="24"/>
      <c r="AM1766" s="24"/>
      <c r="AN1766" s="24" t="str">
        <f t="shared" si="402"/>
        <v/>
      </c>
      <c r="AO1766" s="24" t="str">
        <f t="shared" si="403"/>
        <v/>
      </c>
      <c r="AP1766" s="24" t="str">
        <f t="shared" si="404"/>
        <v/>
      </c>
      <c r="AQ1766" s="24" t="str">
        <f t="shared" si="405"/>
        <v/>
      </c>
      <c r="AR1766" s="24" t="str">
        <f t="shared" si="406"/>
        <v/>
      </c>
      <c r="AS1766" s="24" t="str">
        <f t="shared" si="407"/>
        <v/>
      </c>
    </row>
    <row r="1767" spans="2:45">
      <c r="B1767" s="60"/>
      <c r="C1767" s="33"/>
      <c r="D1767" s="32"/>
      <c r="E1767" s="33"/>
      <c r="F1767" s="33"/>
      <c r="G1767" s="33"/>
      <c r="H1767" s="33"/>
      <c r="I1767" s="33"/>
      <c r="J1767" s="33"/>
      <c r="K1767" s="33"/>
      <c r="L1767" s="33"/>
      <c r="M1767" s="33"/>
      <c r="N1767" s="99"/>
      <c r="O1767" s="99"/>
      <c r="P1767" s="99"/>
      <c r="Q1767" s="32"/>
      <c r="R1767" s="94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60"/>
      <c r="AH1767" s="60"/>
      <c r="AI1767" s="33"/>
      <c r="AJ1767" s="24"/>
      <c r="AK1767" s="24"/>
      <c r="AL1767" s="24"/>
      <c r="AM1767" s="24"/>
      <c r="AN1767" s="24" t="str">
        <f t="shared" si="402"/>
        <v/>
      </c>
      <c r="AO1767" s="24" t="str">
        <f t="shared" si="403"/>
        <v/>
      </c>
      <c r="AP1767" s="24" t="str">
        <f t="shared" si="404"/>
        <v/>
      </c>
      <c r="AQ1767" s="24" t="str">
        <f t="shared" si="405"/>
        <v/>
      </c>
      <c r="AR1767" s="24" t="str">
        <f t="shared" si="406"/>
        <v/>
      </c>
      <c r="AS1767" s="24" t="str">
        <f t="shared" si="407"/>
        <v/>
      </c>
    </row>
    <row r="1768" spans="2:45">
      <c r="B1768" s="60"/>
      <c r="C1768" s="33"/>
      <c r="D1768" s="32"/>
      <c r="E1768" s="33"/>
      <c r="F1768" s="33"/>
      <c r="G1768" s="33"/>
      <c r="H1768" s="33"/>
      <c r="I1768" s="33"/>
      <c r="J1768" s="33"/>
      <c r="K1768" s="33"/>
      <c r="L1768" s="33"/>
      <c r="M1768" s="33"/>
      <c r="N1768" s="99"/>
      <c r="O1768" s="99"/>
      <c r="P1768" s="99"/>
      <c r="Q1768" s="32"/>
      <c r="R1768" s="94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60"/>
      <c r="AH1768" s="60"/>
      <c r="AI1768" s="33"/>
      <c r="AJ1768" s="24"/>
      <c r="AK1768" s="24"/>
      <c r="AL1768" s="24"/>
      <c r="AM1768" s="24"/>
      <c r="AN1768" s="24" t="str">
        <f t="shared" si="402"/>
        <v/>
      </c>
      <c r="AO1768" s="24" t="str">
        <f t="shared" si="403"/>
        <v/>
      </c>
      <c r="AP1768" s="24" t="str">
        <f t="shared" si="404"/>
        <v/>
      </c>
      <c r="AQ1768" s="24" t="str">
        <f t="shared" si="405"/>
        <v/>
      </c>
      <c r="AR1768" s="24" t="str">
        <f t="shared" si="406"/>
        <v/>
      </c>
      <c r="AS1768" s="24" t="str">
        <f t="shared" si="407"/>
        <v/>
      </c>
    </row>
    <row r="1769" spans="2:45">
      <c r="B1769" s="60"/>
      <c r="C1769" s="33"/>
      <c r="D1769" s="32"/>
      <c r="E1769" s="33"/>
      <c r="F1769" s="33"/>
      <c r="G1769" s="33"/>
      <c r="H1769" s="33"/>
      <c r="I1769" s="33"/>
      <c r="J1769" s="33"/>
      <c r="K1769" s="33"/>
      <c r="L1769" s="33"/>
      <c r="M1769" s="33"/>
      <c r="N1769" s="99"/>
      <c r="O1769" s="99"/>
      <c r="P1769" s="99"/>
      <c r="Q1769" s="32"/>
      <c r="R1769" s="94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60"/>
      <c r="AH1769" s="60"/>
      <c r="AI1769" s="33"/>
      <c r="AJ1769" s="24"/>
      <c r="AK1769" s="24"/>
      <c r="AL1769" s="24"/>
      <c r="AM1769" s="24"/>
      <c r="AN1769" s="24" t="str">
        <f t="shared" si="402"/>
        <v/>
      </c>
      <c r="AO1769" s="24" t="str">
        <f t="shared" si="403"/>
        <v/>
      </c>
      <c r="AP1769" s="24" t="str">
        <f t="shared" si="404"/>
        <v/>
      </c>
      <c r="AQ1769" s="24" t="str">
        <f t="shared" si="405"/>
        <v/>
      </c>
      <c r="AR1769" s="24" t="str">
        <f t="shared" si="406"/>
        <v/>
      </c>
      <c r="AS1769" s="24" t="str">
        <f t="shared" si="407"/>
        <v/>
      </c>
    </row>
    <row r="1770" spans="2:45">
      <c r="B1770" s="60"/>
      <c r="C1770" s="33"/>
      <c r="D1770" s="32"/>
      <c r="E1770" s="33"/>
      <c r="F1770" s="33"/>
      <c r="G1770" s="33"/>
      <c r="H1770" s="33"/>
      <c r="I1770" s="33"/>
      <c r="J1770" s="33"/>
      <c r="K1770" s="33"/>
      <c r="L1770" s="33"/>
      <c r="M1770" s="33"/>
      <c r="N1770" s="99"/>
      <c r="O1770" s="99"/>
      <c r="P1770" s="99"/>
      <c r="Q1770" s="32"/>
      <c r="R1770" s="94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60"/>
      <c r="AH1770" s="60"/>
      <c r="AI1770" s="33"/>
      <c r="AJ1770" s="24"/>
      <c r="AK1770" s="24"/>
      <c r="AL1770" s="24"/>
      <c r="AM1770" s="24"/>
      <c r="AN1770" s="24" t="str">
        <f t="shared" si="402"/>
        <v/>
      </c>
      <c r="AO1770" s="24" t="str">
        <f t="shared" si="403"/>
        <v/>
      </c>
      <c r="AP1770" s="24" t="str">
        <f t="shared" si="404"/>
        <v/>
      </c>
      <c r="AQ1770" s="24" t="str">
        <f t="shared" si="405"/>
        <v/>
      </c>
      <c r="AR1770" s="24" t="str">
        <f t="shared" si="406"/>
        <v/>
      </c>
      <c r="AS1770" s="24" t="str">
        <f t="shared" si="407"/>
        <v/>
      </c>
    </row>
    <row r="1771" spans="2:45">
      <c r="B1771" s="60"/>
      <c r="C1771" s="33"/>
      <c r="D1771" s="32"/>
      <c r="E1771" s="33"/>
      <c r="F1771" s="33"/>
      <c r="G1771" s="33"/>
      <c r="H1771" s="33"/>
      <c r="I1771" s="33"/>
      <c r="J1771" s="33"/>
      <c r="K1771" s="33"/>
      <c r="L1771" s="33"/>
      <c r="M1771" s="33"/>
      <c r="N1771" s="99"/>
      <c r="O1771" s="99"/>
      <c r="P1771" s="99"/>
      <c r="Q1771" s="32"/>
      <c r="R1771" s="94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60"/>
      <c r="AH1771" s="60"/>
      <c r="AI1771" s="33"/>
      <c r="AJ1771" s="24"/>
      <c r="AK1771" s="24"/>
      <c r="AL1771" s="24"/>
      <c r="AM1771" s="24"/>
      <c r="AN1771" s="24" t="str">
        <f t="shared" si="402"/>
        <v/>
      </c>
      <c r="AO1771" s="24" t="str">
        <f t="shared" si="403"/>
        <v/>
      </c>
      <c r="AP1771" s="24" t="str">
        <f t="shared" si="404"/>
        <v/>
      </c>
      <c r="AQ1771" s="24" t="str">
        <f t="shared" si="405"/>
        <v/>
      </c>
      <c r="AR1771" s="24" t="str">
        <f t="shared" si="406"/>
        <v/>
      </c>
      <c r="AS1771" s="24" t="str">
        <f t="shared" si="407"/>
        <v/>
      </c>
    </row>
    <row r="1772" spans="2:45">
      <c r="B1772" s="60"/>
      <c r="C1772" s="33"/>
      <c r="D1772" s="32"/>
      <c r="E1772" s="33"/>
      <c r="F1772" s="33"/>
      <c r="G1772" s="33"/>
      <c r="H1772" s="33"/>
      <c r="I1772" s="33"/>
      <c r="J1772" s="33"/>
      <c r="K1772" s="33"/>
      <c r="L1772" s="33"/>
      <c r="M1772" s="33"/>
      <c r="N1772" s="99"/>
      <c r="O1772" s="99"/>
      <c r="P1772" s="99"/>
      <c r="Q1772" s="32"/>
      <c r="R1772" s="94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60"/>
      <c r="AH1772" s="60"/>
      <c r="AI1772" s="33"/>
      <c r="AJ1772" s="24"/>
      <c r="AK1772" s="24"/>
      <c r="AL1772" s="24"/>
      <c r="AM1772" s="24"/>
      <c r="AN1772" s="24" t="str">
        <f t="shared" si="402"/>
        <v/>
      </c>
      <c r="AO1772" s="24" t="str">
        <f t="shared" si="403"/>
        <v/>
      </c>
      <c r="AP1772" s="24" t="str">
        <f t="shared" si="404"/>
        <v/>
      </c>
      <c r="AQ1772" s="24" t="str">
        <f t="shared" si="405"/>
        <v/>
      </c>
      <c r="AR1772" s="24" t="str">
        <f t="shared" si="406"/>
        <v/>
      </c>
      <c r="AS1772" s="24" t="str">
        <f t="shared" si="407"/>
        <v/>
      </c>
    </row>
    <row r="1773" spans="2:45">
      <c r="B1773" s="60"/>
      <c r="C1773" s="33"/>
      <c r="D1773" s="32"/>
      <c r="E1773" s="33"/>
      <c r="F1773" s="33"/>
      <c r="G1773" s="33"/>
      <c r="H1773" s="33"/>
      <c r="I1773" s="33"/>
      <c r="J1773" s="33"/>
      <c r="K1773" s="33"/>
      <c r="L1773" s="33"/>
      <c r="M1773" s="33"/>
      <c r="N1773" s="99"/>
      <c r="O1773" s="99"/>
      <c r="P1773" s="99"/>
      <c r="Q1773" s="32"/>
      <c r="R1773" s="94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60"/>
      <c r="AH1773" s="60"/>
      <c r="AI1773" s="33"/>
      <c r="AJ1773" s="24"/>
      <c r="AK1773" s="24"/>
      <c r="AL1773" s="24"/>
      <c r="AM1773" s="24"/>
      <c r="AN1773" s="24" t="str">
        <f t="shared" si="402"/>
        <v/>
      </c>
      <c r="AO1773" s="24" t="str">
        <f t="shared" si="403"/>
        <v/>
      </c>
      <c r="AP1773" s="24" t="str">
        <f t="shared" si="404"/>
        <v/>
      </c>
      <c r="AQ1773" s="24" t="str">
        <f t="shared" si="405"/>
        <v/>
      </c>
      <c r="AR1773" s="24" t="str">
        <f t="shared" si="406"/>
        <v/>
      </c>
      <c r="AS1773" s="24" t="str">
        <f t="shared" si="407"/>
        <v/>
      </c>
    </row>
    <row r="1774" spans="2:45">
      <c r="B1774" s="60"/>
      <c r="C1774" s="33"/>
      <c r="D1774" s="32"/>
      <c r="E1774" s="33"/>
      <c r="F1774" s="33"/>
      <c r="G1774" s="33"/>
      <c r="H1774" s="33"/>
      <c r="I1774" s="33"/>
      <c r="J1774" s="33"/>
      <c r="K1774" s="33"/>
      <c r="L1774" s="33"/>
      <c r="M1774" s="33"/>
      <c r="N1774" s="99"/>
      <c r="O1774" s="99"/>
      <c r="P1774" s="99"/>
      <c r="Q1774" s="32"/>
      <c r="R1774" s="94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60"/>
      <c r="AH1774" s="60"/>
      <c r="AI1774" s="33"/>
      <c r="AJ1774" s="24"/>
      <c r="AK1774" s="24"/>
      <c r="AL1774" s="24"/>
      <c r="AM1774" s="24"/>
      <c r="AN1774" s="24" t="str">
        <f t="shared" si="402"/>
        <v/>
      </c>
      <c r="AO1774" s="24" t="str">
        <f t="shared" si="403"/>
        <v/>
      </c>
      <c r="AP1774" s="24" t="str">
        <f t="shared" si="404"/>
        <v/>
      </c>
      <c r="AQ1774" s="24" t="str">
        <f t="shared" si="405"/>
        <v/>
      </c>
      <c r="AR1774" s="24" t="str">
        <f t="shared" si="406"/>
        <v/>
      </c>
      <c r="AS1774" s="24" t="str">
        <f t="shared" si="407"/>
        <v/>
      </c>
    </row>
    <row r="1775" spans="2:45">
      <c r="B1775" s="60"/>
      <c r="C1775" s="33"/>
      <c r="D1775" s="32"/>
      <c r="E1775" s="33"/>
      <c r="F1775" s="33"/>
      <c r="G1775" s="33"/>
      <c r="H1775" s="33"/>
      <c r="I1775" s="33"/>
      <c r="J1775" s="33"/>
      <c r="K1775" s="33"/>
      <c r="L1775" s="33"/>
      <c r="M1775" s="33"/>
      <c r="N1775" s="99"/>
      <c r="O1775" s="99"/>
      <c r="P1775" s="99"/>
      <c r="Q1775" s="32"/>
      <c r="R1775" s="94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60"/>
      <c r="AH1775" s="60"/>
      <c r="AI1775" s="33"/>
      <c r="AJ1775" s="24"/>
      <c r="AK1775" s="24"/>
      <c r="AL1775" s="24"/>
      <c r="AM1775" s="24"/>
      <c r="AN1775" s="24" t="str">
        <f t="shared" si="402"/>
        <v/>
      </c>
      <c r="AO1775" s="24" t="str">
        <f t="shared" si="403"/>
        <v/>
      </c>
      <c r="AP1775" s="24" t="str">
        <f t="shared" si="404"/>
        <v/>
      </c>
      <c r="AQ1775" s="24" t="str">
        <f t="shared" si="405"/>
        <v/>
      </c>
      <c r="AR1775" s="24" t="str">
        <f t="shared" si="406"/>
        <v/>
      </c>
      <c r="AS1775" s="24" t="str">
        <f t="shared" si="407"/>
        <v/>
      </c>
    </row>
    <row r="1776" spans="2:45">
      <c r="B1776" s="60"/>
      <c r="C1776" s="33"/>
      <c r="D1776" s="32"/>
      <c r="E1776" s="33"/>
      <c r="F1776" s="33"/>
      <c r="G1776" s="33"/>
      <c r="H1776" s="33"/>
      <c r="I1776" s="33"/>
      <c r="J1776" s="33"/>
      <c r="K1776" s="33"/>
      <c r="L1776" s="33"/>
      <c r="M1776" s="33"/>
      <c r="N1776" s="99"/>
      <c r="O1776" s="99"/>
      <c r="P1776" s="99"/>
      <c r="Q1776" s="32"/>
      <c r="R1776" s="94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60"/>
      <c r="AH1776" s="60"/>
      <c r="AI1776" s="33"/>
      <c r="AJ1776" s="24"/>
      <c r="AK1776" s="24"/>
      <c r="AL1776" s="24"/>
      <c r="AM1776" s="24"/>
      <c r="AN1776" s="24" t="str">
        <f t="shared" si="402"/>
        <v/>
      </c>
      <c r="AO1776" s="24" t="str">
        <f t="shared" si="403"/>
        <v/>
      </c>
      <c r="AP1776" s="24" t="str">
        <f t="shared" si="404"/>
        <v/>
      </c>
      <c r="AQ1776" s="24" t="str">
        <f t="shared" si="405"/>
        <v/>
      </c>
      <c r="AR1776" s="24" t="str">
        <f t="shared" si="406"/>
        <v/>
      </c>
      <c r="AS1776" s="24" t="str">
        <f t="shared" si="407"/>
        <v/>
      </c>
    </row>
    <row r="1777" spans="2:45">
      <c r="B1777" s="60"/>
      <c r="C1777" s="33"/>
      <c r="D1777" s="32"/>
      <c r="E1777" s="33"/>
      <c r="F1777" s="33"/>
      <c r="G1777" s="33"/>
      <c r="H1777" s="33"/>
      <c r="I1777" s="33"/>
      <c r="J1777" s="33"/>
      <c r="K1777" s="33"/>
      <c r="L1777" s="33"/>
      <c r="M1777" s="33"/>
      <c r="N1777" s="99"/>
      <c r="O1777" s="99"/>
      <c r="P1777" s="99"/>
      <c r="Q1777" s="32"/>
      <c r="R1777" s="94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60"/>
      <c r="AH1777" s="60"/>
      <c r="AI1777" s="33"/>
      <c r="AJ1777" s="24"/>
      <c r="AK1777" s="24"/>
      <c r="AL1777" s="24"/>
      <c r="AM1777" s="24"/>
      <c r="AN1777" s="24" t="str">
        <f t="shared" si="402"/>
        <v/>
      </c>
      <c r="AO1777" s="24" t="str">
        <f t="shared" si="403"/>
        <v/>
      </c>
      <c r="AP1777" s="24" t="str">
        <f t="shared" si="404"/>
        <v/>
      </c>
      <c r="AQ1777" s="24" t="str">
        <f t="shared" si="405"/>
        <v/>
      </c>
      <c r="AR1777" s="24" t="str">
        <f t="shared" si="406"/>
        <v/>
      </c>
      <c r="AS1777" s="24" t="str">
        <f t="shared" si="407"/>
        <v/>
      </c>
    </row>
    <row r="1778" spans="2:45">
      <c r="B1778" s="60"/>
      <c r="C1778" s="33"/>
      <c r="D1778" s="32"/>
      <c r="E1778" s="33"/>
      <c r="F1778" s="33"/>
      <c r="G1778" s="33"/>
      <c r="H1778" s="33"/>
      <c r="I1778" s="33"/>
      <c r="J1778" s="33"/>
      <c r="K1778" s="33"/>
      <c r="L1778" s="33"/>
      <c r="M1778" s="33"/>
      <c r="N1778" s="99"/>
      <c r="O1778" s="99"/>
      <c r="P1778" s="99"/>
      <c r="Q1778" s="32"/>
      <c r="R1778" s="94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60"/>
      <c r="AH1778" s="60"/>
      <c r="AI1778" s="33"/>
      <c r="AJ1778" s="24"/>
      <c r="AK1778" s="24"/>
      <c r="AL1778" s="24"/>
      <c r="AM1778" s="24"/>
      <c r="AN1778" s="24" t="str">
        <f t="shared" si="402"/>
        <v/>
      </c>
      <c r="AO1778" s="24" t="str">
        <f t="shared" si="403"/>
        <v/>
      </c>
      <c r="AP1778" s="24" t="str">
        <f t="shared" si="404"/>
        <v/>
      </c>
      <c r="AQ1778" s="24" t="str">
        <f t="shared" si="405"/>
        <v/>
      </c>
      <c r="AR1778" s="24" t="str">
        <f t="shared" si="406"/>
        <v/>
      </c>
      <c r="AS1778" s="24" t="str">
        <f t="shared" si="407"/>
        <v/>
      </c>
    </row>
    <row r="1779" spans="2:45">
      <c r="B1779" s="60"/>
      <c r="C1779" s="33"/>
      <c r="D1779" s="32"/>
      <c r="E1779" s="33"/>
      <c r="F1779" s="33"/>
      <c r="G1779" s="33"/>
      <c r="H1779" s="33"/>
      <c r="I1779" s="33"/>
      <c r="J1779" s="33"/>
      <c r="K1779" s="33"/>
      <c r="L1779" s="33"/>
      <c r="M1779" s="33"/>
      <c r="N1779" s="99"/>
      <c r="O1779" s="99"/>
      <c r="P1779" s="99"/>
      <c r="Q1779" s="32"/>
      <c r="R1779" s="94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60"/>
      <c r="AH1779" s="60"/>
      <c r="AI1779" s="33"/>
      <c r="AJ1779" s="24"/>
      <c r="AK1779" s="24"/>
      <c r="AL1779" s="24"/>
      <c r="AM1779" s="24"/>
      <c r="AN1779" s="24" t="str">
        <f t="shared" si="402"/>
        <v/>
      </c>
      <c r="AO1779" s="24" t="str">
        <f t="shared" si="403"/>
        <v/>
      </c>
      <c r="AP1779" s="24" t="str">
        <f t="shared" si="404"/>
        <v/>
      </c>
      <c r="AQ1779" s="24" t="str">
        <f t="shared" si="405"/>
        <v/>
      </c>
      <c r="AR1779" s="24" t="str">
        <f t="shared" si="406"/>
        <v/>
      </c>
      <c r="AS1779" s="24" t="str">
        <f t="shared" si="407"/>
        <v/>
      </c>
    </row>
    <row r="1780" spans="2:45">
      <c r="B1780" s="60"/>
      <c r="C1780" s="33"/>
      <c r="D1780" s="32"/>
      <c r="E1780" s="33"/>
      <c r="F1780" s="33"/>
      <c r="G1780" s="33"/>
      <c r="H1780" s="33"/>
      <c r="I1780" s="33"/>
      <c r="J1780" s="33"/>
      <c r="K1780" s="33"/>
      <c r="L1780" s="33"/>
      <c r="M1780" s="33"/>
      <c r="N1780" s="99"/>
      <c r="O1780" s="99"/>
      <c r="P1780" s="99"/>
      <c r="Q1780" s="32"/>
      <c r="R1780" s="94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60"/>
      <c r="AH1780" s="60"/>
      <c r="AI1780" s="33"/>
      <c r="AJ1780" s="24"/>
      <c r="AK1780" s="24"/>
      <c r="AL1780" s="24"/>
      <c r="AM1780" s="24"/>
      <c r="AN1780" s="24" t="str">
        <f t="shared" si="402"/>
        <v/>
      </c>
      <c r="AO1780" s="24" t="str">
        <f t="shared" si="403"/>
        <v/>
      </c>
      <c r="AP1780" s="24" t="str">
        <f t="shared" si="404"/>
        <v/>
      </c>
      <c r="AQ1780" s="24" t="str">
        <f t="shared" si="405"/>
        <v/>
      </c>
      <c r="AR1780" s="24" t="str">
        <f t="shared" si="406"/>
        <v/>
      </c>
      <c r="AS1780" s="24" t="str">
        <f t="shared" si="407"/>
        <v/>
      </c>
    </row>
    <row r="1781" spans="2:45">
      <c r="B1781" s="60"/>
      <c r="C1781" s="33"/>
      <c r="D1781" s="32"/>
      <c r="E1781" s="33"/>
      <c r="F1781" s="33"/>
      <c r="G1781" s="33"/>
      <c r="H1781" s="33"/>
      <c r="I1781" s="33"/>
      <c r="J1781" s="33"/>
      <c r="K1781" s="33"/>
      <c r="L1781" s="33"/>
      <c r="M1781" s="33"/>
      <c r="N1781" s="99"/>
      <c r="O1781" s="99"/>
      <c r="P1781" s="99"/>
      <c r="Q1781" s="32"/>
      <c r="R1781" s="94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60"/>
      <c r="AH1781" s="60"/>
      <c r="AI1781" s="33"/>
      <c r="AJ1781" s="24"/>
      <c r="AK1781" s="24"/>
      <c r="AL1781" s="24"/>
      <c r="AM1781" s="24"/>
      <c r="AN1781" s="24" t="str">
        <f t="shared" si="402"/>
        <v/>
      </c>
      <c r="AO1781" s="24" t="str">
        <f t="shared" si="403"/>
        <v/>
      </c>
      <c r="AP1781" s="24" t="str">
        <f t="shared" si="404"/>
        <v/>
      </c>
      <c r="AQ1781" s="24" t="str">
        <f t="shared" si="405"/>
        <v/>
      </c>
      <c r="AR1781" s="24" t="str">
        <f t="shared" si="406"/>
        <v/>
      </c>
      <c r="AS1781" s="24" t="str">
        <f t="shared" si="407"/>
        <v/>
      </c>
    </row>
    <row r="1782" spans="2:45">
      <c r="B1782" s="60"/>
      <c r="C1782" s="33"/>
      <c r="D1782" s="32"/>
      <c r="E1782" s="33"/>
      <c r="F1782" s="33"/>
      <c r="G1782" s="33"/>
      <c r="H1782" s="33"/>
      <c r="I1782" s="33"/>
      <c r="J1782" s="33"/>
      <c r="K1782" s="33"/>
      <c r="L1782" s="33"/>
      <c r="M1782" s="33"/>
      <c r="N1782" s="99"/>
      <c r="O1782" s="99"/>
      <c r="P1782" s="99"/>
      <c r="Q1782" s="32"/>
      <c r="R1782" s="94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60"/>
      <c r="AH1782" s="60"/>
      <c r="AI1782" s="33"/>
      <c r="AJ1782" s="24"/>
      <c r="AK1782" s="24"/>
      <c r="AL1782" s="24"/>
      <c r="AM1782" s="24"/>
      <c r="AN1782" s="24" t="str">
        <f t="shared" si="402"/>
        <v/>
      </c>
      <c r="AO1782" s="24" t="str">
        <f t="shared" si="403"/>
        <v/>
      </c>
      <c r="AP1782" s="24" t="str">
        <f t="shared" si="404"/>
        <v/>
      </c>
      <c r="AQ1782" s="24" t="str">
        <f t="shared" si="405"/>
        <v/>
      </c>
      <c r="AR1782" s="24" t="str">
        <f t="shared" si="406"/>
        <v/>
      </c>
      <c r="AS1782" s="24" t="str">
        <f t="shared" si="407"/>
        <v/>
      </c>
    </row>
    <row r="1783" spans="2:45">
      <c r="B1783" s="60"/>
      <c r="C1783" s="33"/>
      <c r="D1783" s="32"/>
      <c r="E1783" s="33"/>
      <c r="F1783" s="33"/>
      <c r="G1783" s="33"/>
      <c r="H1783" s="33"/>
      <c r="I1783" s="33"/>
      <c r="J1783" s="33"/>
      <c r="K1783" s="33"/>
      <c r="L1783" s="33"/>
      <c r="M1783" s="33"/>
      <c r="N1783" s="99"/>
      <c r="O1783" s="99"/>
      <c r="P1783" s="99"/>
      <c r="Q1783" s="32"/>
      <c r="R1783" s="94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60"/>
      <c r="AH1783" s="60"/>
      <c r="AI1783" s="33"/>
      <c r="AJ1783" s="24"/>
      <c r="AK1783" s="24"/>
      <c r="AL1783" s="24"/>
      <c r="AM1783" s="24"/>
      <c r="AN1783" s="24" t="str">
        <f t="shared" si="402"/>
        <v/>
      </c>
      <c r="AO1783" s="24" t="str">
        <f t="shared" si="403"/>
        <v/>
      </c>
      <c r="AP1783" s="24" t="str">
        <f t="shared" si="404"/>
        <v/>
      </c>
      <c r="AQ1783" s="24" t="str">
        <f t="shared" si="405"/>
        <v/>
      </c>
      <c r="AR1783" s="24" t="str">
        <f t="shared" si="406"/>
        <v/>
      </c>
      <c r="AS1783" s="24" t="str">
        <f t="shared" si="407"/>
        <v/>
      </c>
    </row>
    <row r="1784" spans="2:45">
      <c r="B1784" s="60"/>
      <c r="C1784" s="33"/>
      <c r="D1784" s="32"/>
      <c r="E1784" s="33"/>
      <c r="F1784" s="33"/>
      <c r="G1784" s="33"/>
      <c r="H1784" s="33"/>
      <c r="I1784" s="33"/>
      <c r="J1784" s="33"/>
      <c r="K1784" s="33"/>
      <c r="L1784" s="33"/>
      <c r="M1784" s="33"/>
      <c r="N1784" s="99"/>
      <c r="O1784" s="99"/>
      <c r="P1784" s="99"/>
      <c r="Q1784" s="32"/>
      <c r="R1784" s="94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60"/>
      <c r="AH1784" s="60"/>
      <c r="AI1784" s="33"/>
      <c r="AJ1784" s="24"/>
      <c r="AK1784" s="24"/>
      <c r="AL1784" s="24"/>
      <c r="AM1784" s="24"/>
      <c r="AN1784" s="24" t="str">
        <f t="shared" si="402"/>
        <v/>
      </c>
      <c r="AO1784" s="24" t="str">
        <f t="shared" si="403"/>
        <v/>
      </c>
      <c r="AP1784" s="24" t="str">
        <f t="shared" si="404"/>
        <v/>
      </c>
      <c r="AQ1784" s="24" t="str">
        <f t="shared" si="405"/>
        <v/>
      </c>
      <c r="AR1784" s="24" t="str">
        <f t="shared" si="406"/>
        <v/>
      </c>
      <c r="AS1784" s="24" t="str">
        <f t="shared" si="407"/>
        <v/>
      </c>
    </row>
    <row r="1785" spans="2:45">
      <c r="B1785" s="60"/>
      <c r="C1785" s="33"/>
      <c r="D1785" s="32"/>
      <c r="E1785" s="33"/>
      <c r="F1785" s="33"/>
      <c r="G1785" s="33"/>
      <c r="H1785" s="33"/>
      <c r="I1785" s="33"/>
      <c r="J1785" s="33"/>
      <c r="K1785" s="33"/>
      <c r="L1785" s="33"/>
      <c r="M1785" s="33"/>
      <c r="N1785" s="99"/>
      <c r="O1785" s="99"/>
      <c r="P1785" s="99"/>
      <c r="Q1785" s="32"/>
      <c r="R1785" s="94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60"/>
      <c r="AH1785" s="60"/>
      <c r="AI1785" s="33"/>
      <c r="AJ1785" s="24"/>
      <c r="AK1785" s="24"/>
      <c r="AL1785" s="24"/>
      <c r="AM1785" s="24"/>
      <c r="AN1785" s="24" t="str">
        <f t="shared" si="402"/>
        <v/>
      </c>
      <c r="AO1785" s="24" t="str">
        <f t="shared" si="403"/>
        <v/>
      </c>
      <c r="AP1785" s="24" t="str">
        <f t="shared" si="404"/>
        <v/>
      </c>
      <c r="AQ1785" s="24" t="str">
        <f t="shared" si="405"/>
        <v/>
      </c>
      <c r="AR1785" s="24" t="str">
        <f t="shared" si="406"/>
        <v/>
      </c>
      <c r="AS1785" s="24" t="str">
        <f t="shared" si="407"/>
        <v/>
      </c>
    </row>
    <row r="1786" spans="2:45">
      <c r="B1786" s="60"/>
      <c r="C1786" s="33"/>
      <c r="D1786" s="32"/>
      <c r="E1786" s="33"/>
      <c r="F1786" s="33"/>
      <c r="G1786" s="33"/>
      <c r="H1786" s="33"/>
      <c r="I1786" s="33"/>
      <c r="J1786" s="33"/>
      <c r="K1786" s="33"/>
      <c r="L1786" s="33"/>
      <c r="M1786" s="33"/>
      <c r="N1786" s="99"/>
      <c r="O1786" s="99"/>
      <c r="P1786" s="99"/>
      <c r="Q1786" s="32"/>
      <c r="R1786" s="94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60"/>
      <c r="AH1786" s="60"/>
      <c r="AI1786" s="33"/>
      <c r="AJ1786" s="24"/>
      <c r="AK1786" s="24"/>
      <c r="AL1786" s="24"/>
      <c r="AM1786" s="24"/>
      <c r="AN1786" s="24" t="str">
        <f t="shared" si="402"/>
        <v/>
      </c>
      <c r="AO1786" s="24" t="str">
        <f t="shared" si="403"/>
        <v/>
      </c>
      <c r="AP1786" s="24" t="str">
        <f t="shared" si="404"/>
        <v/>
      </c>
      <c r="AQ1786" s="24" t="str">
        <f t="shared" si="405"/>
        <v/>
      </c>
      <c r="AR1786" s="24" t="str">
        <f t="shared" si="406"/>
        <v/>
      </c>
      <c r="AS1786" s="24" t="str">
        <f t="shared" si="407"/>
        <v/>
      </c>
    </row>
    <row r="1787" spans="2:45">
      <c r="B1787" s="60"/>
      <c r="C1787" s="33"/>
      <c r="D1787" s="32"/>
      <c r="E1787" s="33"/>
      <c r="F1787" s="33"/>
      <c r="G1787" s="33"/>
      <c r="H1787" s="33"/>
      <c r="I1787" s="33"/>
      <c r="J1787" s="33"/>
      <c r="K1787" s="33"/>
      <c r="L1787" s="33"/>
      <c r="M1787" s="33"/>
      <c r="N1787" s="99"/>
      <c r="O1787" s="99"/>
      <c r="P1787" s="99"/>
      <c r="Q1787" s="32"/>
      <c r="R1787" s="94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60"/>
      <c r="AH1787" s="60"/>
      <c r="AI1787" s="33"/>
      <c r="AJ1787" s="24"/>
      <c r="AK1787" s="24"/>
      <c r="AL1787" s="24"/>
      <c r="AM1787" s="24"/>
      <c r="AN1787" s="24" t="str">
        <f t="shared" si="402"/>
        <v/>
      </c>
      <c r="AO1787" s="24" t="str">
        <f t="shared" si="403"/>
        <v/>
      </c>
      <c r="AP1787" s="24" t="str">
        <f t="shared" si="404"/>
        <v/>
      </c>
      <c r="AQ1787" s="24" t="str">
        <f t="shared" si="405"/>
        <v/>
      </c>
      <c r="AR1787" s="24" t="str">
        <f t="shared" si="406"/>
        <v/>
      </c>
      <c r="AS1787" s="24" t="str">
        <f t="shared" si="407"/>
        <v/>
      </c>
    </row>
    <row r="1788" spans="2:45">
      <c r="B1788" s="60"/>
      <c r="C1788" s="33"/>
      <c r="D1788" s="32"/>
      <c r="E1788" s="33"/>
      <c r="F1788" s="33"/>
      <c r="G1788" s="33"/>
      <c r="H1788" s="33"/>
      <c r="I1788" s="33"/>
      <c r="J1788" s="33"/>
      <c r="K1788" s="33"/>
      <c r="L1788" s="33"/>
      <c r="M1788" s="33"/>
      <c r="N1788" s="99"/>
      <c r="O1788" s="99"/>
      <c r="P1788" s="99"/>
      <c r="Q1788" s="32"/>
      <c r="R1788" s="94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60"/>
      <c r="AH1788" s="60"/>
      <c r="AI1788" s="33"/>
      <c r="AJ1788" s="24"/>
      <c r="AK1788" s="24"/>
      <c r="AL1788" s="24"/>
      <c r="AM1788" s="24"/>
      <c r="AN1788" s="24" t="str">
        <f t="shared" si="402"/>
        <v/>
      </c>
      <c r="AO1788" s="24" t="str">
        <f t="shared" si="403"/>
        <v/>
      </c>
      <c r="AP1788" s="24" t="str">
        <f t="shared" si="404"/>
        <v/>
      </c>
      <c r="AQ1788" s="24" t="str">
        <f t="shared" si="405"/>
        <v/>
      </c>
      <c r="AR1788" s="24" t="str">
        <f t="shared" si="406"/>
        <v/>
      </c>
      <c r="AS1788" s="24" t="str">
        <f t="shared" si="407"/>
        <v/>
      </c>
    </row>
    <row r="1789" spans="2:45">
      <c r="B1789" s="60"/>
      <c r="C1789" s="33"/>
      <c r="D1789" s="32"/>
      <c r="E1789" s="33"/>
      <c r="F1789" s="33"/>
      <c r="G1789" s="33"/>
      <c r="H1789" s="33"/>
      <c r="I1789" s="33"/>
      <c r="J1789" s="33"/>
      <c r="K1789" s="33"/>
      <c r="L1789" s="33"/>
      <c r="M1789" s="33"/>
      <c r="N1789" s="99"/>
      <c r="O1789" s="99"/>
      <c r="P1789" s="99"/>
      <c r="Q1789" s="32"/>
      <c r="R1789" s="94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60"/>
      <c r="AH1789" s="60"/>
      <c r="AI1789" s="33"/>
      <c r="AJ1789" s="24"/>
      <c r="AK1789" s="24"/>
      <c r="AL1789" s="24"/>
      <c r="AM1789" s="24"/>
      <c r="AN1789" s="24" t="str">
        <f t="shared" si="402"/>
        <v/>
      </c>
      <c r="AO1789" s="24" t="str">
        <f t="shared" si="403"/>
        <v/>
      </c>
      <c r="AP1789" s="24" t="str">
        <f t="shared" si="404"/>
        <v/>
      </c>
      <c r="AQ1789" s="24" t="str">
        <f t="shared" si="405"/>
        <v/>
      </c>
      <c r="AR1789" s="24" t="str">
        <f t="shared" si="406"/>
        <v/>
      </c>
      <c r="AS1789" s="24" t="str">
        <f t="shared" si="407"/>
        <v/>
      </c>
    </row>
    <row r="1790" spans="2:45">
      <c r="B1790" s="60"/>
      <c r="C1790" s="33"/>
      <c r="D1790" s="32"/>
      <c r="E1790" s="33"/>
      <c r="F1790" s="33"/>
      <c r="G1790" s="33"/>
      <c r="H1790" s="33"/>
      <c r="I1790" s="33"/>
      <c r="J1790" s="33"/>
      <c r="K1790" s="33"/>
      <c r="L1790" s="33"/>
      <c r="M1790" s="33"/>
      <c r="N1790" s="99"/>
      <c r="O1790" s="99"/>
      <c r="P1790" s="99"/>
      <c r="Q1790" s="32"/>
      <c r="R1790" s="94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60"/>
      <c r="AH1790" s="60"/>
      <c r="AI1790" s="33"/>
      <c r="AJ1790" s="24"/>
      <c r="AK1790" s="24"/>
      <c r="AL1790" s="24"/>
      <c r="AM1790" s="24"/>
      <c r="AN1790" s="24" t="str">
        <f t="shared" si="402"/>
        <v/>
      </c>
      <c r="AO1790" s="24" t="str">
        <f t="shared" si="403"/>
        <v/>
      </c>
      <c r="AP1790" s="24" t="str">
        <f t="shared" si="404"/>
        <v/>
      </c>
      <c r="AQ1790" s="24" t="str">
        <f t="shared" si="405"/>
        <v/>
      </c>
      <c r="AR1790" s="24" t="str">
        <f t="shared" si="406"/>
        <v/>
      </c>
      <c r="AS1790" s="24" t="str">
        <f t="shared" si="407"/>
        <v/>
      </c>
    </row>
    <row r="1791" spans="2:45">
      <c r="B1791" s="60"/>
      <c r="C1791" s="33"/>
      <c r="D1791" s="32"/>
      <c r="E1791" s="33"/>
      <c r="F1791" s="33"/>
      <c r="G1791" s="33"/>
      <c r="H1791" s="33"/>
      <c r="I1791" s="33"/>
      <c r="J1791" s="33"/>
      <c r="K1791" s="33"/>
      <c r="L1791" s="33"/>
      <c r="M1791" s="33"/>
      <c r="N1791" s="99"/>
      <c r="O1791" s="99"/>
      <c r="P1791" s="99"/>
      <c r="Q1791" s="32"/>
      <c r="R1791" s="94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60"/>
      <c r="AH1791" s="60"/>
      <c r="AI1791" s="33"/>
      <c r="AJ1791" s="24"/>
      <c r="AK1791" s="24"/>
      <c r="AL1791" s="24"/>
      <c r="AM1791" s="24"/>
      <c r="AN1791" s="24" t="str">
        <f t="shared" si="402"/>
        <v/>
      </c>
      <c r="AO1791" s="24" t="str">
        <f t="shared" si="403"/>
        <v/>
      </c>
      <c r="AP1791" s="24" t="str">
        <f t="shared" si="404"/>
        <v/>
      </c>
      <c r="AQ1791" s="24" t="str">
        <f t="shared" si="405"/>
        <v/>
      </c>
      <c r="AR1791" s="24" t="str">
        <f t="shared" si="406"/>
        <v/>
      </c>
      <c r="AS1791" s="24" t="str">
        <f t="shared" si="407"/>
        <v/>
      </c>
    </row>
    <row r="1792" spans="2:45">
      <c r="B1792" s="60"/>
      <c r="C1792" s="33"/>
      <c r="D1792" s="32"/>
      <c r="E1792" s="33"/>
      <c r="F1792" s="33"/>
      <c r="G1792" s="33"/>
      <c r="H1792" s="33"/>
      <c r="I1792" s="33"/>
      <c r="J1792" s="33"/>
      <c r="K1792" s="33"/>
      <c r="L1792" s="33"/>
      <c r="M1792" s="33"/>
      <c r="N1792" s="99"/>
      <c r="O1792" s="99"/>
      <c r="P1792" s="99"/>
      <c r="Q1792" s="32"/>
      <c r="R1792" s="94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60"/>
      <c r="AH1792" s="60"/>
      <c r="AI1792" s="33"/>
      <c r="AJ1792" s="24"/>
      <c r="AK1792" s="24"/>
      <c r="AL1792" s="24"/>
      <c r="AM1792" s="24"/>
      <c r="AN1792" s="24" t="str">
        <f t="shared" si="402"/>
        <v/>
      </c>
      <c r="AO1792" s="24" t="str">
        <f t="shared" si="403"/>
        <v/>
      </c>
      <c r="AP1792" s="24" t="str">
        <f t="shared" si="404"/>
        <v/>
      </c>
      <c r="AQ1792" s="24" t="str">
        <f t="shared" si="405"/>
        <v/>
      </c>
      <c r="AR1792" s="24" t="str">
        <f t="shared" si="406"/>
        <v/>
      </c>
      <c r="AS1792" s="24" t="str">
        <f t="shared" si="407"/>
        <v/>
      </c>
    </row>
    <row r="1793" spans="2:45">
      <c r="B1793" s="60"/>
      <c r="C1793" s="33"/>
      <c r="D1793" s="32"/>
      <c r="E1793" s="33"/>
      <c r="F1793" s="33"/>
      <c r="G1793" s="33"/>
      <c r="H1793" s="33"/>
      <c r="I1793" s="33"/>
      <c r="J1793" s="33"/>
      <c r="K1793" s="33"/>
      <c r="L1793" s="33"/>
      <c r="M1793" s="33"/>
      <c r="N1793" s="99"/>
      <c r="O1793" s="99"/>
      <c r="P1793" s="99"/>
      <c r="Q1793" s="32"/>
      <c r="R1793" s="94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60"/>
      <c r="AH1793" s="60"/>
      <c r="AI1793" s="33"/>
      <c r="AJ1793" s="24"/>
      <c r="AK1793" s="24"/>
      <c r="AL1793" s="24"/>
      <c r="AM1793" s="24"/>
      <c r="AN1793" s="24" t="str">
        <f t="shared" si="402"/>
        <v/>
      </c>
      <c r="AO1793" s="24" t="str">
        <f t="shared" si="403"/>
        <v/>
      </c>
      <c r="AP1793" s="24" t="str">
        <f t="shared" si="404"/>
        <v/>
      </c>
      <c r="AQ1793" s="24" t="str">
        <f t="shared" si="405"/>
        <v/>
      </c>
      <c r="AR1793" s="24" t="str">
        <f t="shared" si="406"/>
        <v/>
      </c>
      <c r="AS1793" s="24" t="str">
        <f t="shared" si="407"/>
        <v/>
      </c>
    </row>
    <row r="1794" spans="2:45">
      <c r="B1794" s="60"/>
      <c r="C1794" s="33"/>
      <c r="D1794" s="32"/>
      <c r="E1794" s="33"/>
      <c r="F1794" s="33"/>
      <c r="G1794" s="33"/>
      <c r="H1794" s="33"/>
      <c r="I1794" s="33"/>
      <c r="J1794" s="33"/>
      <c r="K1794" s="33"/>
      <c r="L1794" s="33"/>
      <c r="M1794" s="33"/>
      <c r="N1794" s="99"/>
      <c r="O1794" s="99"/>
      <c r="P1794" s="99"/>
      <c r="Q1794" s="32"/>
      <c r="R1794" s="94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60"/>
      <c r="AH1794" s="60"/>
      <c r="AI1794" s="33"/>
      <c r="AJ1794" s="24"/>
      <c r="AK1794" s="24"/>
      <c r="AL1794" s="24"/>
      <c r="AM1794" s="24"/>
      <c r="AN1794" s="24" t="str">
        <f t="shared" si="402"/>
        <v/>
      </c>
      <c r="AO1794" s="24" t="str">
        <f t="shared" si="403"/>
        <v/>
      </c>
      <c r="AP1794" s="24" t="str">
        <f t="shared" si="404"/>
        <v/>
      </c>
      <c r="AQ1794" s="24" t="str">
        <f t="shared" si="405"/>
        <v/>
      </c>
      <c r="AR1794" s="24" t="str">
        <f t="shared" si="406"/>
        <v/>
      </c>
      <c r="AS1794" s="24" t="str">
        <f t="shared" si="407"/>
        <v/>
      </c>
    </row>
    <row r="1795" spans="2:45">
      <c r="B1795" s="60"/>
      <c r="C1795" s="33"/>
      <c r="D1795" s="32"/>
      <c r="E1795" s="33"/>
      <c r="F1795" s="33"/>
      <c r="G1795" s="33"/>
      <c r="H1795" s="33"/>
      <c r="I1795" s="33"/>
      <c r="J1795" s="33"/>
      <c r="K1795" s="33"/>
      <c r="L1795" s="33"/>
      <c r="M1795" s="33"/>
      <c r="N1795" s="99"/>
      <c r="O1795" s="99"/>
      <c r="P1795" s="99"/>
      <c r="Q1795" s="32"/>
      <c r="R1795" s="94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60"/>
      <c r="AH1795" s="60"/>
      <c r="AI1795" s="33"/>
      <c r="AJ1795" s="24"/>
      <c r="AK1795" s="24"/>
      <c r="AL1795" s="24"/>
      <c r="AM1795" s="24"/>
      <c r="AN1795" s="24" t="str">
        <f t="shared" si="402"/>
        <v/>
      </c>
      <c r="AO1795" s="24" t="str">
        <f t="shared" si="403"/>
        <v/>
      </c>
      <c r="AP1795" s="24" t="str">
        <f t="shared" si="404"/>
        <v/>
      </c>
      <c r="AQ1795" s="24" t="str">
        <f t="shared" si="405"/>
        <v/>
      </c>
      <c r="AR1795" s="24" t="str">
        <f t="shared" si="406"/>
        <v/>
      </c>
      <c r="AS1795" s="24" t="str">
        <f t="shared" si="407"/>
        <v/>
      </c>
    </row>
    <row r="1796" spans="2:45">
      <c r="B1796" s="60"/>
      <c r="C1796" s="33"/>
      <c r="D1796" s="32"/>
      <c r="E1796" s="33"/>
      <c r="F1796" s="33"/>
      <c r="G1796" s="33"/>
      <c r="H1796" s="33"/>
      <c r="I1796" s="33"/>
      <c r="J1796" s="33"/>
      <c r="K1796" s="33"/>
      <c r="L1796" s="33"/>
      <c r="M1796" s="33"/>
      <c r="N1796" s="99"/>
      <c r="O1796" s="99"/>
      <c r="P1796" s="99"/>
      <c r="Q1796" s="32"/>
      <c r="R1796" s="94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60"/>
      <c r="AH1796" s="60"/>
      <c r="AI1796" s="33"/>
      <c r="AJ1796" s="24"/>
      <c r="AK1796" s="24"/>
      <c r="AL1796" s="24"/>
      <c r="AM1796" s="24"/>
      <c r="AN1796" s="24" t="str">
        <f t="shared" si="402"/>
        <v/>
      </c>
      <c r="AO1796" s="24" t="str">
        <f t="shared" si="403"/>
        <v/>
      </c>
      <c r="AP1796" s="24" t="str">
        <f t="shared" si="404"/>
        <v/>
      </c>
      <c r="AQ1796" s="24" t="str">
        <f t="shared" si="405"/>
        <v/>
      </c>
      <c r="AR1796" s="24" t="str">
        <f t="shared" si="406"/>
        <v/>
      </c>
      <c r="AS1796" s="24" t="str">
        <f t="shared" si="407"/>
        <v/>
      </c>
    </row>
    <row r="1797" spans="2:45">
      <c r="B1797" s="60"/>
      <c r="C1797" s="33"/>
      <c r="D1797" s="32"/>
      <c r="E1797" s="33"/>
      <c r="F1797" s="33"/>
      <c r="G1797" s="33"/>
      <c r="H1797" s="33"/>
      <c r="I1797" s="33"/>
      <c r="J1797" s="33"/>
      <c r="K1797" s="33"/>
      <c r="L1797" s="33"/>
      <c r="M1797" s="33"/>
      <c r="N1797" s="99"/>
      <c r="O1797" s="99"/>
      <c r="P1797" s="99"/>
      <c r="Q1797" s="32"/>
      <c r="R1797" s="94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60"/>
      <c r="AH1797" s="60"/>
      <c r="AI1797" s="33"/>
      <c r="AJ1797" s="24"/>
      <c r="AK1797" s="24"/>
      <c r="AL1797" s="24"/>
      <c r="AM1797" s="24"/>
      <c r="AN1797" s="24" t="str">
        <f t="shared" si="402"/>
        <v/>
      </c>
      <c r="AO1797" s="24" t="str">
        <f t="shared" si="403"/>
        <v/>
      </c>
      <c r="AP1797" s="24" t="str">
        <f t="shared" si="404"/>
        <v/>
      </c>
      <c r="AQ1797" s="24" t="str">
        <f t="shared" si="405"/>
        <v/>
      </c>
      <c r="AR1797" s="24" t="str">
        <f t="shared" si="406"/>
        <v/>
      </c>
      <c r="AS1797" s="24" t="str">
        <f t="shared" si="407"/>
        <v/>
      </c>
    </row>
    <row r="1798" spans="2:45">
      <c r="B1798" s="60"/>
      <c r="C1798" s="33"/>
      <c r="D1798" s="32"/>
      <c r="E1798" s="33"/>
      <c r="F1798" s="33"/>
      <c r="G1798" s="33"/>
      <c r="H1798" s="33"/>
      <c r="I1798" s="33"/>
      <c r="J1798" s="33"/>
      <c r="K1798" s="33"/>
      <c r="L1798" s="33"/>
      <c r="M1798" s="33"/>
      <c r="N1798" s="99"/>
      <c r="O1798" s="99"/>
      <c r="P1798" s="99"/>
      <c r="Q1798" s="32"/>
      <c r="R1798" s="94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60"/>
      <c r="AH1798" s="60"/>
      <c r="AI1798" s="33"/>
      <c r="AJ1798" s="24"/>
      <c r="AK1798" s="24"/>
      <c r="AL1798" s="24"/>
      <c r="AM1798" s="24"/>
      <c r="AN1798" s="24" t="str">
        <f t="shared" si="402"/>
        <v/>
      </c>
      <c r="AO1798" s="24" t="str">
        <f t="shared" si="403"/>
        <v/>
      </c>
      <c r="AP1798" s="24" t="str">
        <f t="shared" si="404"/>
        <v/>
      </c>
      <c r="AQ1798" s="24" t="str">
        <f t="shared" si="405"/>
        <v/>
      </c>
      <c r="AR1798" s="24" t="str">
        <f t="shared" si="406"/>
        <v/>
      </c>
      <c r="AS1798" s="24" t="str">
        <f t="shared" si="407"/>
        <v/>
      </c>
    </row>
    <row r="1799" spans="2:45">
      <c r="B1799" s="60"/>
      <c r="C1799" s="33"/>
      <c r="D1799" s="32"/>
      <c r="E1799" s="33"/>
      <c r="F1799" s="33"/>
      <c r="G1799" s="33"/>
      <c r="H1799" s="33"/>
      <c r="I1799" s="33"/>
      <c r="J1799" s="33"/>
      <c r="K1799" s="33"/>
      <c r="L1799" s="33"/>
      <c r="M1799" s="33"/>
      <c r="N1799" s="99"/>
      <c r="O1799" s="99"/>
      <c r="P1799" s="99"/>
      <c r="Q1799" s="32"/>
      <c r="R1799" s="94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60"/>
      <c r="AH1799" s="60"/>
      <c r="AI1799" s="33"/>
      <c r="AJ1799" s="24"/>
      <c r="AK1799" s="24"/>
      <c r="AL1799" s="24"/>
      <c r="AM1799" s="24"/>
      <c r="AN1799" s="24" t="str">
        <f t="shared" si="402"/>
        <v/>
      </c>
      <c r="AO1799" s="24" t="str">
        <f t="shared" si="403"/>
        <v/>
      </c>
      <c r="AP1799" s="24" t="str">
        <f t="shared" si="404"/>
        <v/>
      </c>
      <c r="AQ1799" s="24" t="str">
        <f t="shared" si="405"/>
        <v/>
      </c>
      <c r="AR1799" s="24" t="str">
        <f t="shared" si="406"/>
        <v/>
      </c>
      <c r="AS1799" s="24" t="str">
        <f t="shared" si="407"/>
        <v/>
      </c>
    </row>
    <row r="1800" spans="2:45">
      <c r="B1800" s="60"/>
      <c r="C1800" s="33"/>
      <c r="D1800" s="32"/>
      <c r="E1800" s="33"/>
      <c r="F1800" s="33"/>
      <c r="G1800" s="33"/>
      <c r="H1800" s="33"/>
      <c r="I1800" s="33"/>
      <c r="J1800" s="33"/>
      <c r="K1800" s="33"/>
      <c r="L1800" s="33"/>
      <c r="M1800" s="33"/>
      <c r="N1800" s="99"/>
      <c r="O1800" s="99"/>
      <c r="P1800" s="99"/>
      <c r="Q1800" s="32"/>
      <c r="R1800" s="94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60"/>
      <c r="AH1800" s="60"/>
      <c r="AI1800" s="33"/>
      <c r="AJ1800" s="24"/>
      <c r="AK1800" s="24"/>
      <c r="AL1800" s="24"/>
      <c r="AM1800" s="24"/>
      <c r="AN1800" s="24" t="str">
        <f t="shared" si="402"/>
        <v/>
      </c>
      <c r="AO1800" s="24" t="str">
        <f t="shared" si="403"/>
        <v/>
      </c>
      <c r="AP1800" s="24" t="str">
        <f t="shared" si="404"/>
        <v/>
      </c>
      <c r="AQ1800" s="24" t="str">
        <f t="shared" si="405"/>
        <v/>
      </c>
      <c r="AR1800" s="24" t="str">
        <f t="shared" si="406"/>
        <v/>
      </c>
      <c r="AS1800" s="24" t="str">
        <f t="shared" si="407"/>
        <v/>
      </c>
    </row>
    <row r="1801" spans="2:45">
      <c r="B1801" s="60"/>
      <c r="C1801" s="33"/>
      <c r="D1801" s="32"/>
      <c r="E1801" s="33"/>
      <c r="F1801" s="33"/>
      <c r="G1801" s="33"/>
      <c r="H1801" s="33"/>
      <c r="I1801" s="33"/>
      <c r="J1801" s="33"/>
      <c r="K1801" s="33"/>
      <c r="L1801" s="33"/>
      <c r="M1801" s="33"/>
      <c r="N1801" s="99"/>
      <c r="O1801" s="99"/>
      <c r="P1801" s="99"/>
      <c r="Q1801" s="32"/>
      <c r="R1801" s="94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60"/>
      <c r="AH1801" s="60"/>
      <c r="AI1801" s="33"/>
      <c r="AJ1801" s="24"/>
      <c r="AK1801" s="24"/>
      <c r="AL1801" s="24"/>
      <c r="AM1801" s="24"/>
      <c r="AN1801" s="24" t="str">
        <f t="shared" si="402"/>
        <v/>
      </c>
      <c r="AO1801" s="24" t="str">
        <f t="shared" si="403"/>
        <v/>
      </c>
      <c r="AP1801" s="24" t="str">
        <f t="shared" si="404"/>
        <v/>
      </c>
      <c r="AQ1801" s="24" t="str">
        <f t="shared" si="405"/>
        <v/>
      </c>
      <c r="AR1801" s="24" t="str">
        <f t="shared" si="406"/>
        <v/>
      </c>
      <c r="AS1801" s="24" t="str">
        <f t="shared" si="407"/>
        <v/>
      </c>
    </row>
    <row r="1802" spans="2:45">
      <c r="B1802" s="60"/>
      <c r="C1802" s="33"/>
      <c r="D1802" s="32"/>
      <c r="E1802" s="33"/>
      <c r="F1802" s="33"/>
      <c r="G1802" s="33"/>
      <c r="H1802" s="33"/>
      <c r="I1802" s="33"/>
      <c r="J1802" s="33"/>
      <c r="K1802" s="33"/>
      <c r="L1802" s="33"/>
      <c r="M1802" s="33"/>
      <c r="N1802" s="99"/>
      <c r="O1802" s="99"/>
      <c r="P1802" s="99"/>
      <c r="Q1802" s="32"/>
      <c r="R1802" s="94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60"/>
      <c r="AH1802" s="60"/>
      <c r="AI1802" s="33"/>
      <c r="AJ1802" s="24"/>
      <c r="AK1802" s="24"/>
      <c r="AL1802" s="24"/>
      <c r="AM1802" s="24"/>
      <c r="AN1802" s="24" t="str">
        <f t="shared" si="402"/>
        <v/>
      </c>
      <c r="AO1802" s="24" t="str">
        <f t="shared" si="403"/>
        <v/>
      </c>
      <c r="AP1802" s="24" t="str">
        <f t="shared" si="404"/>
        <v/>
      </c>
      <c r="AQ1802" s="24" t="str">
        <f t="shared" si="405"/>
        <v/>
      </c>
      <c r="AR1802" s="24" t="str">
        <f t="shared" si="406"/>
        <v/>
      </c>
      <c r="AS1802" s="24" t="str">
        <f t="shared" si="407"/>
        <v/>
      </c>
    </row>
    <row r="1803" spans="2:45">
      <c r="B1803" s="60"/>
      <c r="C1803" s="33"/>
      <c r="D1803" s="32"/>
      <c r="E1803" s="33"/>
      <c r="F1803" s="33"/>
      <c r="G1803" s="33"/>
      <c r="H1803" s="33"/>
      <c r="I1803" s="33"/>
      <c r="J1803" s="33"/>
      <c r="K1803" s="33"/>
      <c r="L1803" s="33"/>
      <c r="M1803" s="33"/>
      <c r="N1803" s="99"/>
      <c r="O1803" s="99"/>
      <c r="P1803" s="99"/>
      <c r="Q1803" s="32"/>
      <c r="R1803" s="94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60"/>
      <c r="AH1803" s="60"/>
      <c r="AI1803" s="33"/>
      <c r="AJ1803" s="24"/>
      <c r="AK1803" s="24"/>
      <c r="AL1803" s="24"/>
      <c r="AM1803" s="24"/>
      <c r="AN1803" s="24" t="str">
        <f t="shared" si="402"/>
        <v/>
      </c>
      <c r="AO1803" s="24" t="str">
        <f t="shared" si="403"/>
        <v/>
      </c>
      <c r="AP1803" s="24" t="str">
        <f t="shared" si="404"/>
        <v/>
      </c>
      <c r="AQ1803" s="24" t="str">
        <f t="shared" si="405"/>
        <v/>
      </c>
      <c r="AR1803" s="24" t="str">
        <f t="shared" si="406"/>
        <v/>
      </c>
      <c r="AS1803" s="24" t="str">
        <f t="shared" si="407"/>
        <v/>
      </c>
    </row>
    <row r="1804" spans="2:45">
      <c r="B1804" s="60"/>
      <c r="C1804" s="33"/>
      <c r="D1804" s="32"/>
      <c r="E1804" s="33"/>
      <c r="F1804" s="33"/>
      <c r="G1804" s="33"/>
      <c r="H1804" s="33"/>
      <c r="I1804" s="33"/>
      <c r="J1804" s="33"/>
      <c r="K1804" s="33"/>
      <c r="L1804" s="33"/>
      <c r="M1804" s="33"/>
      <c r="N1804" s="99"/>
      <c r="O1804" s="99"/>
      <c r="P1804" s="99"/>
      <c r="Q1804" s="32"/>
      <c r="R1804" s="94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60"/>
      <c r="AH1804" s="60"/>
      <c r="AI1804" s="33"/>
      <c r="AJ1804" s="24"/>
      <c r="AK1804" s="24"/>
      <c r="AL1804" s="24"/>
      <c r="AM1804" s="24"/>
      <c r="AN1804" s="24" t="str">
        <f t="shared" si="402"/>
        <v/>
      </c>
      <c r="AO1804" s="24" t="str">
        <f t="shared" si="403"/>
        <v/>
      </c>
      <c r="AP1804" s="24" t="str">
        <f t="shared" si="404"/>
        <v/>
      </c>
      <c r="AQ1804" s="24" t="str">
        <f t="shared" si="405"/>
        <v/>
      </c>
      <c r="AR1804" s="24" t="str">
        <f t="shared" si="406"/>
        <v/>
      </c>
      <c r="AS1804" s="24" t="str">
        <f t="shared" si="407"/>
        <v/>
      </c>
    </row>
    <row r="1805" spans="2:45">
      <c r="B1805" s="60"/>
      <c r="C1805" s="33"/>
      <c r="D1805" s="32"/>
      <c r="E1805" s="33"/>
      <c r="F1805" s="33"/>
      <c r="G1805" s="33"/>
      <c r="H1805" s="33"/>
      <c r="I1805" s="33"/>
      <c r="J1805" s="33"/>
      <c r="K1805" s="33"/>
      <c r="L1805" s="33"/>
      <c r="M1805" s="33"/>
      <c r="N1805" s="99"/>
      <c r="O1805" s="99"/>
      <c r="P1805" s="99"/>
      <c r="Q1805" s="32"/>
      <c r="R1805" s="94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60"/>
      <c r="AH1805" s="60"/>
      <c r="AI1805" s="33"/>
      <c r="AJ1805" s="24"/>
      <c r="AK1805" s="24"/>
      <c r="AL1805" s="24"/>
      <c r="AM1805" s="24"/>
      <c r="AN1805" s="24" t="str">
        <f t="shared" si="402"/>
        <v/>
      </c>
      <c r="AO1805" s="24" t="str">
        <f t="shared" si="403"/>
        <v/>
      </c>
      <c r="AP1805" s="24" t="str">
        <f t="shared" si="404"/>
        <v/>
      </c>
      <c r="AQ1805" s="24" t="str">
        <f t="shared" si="405"/>
        <v/>
      </c>
      <c r="AR1805" s="24" t="str">
        <f t="shared" si="406"/>
        <v/>
      </c>
      <c r="AS1805" s="24" t="str">
        <f t="shared" si="407"/>
        <v/>
      </c>
    </row>
    <row r="1806" spans="2:45">
      <c r="B1806" s="60"/>
      <c r="C1806" s="33"/>
      <c r="D1806" s="32"/>
      <c r="E1806" s="33"/>
      <c r="F1806" s="33"/>
      <c r="G1806" s="33"/>
      <c r="H1806" s="33"/>
      <c r="I1806" s="33"/>
      <c r="J1806" s="33"/>
      <c r="K1806" s="33"/>
      <c r="L1806" s="33"/>
      <c r="M1806" s="33"/>
      <c r="N1806" s="99"/>
      <c r="O1806" s="99"/>
      <c r="P1806" s="99"/>
      <c r="Q1806" s="32"/>
      <c r="R1806" s="94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60"/>
      <c r="AH1806" s="60"/>
      <c r="AI1806" s="33"/>
      <c r="AJ1806" s="24"/>
      <c r="AK1806" s="24"/>
      <c r="AL1806" s="24"/>
      <c r="AM1806" s="24"/>
      <c r="AN1806" s="24" t="str">
        <f t="shared" si="402"/>
        <v/>
      </c>
      <c r="AO1806" s="24" t="str">
        <f t="shared" si="403"/>
        <v/>
      </c>
      <c r="AP1806" s="24" t="str">
        <f t="shared" si="404"/>
        <v/>
      </c>
      <c r="AQ1806" s="24" t="str">
        <f t="shared" si="405"/>
        <v/>
      </c>
      <c r="AR1806" s="24" t="str">
        <f t="shared" si="406"/>
        <v/>
      </c>
      <c r="AS1806" s="24" t="str">
        <f t="shared" si="407"/>
        <v/>
      </c>
    </row>
    <row r="1807" spans="2:45">
      <c r="B1807" s="60"/>
      <c r="C1807" s="33"/>
      <c r="D1807" s="32"/>
      <c r="E1807" s="33"/>
      <c r="F1807" s="33"/>
      <c r="G1807" s="33"/>
      <c r="H1807" s="33"/>
      <c r="I1807" s="33"/>
      <c r="J1807" s="33"/>
      <c r="K1807" s="33"/>
      <c r="L1807" s="33"/>
      <c r="M1807" s="33"/>
      <c r="N1807" s="99"/>
      <c r="O1807" s="99"/>
      <c r="P1807" s="99"/>
      <c r="Q1807" s="32"/>
      <c r="R1807" s="94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60"/>
      <c r="AH1807" s="60"/>
      <c r="AI1807" s="33"/>
      <c r="AJ1807" s="24"/>
      <c r="AK1807" s="24"/>
      <c r="AL1807" s="24"/>
      <c r="AM1807" s="24"/>
      <c r="AN1807" s="24" t="str">
        <f t="shared" si="402"/>
        <v/>
      </c>
      <c r="AO1807" s="24" t="str">
        <f t="shared" si="403"/>
        <v/>
      </c>
      <c r="AP1807" s="24" t="str">
        <f t="shared" si="404"/>
        <v/>
      </c>
      <c r="AQ1807" s="24" t="str">
        <f t="shared" si="405"/>
        <v/>
      </c>
      <c r="AR1807" s="24" t="str">
        <f t="shared" si="406"/>
        <v/>
      </c>
      <c r="AS1807" s="24" t="str">
        <f t="shared" si="407"/>
        <v/>
      </c>
    </row>
    <row r="1808" spans="2:45">
      <c r="B1808" s="60"/>
      <c r="C1808" s="33"/>
      <c r="D1808" s="32"/>
      <c r="E1808" s="33"/>
      <c r="F1808" s="33"/>
      <c r="G1808" s="33"/>
      <c r="H1808" s="33"/>
      <c r="I1808" s="33"/>
      <c r="J1808" s="33"/>
      <c r="K1808" s="33"/>
      <c r="L1808" s="33"/>
      <c r="M1808" s="33"/>
      <c r="N1808" s="99"/>
      <c r="O1808" s="99"/>
      <c r="P1808" s="99"/>
      <c r="Q1808" s="32"/>
      <c r="R1808" s="94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60"/>
      <c r="AH1808" s="60"/>
      <c r="AI1808" s="33"/>
      <c r="AJ1808" s="24"/>
      <c r="AK1808" s="24"/>
      <c r="AL1808" s="24"/>
      <c r="AM1808" s="24"/>
      <c r="AN1808" s="24" t="str">
        <f t="shared" si="402"/>
        <v/>
      </c>
      <c r="AO1808" s="24" t="str">
        <f t="shared" si="403"/>
        <v/>
      </c>
      <c r="AP1808" s="24" t="str">
        <f t="shared" si="404"/>
        <v/>
      </c>
      <c r="AQ1808" s="24" t="str">
        <f t="shared" si="405"/>
        <v/>
      </c>
      <c r="AR1808" s="24" t="str">
        <f t="shared" si="406"/>
        <v/>
      </c>
      <c r="AS1808" s="24" t="str">
        <f t="shared" si="407"/>
        <v/>
      </c>
    </row>
    <row r="1809" spans="2:45">
      <c r="B1809" s="60"/>
      <c r="C1809" s="33"/>
      <c r="D1809" s="32"/>
      <c r="E1809" s="33"/>
      <c r="F1809" s="33"/>
      <c r="G1809" s="33"/>
      <c r="H1809" s="33"/>
      <c r="I1809" s="33"/>
      <c r="J1809" s="33"/>
      <c r="K1809" s="33"/>
      <c r="L1809" s="33"/>
      <c r="M1809" s="33"/>
      <c r="N1809" s="99"/>
      <c r="O1809" s="99"/>
      <c r="P1809" s="99"/>
      <c r="Q1809" s="32"/>
      <c r="R1809" s="94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60"/>
      <c r="AH1809" s="60"/>
      <c r="AI1809" s="33"/>
      <c r="AJ1809" s="24"/>
      <c r="AK1809" s="24"/>
      <c r="AL1809" s="24"/>
      <c r="AM1809" s="24"/>
      <c r="AN1809" s="24" t="str">
        <f t="shared" si="402"/>
        <v/>
      </c>
      <c r="AO1809" s="24" t="str">
        <f t="shared" si="403"/>
        <v/>
      </c>
      <c r="AP1809" s="24" t="str">
        <f t="shared" si="404"/>
        <v/>
      </c>
      <c r="AQ1809" s="24" t="str">
        <f t="shared" si="405"/>
        <v/>
      </c>
      <c r="AR1809" s="24" t="str">
        <f t="shared" si="406"/>
        <v/>
      </c>
      <c r="AS1809" s="24" t="str">
        <f t="shared" si="407"/>
        <v/>
      </c>
    </row>
    <row r="1810" spans="2:45">
      <c r="B1810" s="60"/>
      <c r="C1810" s="33"/>
      <c r="D1810" s="32"/>
      <c r="E1810" s="33"/>
      <c r="F1810" s="33"/>
      <c r="G1810" s="33"/>
      <c r="H1810" s="33"/>
      <c r="I1810" s="33"/>
      <c r="J1810" s="33"/>
      <c r="K1810" s="33"/>
      <c r="L1810" s="33"/>
      <c r="M1810" s="33"/>
      <c r="N1810" s="99"/>
      <c r="O1810" s="99"/>
      <c r="P1810" s="99"/>
      <c r="Q1810" s="32"/>
      <c r="R1810" s="94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60"/>
      <c r="AH1810" s="60"/>
      <c r="AI1810" s="33"/>
      <c r="AJ1810" s="24"/>
      <c r="AK1810" s="24"/>
      <c r="AL1810" s="24"/>
      <c r="AM1810" s="24"/>
      <c r="AN1810" s="24" t="str">
        <f t="shared" si="402"/>
        <v/>
      </c>
      <c r="AO1810" s="24" t="str">
        <f t="shared" si="403"/>
        <v/>
      </c>
      <c r="AP1810" s="24" t="str">
        <f t="shared" si="404"/>
        <v/>
      </c>
      <c r="AQ1810" s="24" t="str">
        <f t="shared" si="405"/>
        <v/>
      </c>
      <c r="AR1810" s="24" t="str">
        <f t="shared" si="406"/>
        <v/>
      </c>
      <c r="AS1810" s="24" t="str">
        <f t="shared" si="407"/>
        <v/>
      </c>
    </row>
    <row r="1811" spans="2:45">
      <c r="B1811" s="60"/>
      <c r="C1811" s="33"/>
      <c r="D1811" s="32"/>
      <c r="E1811" s="33"/>
      <c r="F1811" s="33"/>
      <c r="G1811" s="33"/>
      <c r="H1811" s="33"/>
      <c r="I1811" s="33"/>
      <c r="J1811" s="33"/>
      <c r="K1811" s="33"/>
      <c r="L1811" s="33"/>
      <c r="M1811" s="33"/>
      <c r="N1811" s="99"/>
      <c r="O1811" s="99"/>
      <c r="P1811" s="99"/>
      <c r="Q1811" s="32"/>
      <c r="R1811" s="94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60"/>
      <c r="AH1811" s="60"/>
      <c r="AI1811" s="33"/>
      <c r="AJ1811" s="24"/>
      <c r="AK1811" s="24"/>
      <c r="AL1811" s="24"/>
      <c r="AM1811" s="24"/>
      <c r="AN1811" s="24" t="str">
        <f t="shared" si="402"/>
        <v/>
      </c>
      <c r="AO1811" s="24" t="str">
        <f t="shared" si="403"/>
        <v/>
      </c>
      <c r="AP1811" s="24" t="str">
        <f t="shared" si="404"/>
        <v/>
      </c>
      <c r="AQ1811" s="24" t="str">
        <f t="shared" si="405"/>
        <v/>
      </c>
      <c r="AR1811" s="24" t="str">
        <f t="shared" si="406"/>
        <v/>
      </c>
      <c r="AS1811" s="24" t="str">
        <f t="shared" si="407"/>
        <v/>
      </c>
    </row>
    <row r="1812" spans="2:45">
      <c r="B1812" s="60"/>
      <c r="C1812" s="33"/>
      <c r="D1812" s="32"/>
      <c r="E1812" s="33"/>
      <c r="F1812" s="33"/>
      <c r="G1812" s="33"/>
      <c r="H1812" s="33"/>
      <c r="I1812" s="33"/>
      <c r="J1812" s="33"/>
      <c r="K1812" s="33"/>
      <c r="L1812" s="33"/>
      <c r="M1812" s="33"/>
      <c r="N1812" s="99"/>
      <c r="O1812" s="99"/>
      <c r="P1812" s="99"/>
      <c r="Q1812" s="32"/>
      <c r="R1812" s="94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60"/>
      <c r="AH1812" s="60"/>
      <c r="AI1812" s="33"/>
      <c r="AJ1812" s="24"/>
      <c r="AK1812" s="24"/>
      <c r="AL1812" s="24"/>
      <c r="AM1812" s="24"/>
      <c r="AN1812" s="24" t="str">
        <f t="shared" si="402"/>
        <v/>
      </c>
      <c r="AO1812" s="24" t="str">
        <f t="shared" si="403"/>
        <v/>
      </c>
      <c r="AP1812" s="24" t="str">
        <f t="shared" si="404"/>
        <v/>
      </c>
      <c r="AQ1812" s="24" t="str">
        <f t="shared" si="405"/>
        <v/>
      </c>
      <c r="AR1812" s="24" t="str">
        <f t="shared" si="406"/>
        <v/>
      </c>
      <c r="AS1812" s="24" t="str">
        <f t="shared" si="407"/>
        <v/>
      </c>
    </row>
    <row r="1813" spans="2:45">
      <c r="B1813" s="60"/>
      <c r="C1813" s="33"/>
      <c r="D1813" s="32"/>
      <c r="E1813" s="33"/>
      <c r="F1813" s="33"/>
      <c r="G1813" s="33"/>
      <c r="H1813" s="33"/>
      <c r="I1813" s="33"/>
      <c r="J1813" s="33"/>
      <c r="K1813" s="33"/>
      <c r="L1813" s="33"/>
      <c r="M1813" s="33"/>
      <c r="N1813" s="99"/>
      <c r="O1813" s="99"/>
      <c r="P1813" s="99"/>
      <c r="Q1813" s="32"/>
      <c r="R1813" s="94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60"/>
      <c r="AH1813" s="60"/>
      <c r="AI1813" s="33"/>
      <c r="AJ1813" s="24"/>
      <c r="AK1813" s="24"/>
      <c r="AL1813" s="24"/>
      <c r="AM1813" s="24"/>
      <c r="AN1813" s="24" t="str">
        <f t="shared" si="402"/>
        <v/>
      </c>
      <c r="AO1813" s="24" t="str">
        <f t="shared" si="403"/>
        <v/>
      </c>
      <c r="AP1813" s="24" t="str">
        <f t="shared" si="404"/>
        <v/>
      </c>
      <c r="AQ1813" s="24" t="str">
        <f t="shared" si="405"/>
        <v/>
      </c>
      <c r="AR1813" s="24" t="str">
        <f t="shared" si="406"/>
        <v/>
      </c>
      <c r="AS1813" s="24" t="str">
        <f t="shared" si="407"/>
        <v/>
      </c>
    </row>
    <row r="1814" spans="2:45">
      <c r="B1814" s="60"/>
      <c r="C1814" s="33"/>
      <c r="D1814" s="32"/>
      <c r="E1814" s="33"/>
      <c r="F1814" s="33"/>
      <c r="G1814" s="33"/>
      <c r="H1814" s="33"/>
      <c r="I1814" s="33"/>
      <c r="J1814" s="33"/>
      <c r="K1814" s="33"/>
      <c r="L1814" s="33"/>
      <c r="M1814" s="33"/>
      <c r="N1814" s="99"/>
      <c r="O1814" s="99"/>
      <c r="P1814" s="99"/>
      <c r="Q1814" s="32"/>
      <c r="R1814" s="94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60"/>
      <c r="AH1814" s="60"/>
      <c r="AI1814" s="33"/>
      <c r="AJ1814" s="24"/>
      <c r="AK1814" s="24"/>
      <c r="AL1814" s="24"/>
      <c r="AM1814" s="24"/>
      <c r="AN1814" s="24" t="str">
        <f t="shared" si="402"/>
        <v/>
      </c>
      <c r="AO1814" s="24" t="str">
        <f t="shared" si="403"/>
        <v/>
      </c>
      <c r="AP1814" s="24" t="str">
        <f t="shared" si="404"/>
        <v/>
      </c>
      <c r="AQ1814" s="24" t="str">
        <f t="shared" si="405"/>
        <v/>
      </c>
      <c r="AR1814" s="24" t="str">
        <f t="shared" si="406"/>
        <v/>
      </c>
      <c r="AS1814" s="24" t="str">
        <f t="shared" si="407"/>
        <v/>
      </c>
    </row>
    <row r="1815" spans="2:45">
      <c r="B1815" s="60"/>
      <c r="C1815" s="33"/>
      <c r="D1815" s="32"/>
      <c r="E1815" s="33"/>
      <c r="F1815" s="33"/>
      <c r="G1815" s="33"/>
      <c r="H1815" s="33"/>
      <c r="I1815" s="33"/>
      <c r="J1815" s="33"/>
      <c r="K1815" s="33"/>
      <c r="L1815" s="33"/>
      <c r="M1815" s="33"/>
      <c r="N1815" s="99"/>
      <c r="O1815" s="99"/>
      <c r="P1815" s="99"/>
      <c r="Q1815" s="32"/>
      <c r="R1815" s="94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60"/>
      <c r="AH1815" s="60"/>
      <c r="AI1815" s="33"/>
      <c r="AJ1815" s="24"/>
      <c r="AK1815" s="24"/>
      <c r="AL1815" s="24"/>
      <c r="AM1815" s="24"/>
      <c r="AN1815" s="24" t="str">
        <f t="shared" si="402"/>
        <v/>
      </c>
      <c r="AO1815" s="24" t="str">
        <f t="shared" si="403"/>
        <v/>
      </c>
      <c r="AP1815" s="24" t="str">
        <f t="shared" si="404"/>
        <v/>
      </c>
      <c r="AQ1815" s="24" t="str">
        <f t="shared" si="405"/>
        <v/>
      </c>
      <c r="AR1815" s="24" t="str">
        <f t="shared" si="406"/>
        <v/>
      </c>
      <c r="AS1815" s="24" t="str">
        <f t="shared" si="407"/>
        <v/>
      </c>
    </row>
    <row r="1816" spans="2:45">
      <c r="B1816" s="60"/>
      <c r="C1816" s="33"/>
      <c r="D1816" s="32"/>
      <c r="E1816" s="33"/>
      <c r="F1816" s="33"/>
      <c r="G1816" s="33"/>
      <c r="H1816" s="33"/>
      <c r="I1816" s="33"/>
      <c r="J1816" s="33"/>
      <c r="K1816" s="33"/>
      <c r="L1816" s="33"/>
      <c r="M1816" s="33"/>
      <c r="N1816" s="99"/>
      <c r="O1816" s="99"/>
      <c r="P1816" s="99"/>
      <c r="Q1816" s="32"/>
      <c r="R1816" s="94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60"/>
      <c r="AH1816" s="60"/>
      <c r="AI1816" s="33"/>
      <c r="AJ1816" s="24"/>
      <c r="AK1816" s="24"/>
      <c r="AL1816" s="24"/>
      <c r="AM1816" s="24"/>
      <c r="AN1816" s="24" t="str">
        <f t="shared" si="402"/>
        <v/>
      </c>
      <c r="AO1816" s="24" t="str">
        <f t="shared" si="403"/>
        <v/>
      </c>
      <c r="AP1816" s="24" t="str">
        <f t="shared" si="404"/>
        <v/>
      </c>
      <c r="AQ1816" s="24" t="str">
        <f t="shared" si="405"/>
        <v/>
      </c>
      <c r="AR1816" s="24" t="str">
        <f t="shared" si="406"/>
        <v/>
      </c>
      <c r="AS1816" s="24" t="str">
        <f t="shared" si="407"/>
        <v/>
      </c>
    </row>
    <row r="1817" spans="2:45">
      <c r="B1817" s="60"/>
      <c r="C1817" s="33"/>
      <c r="D1817" s="32"/>
      <c r="E1817" s="33"/>
      <c r="F1817" s="33"/>
      <c r="G1817" s="33"/>
      <c r="H1817" s="33"/>
      <c r="I1817" s="33"/>
      <c r="J1817" s="33"/>
      <c r="K1817" s="33"/>
      <c r="L1817" s="33"/>
      <c r="M1817" s="33"/>
      <c r="N1817" s="99"/>
      <c r="O1817" s="99"/>
      <c r="P1817" s="99"/>
      <c r="Q1817" s="32"/>
      <c r="R1817" s="94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60"/>
      <c r="AH1817" s="60"/>
      <c r="AI1817" s="33"/>
      <c r="AJ1817" s="24"/>
      <c r="AK1817" s="24"/>
      <c r="AL1817" s="24"/>
      <c r="AM1817" s="24"/>
      <c r="AN1817" s="24" t="str">
        <f t="shared" ref="AN1817:AN1880" si="408">IF(S1817&lt;&gt;"",IF(ABS(S1817)&lt;10,"S"&amp;RIGHT(S1817,1)&amp;",","S"&amp;S1817&amp;","),"")</f>
        <v/>
      </c>
      <c r="AO1817" s="24" t="str">
        <f t="shared" ref="AO1817:AO1880" si="409">IF(T1817&lt;&gt;"",IF(ABS(T1817)&lt;10,"S"&amp;RIGHT(T1817,1)&amp;",","S"&amp;T1817&amp;","),"")</f>
        <v/>
      </c>
      <c r="AP1817" s="24" t="str">
        <f t="shared" ref="AP1817:AP1880" si="410">IF(U1817&lt;&gt;"",IF(ABS(U1817)&lt;10,"S"&amp;RIGHT(U1817,1)&amp;",","S"&amp;U1817&amp;","),"")</f>
        <v/>
      </c>
      <c r="AQ1817" s="24" t="str">
        <f t="shared" ref="AQ1817:AQ1880" si="411">IF(V1817&lt;&gt;"",IF(ABS(V1817)&lt;10,"S"&amp;RIGHT(V1817,1)&amp;",","S"&amp;V1817&amp;","),"")</f>
        <v/>
      </c>
      <c r="AR1817" s="24" t="str">
        <f t="shared" ref="AR1817:AR1880" si="412">IF(W1817&lt;&gt;"",IF(ABS(W1817)&lt;10,"S"&amp;RIGHT(W1817,1)&amp;",","S"&amp;W1817&amp;","),"")</f>
        <v/>
      </c>
      <c r="AS1817" s="24" t="str">
        <f t="shared" ref="AS1817:AS1880" si="413">IF(X1817&lt;&gt;"",IF(ABS(X1817)&lt;10,"S"&amp;RIGHT(X1817,1)&amp;",","S"&amp;X1817&amp;","),"")</f>
        <v/>
      </c>
    </row>
    <row r="1818" spans="2:45">
      <c r="B1818" s="60"/>
      <c r="C1818" s="33"/>
      <c r="D1818" s="32"/>
      <c r="E1818" s="33"/>
      <c r="F1818" s="33"/>
      <c r="G1818" s="33"/>
      <c r="H1818" s="33"/>
      <c r="I1818" s="33"/>
      <c r="J1818" s="33"/>
      <c r="K1818" s="33"/>
      <c r="L1818" s="33"/>
      <c r="M1818" s="33"/>
      <c r="N1818" s="99"/>
      <c r="O1818" s="99"/>
      <c r="P1818" s="99"/>
      <c r="Q1818" s="32"/>
      <c r="R1818" s="94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60"/>
      <c r="AH1818" s="60"/>
      <c r="AI1818" s="33"/>
      <c r="AJ1818" s="24"/>
      <c r="AK1818" s="24"/>
      <c r="AL1818" s="24"/>
      <c r="AM1818" s="24"/>
      <c r="AN1818" s="24" t="str">
        <f t="shared" si="408"/>
        <v/>
      </c>
      <c r="AO1818" s="24" t="str">
        <f t="shared" si="409"/>
        <v/>
      </c>
      <c r="AP1818" s="24" t="str">
        <f t="shared" si="410"/>
        <v/>
      </c>
      <c r="AQ1818" s="24" t="str">
        <f t="shared" si="411"/>
        <v/>
      </c>
      <c r="AR1818" s="24" t="str">
        <f t="shared" si="412"/>
        <v/>
      </c>
      <c r="AS1818" s="24" t="str">
        <f t="shared" si="413"/>
        <v/>
      </c>
    </row>
    <row r="1819" spans="2:45">
      <c r="B1819" s="60"/>
      <c r="C1819" s="33"/>
      <c r="D1819" s="32"/>
      <c r="E1819" s="33"/>
      <c r="F1819" s="33"/>
      <c r="G1819" s="33"/>
      <c r="H1819" s="33"/>
      <c r="I1819" s="33"/>
      <c r="J1819" s="33"/>
      <c r="K1819" s="33"/>
      <c r="L1819" s="33"/>
      <c r="M1819" s="33"/>
      <c r="N1819" s="99"/>
      <c r="O1819" s="99"/>
      <c r="P1819" s="99"/>
      <c r="Q1819" s="32"/>
      <c r="R1819" s="94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60"/>
      <c r="AH1819" s="60"/>
      <c r="AI1819" s="33"/>
      <c r="AJ1819" s="24"/>
      <c r="AK1819" s="24"/>
      <c r="AL1819" s="24"/>
      <c r="AM1819" s="24"/>
      <c r="AN1819" s="24" t="str">
        <f t="shared" si="408"/>
        <v/>
      </c>
      <c r="AO1819" s="24" t="str">
        <f t="shared" si="409"/>
        <v/>
      </c>
      <c r="AP1819" s="24" t="str">
        <f t="shared" si="410"/>
        <v/>
      </c>
      <c r="AQ1819" s="24" t="str">
        <f t="shared" si="411"/>
        <v/>
      </c>
      <c r="AR1819" s="24" t="str">
        <f t="shared" si="412"/>
        <v/>
      </c>
      <c r="AS1819" s="24" t="str">
        <f t="shared" si="413"/>
        <v/>
      </c>
    </row>
    <row r="1820" spans="2:45">
      <c r="B1820" s="60"/>
      <c r="C1820" s="33"/>
      <c r="D1820" s="32"/>
      <c r="E1820" s="33"/>
      <c r="F1820" s="33"/>
      <c r="G1820" s="33"/>
      <c r="H1820" s="33"/>
      <c r="I1820" s="33"/>
      <c r="J1820" s="33"/>
      <c r="K1820" s="33"/>
      <c r="L1820" s="33"/>
      <c r="M1820" s="33"/>
      <c r="N1820" s="99"/>
      <c r="O1820" s="99"/>
      <c r="P1820" s="99"/>
      <c r="Q1820" s="32"/>
      <c r="R1820" s="94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60"/>
      <c r="AH1820" s="60"/>
      <c r="AI1820" s="33"/>
      <c r="AJ1820" s="24"/>
      <c r="AK1820" s="24"/>
      <c r="AL1820" s="24"/>
      <c r="AM1820" s="24"/>
      <c r="AN1820" s="24" t="str">
        <f t="shared" si="408"/>
        <v/>
      </c>
      <c r="AO1820" s="24" t="str">
        <f t="shared" si="409"/>
        <v/>
      </c>
      <c r="AP1820" s="24" t="str">
        <f t="shared" si="410"/>
        <v/>
      </c>
      <c r="AQ1820" s="24" t="str">
        <f t="shared" si="411"/>
        <v/>
      </c>
      <c r="AR1820" s="24" t="str">
        <f t="shared" si="412"/>
        <v/>
      </c>
      <c r="AS1820" s="24" t="str">
        <f t="shared" si="413"/>
        <v/>
      </c>
    </row>
    <row r="1821" spans="2:45">
      <c r="B1821" s="60"/>
      <c r="C1821" s="33"/>
      <c r="D1821" s="32"/>
      <c r="E1821" s="33"/>
      <c r="F1821" s="33"/>
      <c r="G1821" s="33"/>
      <c r="H1821" s="33"/>
      <c r="I1821" s="33"/>
      <c r="J1821" s="33"/>
      <c r="K1821" s="33"/>
      <c r="L1821" s="33"/>
      <c r="M1821" s="33"/>
      <c r="N1821" s="99"/>
      <c r="O1821" s="99"/>
      <c r="P1821" s="99"/>
      <c r="Q1821" s="32"/>
      <c r="R1821" s="94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60"/>
      <c r="AH1821" s="60"/>
      <c r="AI1821" s="33"/>
      <c r="AJ1821" s="24"/>
      <c r="AK1821" s="24"/>
      <c r="AL1821" s="24"/>
      <c r="AM1821" s="24"/>
      <c r="AN1821" s="24" t="str">
        <f t="shared" si="408"/>
        <v/>
      </c>
      <c r="AO1821" s="24" t="str">
        <f t="shared" si="409"/>
        <v/>
      </c>
      <c r="AP1821" s="24" t="str">
        <f t="shared" si="410"/>
        <v/>
      </c>
      <c r="AQ1821" s="24" t="str">
        <f t="shared" si="411"/>
        <v/>
      </c>
      <c r="AR1821" s="24" t="str">
        <f t="shared" si="412"/>
        <v/>
      </c>
      <c r="AS1821" s="24" t="str">
        <f t="shared" si="413"/>
        <v/>
      </c>
    </row>
    <row r="1822" spans="2:45">
      <c r="B1822" s="60"/>
      <c r="C1822" s="33"/>
      <c r="D1822" s="32"/>
      <c r="E1822" s="33"/>
      <c r="F1822" s="33"/>
      <c r="G1822" s="33"/>
      <c r="H1822" s="33"/>
      <c r="I1822" s="33"/>
      <c r="J1822" s="33"/>
      <c r="K1822" s="33"/>
      <c r="L1822" s="33"/>
      <c r="M1822" s="33"/>
      <c r="N1822" s="99"/>
      <c r="O1822" s="99"/>
      <c r="P1822" s="99"/>
      <c r="Q1822" s="32"/>
      <c r="R1822" s="94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60"/>
      <c r="AH1822" s="60"/>
      <c r="AI1822" s="33"/>
      <c r="AJ1822" s="24"/>
      <c r="AK1822" s="24"/>
      <c r="AL1822" s="24"/>
      <c r="AM1822" s="24"/>
      <c r="AN1822" s="24" t="str">
        <f t="shared" si="408"/>
        <v/>
      </c>
      <c r="AO1822" s="24" t="str">
        <f t="shared" si="409"/>
        <v/>
      </c>
      <c r="AP1822" s="24" t="str">
        <f t="shared" si="410"/>
        <v/>
      </c>
      <c r="AQ1822" s="24" t="str">
        <f t="shared" si="411"/>
        <v/>
      </c>
      <c r="AR1822" s="24" t="str">
        <f t="shared" si="412"/>
        <v/>
      </c>
      <c r="AS1822" s="24" t="str">
        <f t="shared" si="413"/>
        <v/>
      </c>
    </row>
    <row r="1823" spans="2:45">
      <c r="B1823" s="60"/>
      <c r="C1823" s="33"/>
      <c r="D1823" s="32"/>
      <c r="E1823" s="33"/>
      <c r="F1823" s="33"/>
      <c r="G1823" s="33"/>
      <c r="H1823" s="33"/>
      <c r="I1823" s="33"/>
      <c r="J1823" s="33"/>
      <c r="K1823" s="33"/>
      <c r="L1823" s="33"/>
      <c r="M1823" s="33"/>
      <c r="N1823" s="99"/>
      <c r="O1823" s="99"/>
      <c r="P1823" s="99"/>
      <c r="Q1823" s="32"/>
      <c r="R1823" s="94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60"/>
      <c r="AH1823" s="60"/>
      <c r="AI1823" s="33"/>
      <c r="AJ1823" s="24"/>
      <c r="AK1823" s="24"/>
      <c r="AL1823" s="24"/>
      <c r="AM1823" s="24"/>
      <c r="AN1823" s="24" t="str">
        <f t="shared" si="408"/>
        <v/>
      </c>
      <c r="AO1823" s="24" t="str">
        <f t="shared" si="409"/>
        <v/>
      </c>
      <c r="AP1823" s="24" t="str">
        <f t="shared" si="410"/>
        <v/>
      </c>
      <c r="AQ1823" s="24" t="str">
        <f t="shared" si="411"/>
        <v/>
      </c>
      <c r="AR1823" s="24" t="str">
        <f t="shared" si="412"/>
        <v/>
      </c>
      <c r="AS1823" s="24" t="str">
        <f t="shared" si="413"/>
        <v/>
      </c>
    </row>
    <row r="1824" spans="2:45">
      <c r="B1824" s="60"/>
      <c r="C1824" s="33"/>
      <c r="D1824" s="32"/>
      <c r="E1824" s="33"/>
      <c r="F1824" s="33"/>
      <c r="G1824" s="33"/>
      <c r="H1824" s="33"/>
      <c r="I1824" s="33"/>
      <c r="J1824" s="33"/>
      <c r="K1824" s="33"/>
      <c r="L1824" s="33"/>
      <c r="M1824" s="33"/>
      <c r="N1824" s="99"/>
      <c r="O1824" s="99"/>
      <c r="P1824" s="99"/>
      <c r="Q1824" s="32"/>
      <c r="R1824" s="94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60"/>
      <c r="AH1824" s="60"/>
      <c r="AI1824" s="33"/>
      <c r="AJ1824" s="24"/>
      <c r="AK1824" s="24"/>
      <c r="AL1824" s="24"/>
      <c r="AM1824" s="24"/>
      <c r="AN1824" s="24" t="str">
        <f t="shared" si="408"/>
        <v/>
      </c>
      <c r="AO1824" s="24" t="str">
        <f t="shared" si="409"/>
        <v/>
      </c>
      <c r="AP1824" s="24" t="str">
        <f t="shared" si="410"/>
        <v/>
      </c>
      <c r="AQ1824" s="24" t="str">
        <f t="shared" si="411"/>
        <v/>
      </c>
      <c r="AR1824" s="24" t="str">
        <f t="shared" si="412"/>
        <v/>
      </c>
      <c r="AS1824" s="24" t="str">
        <f t="shared" si="413"/>
        <v/>
      </c>
    </row>
    <row r="1825" spans="2:45">
      <c r="B1825" s="60"/>
      <c r="C1825" s="33"/>
      <c r="D1825" s="32"/>
      <c r="E1825" s="33"/>
      <c r="F1825" s="33"/>
      <c r="G1825" s="33"/>
      <c r="H1825" s="33"/>
      <c r="I1825" s="33"/>
      <c r="J1825" s="33"/>
      <c r="K1825" s="33"/>
      <c r="L1825" s="33"/>
      <c r="M1825" s="33"/>
      <c r="N1825" s="99"/>
      <c r="O1825" s="99"/>
      <c r="P1825" s="99"/>
      <c r="Q1825" s="32"/>
      <c r="R1825" s="94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60"/>
      <c r="AH1825" s="60"/>
      <c r="AI1825" s="33"/>
      <c r="AJ1825" s="24"/>
      <c r="AK1825" s="24"/>
      <c r="AL1825" s="24"/>
      <c r="AM1825" s="24"/>
      <c r="AN1825" s="24" t="str">
        <f t="shared" si="408"/>
        <v/>
      </c>
      <c r="AO1825" s="24" t="str">
        <f t="shared" si="409"/>
        <v/>
      </c>
      <c r="AP1825" s="24" t="str">
        <f t="shared" si="410"/>
        <v/>
      </c>
      <c r="AQ1825" s="24" t="str">
        <f t="shared" si="411"/>
        <v/>
      </c>
      <c r="AR1825" s="24" t="str">
        <f t="shared" si="412"/>
        <v/>
      </c>
      <c r="AS1825" s="24" t="str">
        <f t="shared" si="413"/>
        <v/>
      </c>
    </row>
    <row r="1826" spans="2:45">
      <c r="B1826" s="60"/>
      <c r="C1826" s="33"/>
      <c r="D1826" s="32"/>
      <c r="E1826" s="33"/>
      <c r="F1826" s="33"/>
      <c r="G1826" s="33"/>
      <c r="H1826" s="33"/>
      <c r="I1826" s="33"/>
      <c r="J1826" s="33"/>
      <c r="K1826" s="33"/>
      <c r="L1826" s="33"/>
      <c r="M1826" s="33"/>
      <c r="N1826" s="99"/>
      <c r="O1826" s="99"/>
      <c r="P1826" s="99"/>
      <c r="Q1826" s="32"/>
      <c r="R1826" s="94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60"/>
      <c r="AH1826" s="60"/>
      <c r="AI1826" s="33"/>
      <c r="AJ1826" s="24"/>
      <c r="AK1826" s="24"/>
      <c r="AL1826" s="24"/>
      <c r="AM1826" s="24"/>
      <c r="AN1826" s="24" t="str">
        <f t="shared" si="408"/>
        <v/>
      </c>
      <c r="AO1826" s="24" t="str">
        <f t="shared" si="409"/>
        <v/>
      </c>
      <c r="AP1826" s="24" t="str">
        <f t="shared" si="410"/>
        <v/>
      </c>
      <c r="AQ1826" s="24" t="str">
        <f t="shared" si="411"/>
        <v/>
      </c>
      <c r="AR1826" s="24" t="str">
        <f t="shared" si="412"/>
        <v/>
      </c>
      <c r="AS1826" s="24" t="str">
        <f t="shared" si="413"/>
        <v/>
      </c>
    </row>
    <row r="1827" spans="2:45">
      <c r="B1827" s="60"/>
      <c r="C1827" s="33"/>
      <c r="D1827" s="32"/>
      <c r="E1827" s="33"/>
      <c r="F1827" s="33"/>
      <c r="G1827" s="33"/>
      <c r="H1827" s="33"/>
      <c r="I1827" s="33"/>
      <c r="J1827" s="33"/>
      <c r="K1827" s="33"/>
      <c r="L1827" s="33"/>
      <c r="M1827" s="33"/>
      <c r="N1827" s="99"/>
      <c r="O1827" s="99"/>
      <c r="P1827" s="99"/>
      <c r="Q1827" s="32"/>
      <c r="R1827" s="94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60"/>
      <c r="AH1827" s="60"/>
      <c r="AI1827" s="33"/>
      <c r="AJ1827" s="24"/>
      <c r="AK1827" s="24"/>
      <c r="AL1827" s="24"/>
      <c r="AM1827" s="24"/>
      <c r="AN1827" s="24" t="str">
        <f t="shared" si="408"/>
        <v/>
      </c>
      <c r="AO1827" s="24" t="str">
        <f t="shared" si="409"/>
        <v/>
      </c>
      <c r="AP1827" s="24" t="str">
        <f t="shared" si="410"/>
        <v/>
      </c>
      <c r="AQ1827" s="24" t="str">
        <f t="shared" si="411"/>
        <v/>
      </c>
      <c r="AR1827" s="24" t="str">
        <f t="shared" si="412"/>
        <v/>
      </c>
      <c r="AS1827" s="24" t="str">
        <f t="shared" si="413"/>
        <v/>
      </c>
    </row>
    <row r="1828" spans="2:45">
      <c r="B1828" s="60"/>
      <c r="C1828" s="33"/>
      <c r="D1828" s="32"/>
      <c r="E1828" s="33"/>
      <c r="F1828" s="33"/>
      <c r="G1828" s="33"/>
      <c r="H1828" s="33"/>
      <c r="I1828" s="33"/>
      <c r="J1828" s="33"/>
      <c r="K1828" s="33"/>
      <c r="L1828" s="33"/>
      <c r="M1828" s="33"/>
      <c r="N1828" s="99"/>
      <c r="O1828" s="99"/>
      <c r="P1828" s="99"/>
      <c r="Q1828" s="32"/>
      <c r="R1828" s="94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60"/>
      <c r="AH1828" s="60"/>
      <c r="AI1828" s="33"/>
      <c r="AJ1828" s="24"/>
      <c r="AK1828" s="24"/>
      <c r="AL1828" s="24"/>
      <c r="AM1828" s="24"/>
      <c r="AN1828" s="24" t="str">
        <f t="shared" si="408"/>
        <v/>
      </c>
      <c r="AO1828" s="24" t="str">
        <f t="shared" si="409"/>
        <v/>
      </c>
      <c r="AP1828" s="24" t="str">
        <f t="shared" si="410"/>
        <v/>
      </c>
      <c r="AQ1828" s="24" t="str">
        <f t="shared" si="411"/>
        <v/>
      </c>
      <c r="AR1828" s="24" t="str">
        <f t="shared" si="412"/>
        <v/>
      </c>
      <c r="AS1828" s="24" t="str">
        <f t="shared" si="413"/>
        <v/>
      </c>
    </row>
    <row r="1829" spans="2:45">
      <c r="B1829" s="60"/>
      <c r="C1829" s="33"/>
      <c r="D1829" s="32"/>
      <c r="E1829" s="33"/>
      <c r="F1829" s="33"/>
      <c r="G1829" s="33"/>
      <c r="H1829" s="33"/>
      <c r="I1829" s="33"/>
      <c r="J1829" s="33"/>
      <c r="K1829" s="33"/>
      <c r="L1829" s="33"/>
      <c r="M1829" s="33"/>
      <c r="N1829" s="99"/>
      <c r="O1829" s="99"/>
      <c r="P1829" s="99"/>
      <c r="Q1829" s="32"/>
      <c r="R1829" s="94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60"/>
      <c r="AH1829" s="60"/>
      <c r="AI1829" s="33"/>
      <c r="AJ1829" s="24"/>
      <c r="AK1829" s="24"/>
      <c r="AL1829" s="24"/>
      <c r="AM1829" s="24"/>
      <c r="AN1829" s="24" t="str">
        <f t="shared" si="408"/>
        <v/>
      </c>
      <c r="AO1829" s="24" t="str">
        <f t="shared" si="409"/>
        <v/>
      </c>
      <c r="AP1829" s="24" t="str">
        <f t="shared" si="410"/>
        <v/>
      </c>
      <c r="AQ1829" s="24" t="str">
        <f t="shared" si="411"/>
        <v/>
      </c>
      <c r="AR1829" s="24" t="str">
        <f t="shared" si="412"/>
        <v/>
      </c>
      <c r="AS1829" s="24" t="str">
        <f t="shared" si="413"/>
        <v/>
      </c>
    </row>
    <row r="1830" spans="2:45">
      <c r="B1830" s="60"/>
      <c r="C1830" s="33"/>
      <c r="D1830" s="32"/>
      <c r="E1830" s="33"/>
      <c r="F1830" s="33"/>
      <c r="G1830" s="33"/>
      <c r="H1830" s="33"/>
      <c r="I1830" s="33"/>
      <c r="J1830" s="33"/>
      <c r="K1830" s="33"/>
      <c r="L1830" s="33"/>
      <c r="M1830" s="33"/>
      <c r="N1830" s="99"/>
      <c r="O1830" s="99"/>
      <c r="P1830" s="99"/>
      <c r="Q1830" s="32"/>
      <c r="R1830" s="94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60"/>
      <c r="AH1830" s="60"/>
      <c r="AI1830" s="33"/>
      <c r="AJ1830" s="24"/>
      <c r="AK1830" s="24"/>
      <c r="AL1830" s="24"/>
      <c r="AM1830" s="24"/>
      <c r="AN1830" s="24" t="str">
        <f t="shared" si="408"/>
        <v/>
      </c>
      <c r="AO1830" s="24" t="str">
        <f t="shared" si="409"/>
        <v/>
      </c>
      <c r="AP1830" s="24" t="str">
        <f t="shared" si="410"/>
        <v/>
      </c>
      <c r="AQ1830" s="24" t="str">
        <f t="shared" si="411"/>
        <v/>
      </c>
      <c r="AR1830" s="24" t="str">
        <f t="shared" si="412"/>
        <v/>
      </c>
      <c r="AS1830" s="24" t="str">
        <f t="shared" si="413"/>
        <v/>
      </c>
    </row>
    <row r="1831" spans="2:45">
      <c r="B1831" s="60"/>
      <c r="C1831" s="33"/>
      <c r="D1831" s="32"/>
      <c r="E1831" s="33"/>
      <c r="F1831" s="33"/>
      <c r="G1831" s="33"/>
      <c r="H1831" s="33"/>
      <c r="I1831" s="33"/>
      <c r="J1831" s="33"/>
      <c r="K1831" s="33"/>
      <c r="L1831" s="33"/>
      <c r="M1831" s="33"/>
      <c r="N1831" s="99"/>
      <c r="O1831" s="99"/>
      <c r="P1831" s="99"/>
      <c r="Q1831" s="32"/>
      <c r="R1831" s="94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60"/>
      <c r="AH1831" s="60"/>
      <c r="AI1831" s="33"/>
      <c r="AJ1831" s="24"/>
      <c r="AK1831" s="24"/>
      <c r="AL1831" s="24"/>
      <c r="AM1831" s="24"/>
      <c r="AN1831" s="24" t="str">
        <f t="shared" si="408"/>
        <v/>
      </c>
      <c r="AO1831" s="24" t="str">
        <f t="shared" si="409"/>
        <v/>
      </c>
      <c r="AP1831" s="24" t="str">
        <f t="shared" si="410"/>
        <v/>
      </c>
      <c r="AQ1831" s="24" t="str">
        <f t="shared" si="411"/>
        <v/>
      </c>
      <c r="AR1831" s="24" t="str">
        <f t="shared" si="412"/>
        <v/>
      </c>
      <c r="AS1831" s="24" t="str">
        <f t="shared" si="413"/>
        <v/>
      </c>
    </row>
    <row r="1832" spans="2:45">
      <c r="B1832" s="60"/>
      <c r="C1832" s="33"/>
      <c r="D1832" s="32"/>
      <c r="E1832" s="33"/>
      <c r="F1832" s="33"/>
      <c r="G1832" s="33"/>
      <c r="H1832" s="33"/>
      <c r="I1832" s="33"/>
      <c r="J1832" s="33"/>
      <c r="K1832" s="33"/>
      <c r="L1832" s="33"/>
      <c r="M1832" s="33"/>
      <c r="N1832" s="99"/>
      <c r="O1832" s="99"/>
      <c r="P1832" s="99"/>
      <c r="Q1832" s="32"/>
      <c r="R1832" s="94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60"/>
      <c r="AH1832" s="60"/>
      <c r="AI1832" s="33"/>
      <c r="AJ1832" s="24"/>
      <c r="AK1832" s="24"/>
      <c r="AL1832" s="24"/>
      <c r="AM1832" s="24"/>
      <c r="AN1832" s="24" t="str">
        <f t="shared" si="408"/>
        <v/>
      </c>
      <c r="AO1832" s="24" t="str">
        <f t="shared" si="409"/>
        <v/>
      </c>
      <c r="AP1832" s="24" t="str">
        <f t="shared" si="410"/>
        <v/>
      </c>
      <c r="AQ1832" s="24" t="str">
        <f t="shared" si="411"/>
        <v/>
      </c>
      <c r="AR1832" s="24" t="str">
        <f t="shared" si="412"/>
        <v/>
      </c>
      <c r="AS1832" s="24" t="str">
        <f t="shared" si="413"/>
        <v/>
      </c>
    </row>
    <row r="1833" spans="2:45">
      <c r="B1833" s="60"/>
      <c r="C1833" s="33"/>
      <c r="D1833" s="32"/>
      <c r="E1833" s="33"/>
      <c r="F1833" s="33"/>
      <c r="G1833" s="33"/>
      <c r="H1833" s="33"/>
      <c r="I1833" s="33"/>
      <c r="J1833" s="33"/>
      <c r="K1833" s="33"/>
      <c r="L1833" s="33"/>
      <c r="M1833" s="33"/>
      <c r="N1833" s="99"/>
      <c r="O1833" s="99"/>
      <c r="P1833" s="99"/>
      <c r="Q1833" s="32"/>
      <c r="R1833" s="94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60"/>
      <c r="AH1833" s="60"/>
      <c r="AI1833" s="33"/>
      <c r="AJ1833" s="24"/>
      <c r="AK1833" s="24"/>
      <c r="AL1833" s="24"/>
      <c r="AM1833" s="24"/>
      <c r="AN1833" s="24" t="str">
        <f t="shared" si="408"/>
        <v/>
      </c>
      <c r="AO1833" s="24" t="str">
        <f t="shared" si="409"/>
        <v/>
      </c>
      <c r="AP1833" s="24" t="str">
        <f t="shared" si="410"/>
        <v/>
      </c>
      <c r="AQ1833" s="24" t="str">
        <f t="shared" si="411"/>
        <v/>
      </c>
      <c r="AR1833" s="24" t="str">
        <f t="shared" si="412"/>
        <v/>
      </c>
      <c r="AS1833" s="24" t="str">
        <f t="shared" si="413"/>
        <v/>
      </c>
    </row>
    <row r="1834" spans="2:45">
      <c r="B1834" s="60"/>
      <c r="C1834" s="33"/>
      <c r="D1834" s="32"/>
      <c r="E1834" s="33"/>
      <c r="F1834" s="33"/>
      <c r="G1834" s="33"/>
      <c r="H1834" s="33"/>
      <c r="I1834" s="33"/>
      <c r="J1834" s="33"/>
      <c r="K1834" s="33"/>
      <c r="L1834" s="33"/>
      <c r="M1834" s="33"/>
      <c r="N1834" s="99"/>
      <c r="O1834" s="99"/>
      <c r="P1834" s="99"/>
      <c r="Q1834" s="32"/>
      <c r="R1834" s="94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60"/>
      <c r="AH1834" s="60"/>
      <c r="AI1834" s="33"/>
      <c r="AJ1834" s="24"/>
      <c r="AK1834" s="24"/>
      <c r="AL1834" s="24"/>
      <c r="AM1834" s="24"/>
      <c r="AN1834" s="24" t="str">
        <f t="shared" si="408"/>
        <v/>
      </c>
      <c r="AO1834" s="24" t="str">
        <f t="shared" si="409"/>
        <v/>
      </c>
      <c r="AP1834" s="24" t="str">
        <f t="shared" si="410"/>
        <v/>
      </c>
      <c r="AQ1834" s="24" t="str">
        <f t="shared" si="411"/>
        <v/>
      </c>
      <c r="AR1834" s="24" t="str">
        <f t="shared" si="412"/>
        <v/>
      </c>
      <c r="AS1834" s="24" t="str">
        <f t="shared" si="413"/>
        <v/>
      </c>
    </row>
    <row r="1835" spans="2:45">
      <c r="B1835" s="60"/>
      <c r="C1835" s="33"/>
      <c r="D1835" s="32"/>
      <c r="E1835" s="33"/>
      <c r="F1835" s="33"/>
      <c r="G1835" s="33"/>
      <c r="H1835" s="33"/>
      <c r="I1835" s="33"/>
      <c r="J1835" s="33"/>
      <c r="K1835" s="33"/>
      <c r="L1835" s="33"/>
      <c r="M1835" s="33"/>
      <c r="N1835" s="99"/>
      <c r="O1835" s="99"/>
      <c r="P1835" s="99"/>
      <c r="Q1835" s="32"/>
      <c r="R1835" s="94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60"/>
      <c r="AH1835" s="60"/>
      <c r="AI1835" s="33"/>
      <c r="AJ1835" s="24"/>
      <c r="AK1835" s="24"/>
      <c r="AL1835" s="24"/>
      <c r="AM1835" s="24"/>
      <c r="AN1835" s="24" t="str">
        <f t="shared" si="408"/>
        <v/>
      </c>
      <c r="AO1835" s="24" t="str">
        <f t="shared" si="409"/>
        <v/>
      </c>
      <c r="AP1835" s="24" t="str">
        <f t="shared" si="410"/>
        <v/>
      </c>
      <c r="AQ1835" s="24" t="str">
        <f t="shared" si="411"/>
        <v/>
      </c>
      <c r="AR1835" s="24" t="str">
        <f t="shared" si="412"/>
        <v/>
      </c>
      <c r="AS1835" s="24" t="str">
        <f t="shared" si="413"/>
        <v/>
      </c>
    </row>
    <row r="1836" spans="2:45">
      <c r="B1836" s="60"/>
      <c r="C1836" s="33"/>
      <c r="D1836" s="32"/>
      <c r="E1836" s="33"/>
      <c r="F1836" s="33"/>
      <c r="G1836" s="33"/>
      <c r="H1836" s="33"/>
      <c r="I1836" s="33"/>
      <c r="J1836" s="33"/>
      <c r="K1836" s="33"/>
      <c r="L1836" s="33"/>
      <c r="M1836" s="33"/>
      <c r="N1836" s="99"/>
      <c r="O1836" s="99"/>
      <c r="P1836" s="99"/>
      <c r="Q1836" s="32"/>
      <c r="R1836" s="94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60"/>
      <c r="AH1836" s="60"/>
      <c r="AI1836" s="33"/>
      <c r="AJ1836" s="24"/>
      <c r="AK1836" s="24"/>
      <c r="AL1836" s="24"/>
      <c r="AM1836" s="24"/>
      <c r="AN1836" s="24" t="str">
        <f t="shared" si="408"/>
        <v/>
      </c>
      <c r="AO1836" s="24" t="str">
        <f t="shared" si="409"/>
        <v/>
      </c>
      <c r="AP1836" s="24" t="str">
        <f t="shared" si="410"/>
        <v/>
      </c>
      <c r="AQ1836" s="24" t="str">
        <f t="shared" si="411"/>
        <v/>
      </c>
      <c r="AR1836" s="24" t="str">
        <f t="shared" si="412"/>
        <v/>
      </c>
      <c r="AS1836" s="24" t="str">
        <f t="shared" si="413"/>
        <v/>
      </c>
    </row>
    <row r="1837" spans="2:45">
      <c r="B1837" s="60"/>
      <c r="C1837" s="33"/>
      <c r="D1837" s="32"/>
      <c r="E1837" s="33"/>
      <c r="F1837" s="33"/>
      <c r="G1837" s="33"/>
      <c r="H1837" s="33"/>
      <c r="I1837" s="33"/>
      <c r="J1837" s="33"/>
      <c r="K1837" s="33"/>
      <c r="L1837" s="33"/>
      <c r="M1837" s="33"/>
      <c r="N1837" s="99"/>
      <c r="O1837" s="99"/>
      <c r="P1837" s="99"/>
      <c r="Q1837" s="32"/>
      <c r="R1837" s="94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60"/>
      <c r="AH1837" s="60"/>
      <c r="AI1837" s="33"/>
      <c r="AJ1837" s="24"/>
      <c r="AK1837" s="24"/>
      <c r="AL1837" s="24"/>
      <c r="AM1837" s="24"/>
      <c r="AN1837" s="24" t="str">
        <f t="shared" si="408"/>
        <v/>
      </c>
      <c r="AO1837" s="24" t="str">
        <f t="shared" si="409"/>
        <v/>
      </c>
      <c r="AP1837" s="24" t="str">
        <f t="shared" si="410"/>
        <v/>
      </c>
      <c r="AQ1837" s="24" t="str">
        <f t="shared" si="411"/>
        <v/>
      </c>
      <c r="AR1837" s="24" t="str">
        <f t="shared" si="412"/>
        <v/>
      </c>
      <c r="AS1837" s="24" t="str">
        <f t="shared" si="413"/>
        <v/>
      </c>
    </row>
    <row r="1838" spans="2:45">
      <c r="B1838" s="60"/>
      <c r="C1838" s="33"/>
      <c r="D1838" s="32"/>
      <c r="E1838" s="33"/>
      <c r="F1838" s="33"/>
      <c r="G1838" s="33"/>
      <c r="H1838" s="33"/>
      <c r="I1838" s="33"/>
      <c r="J1838" s="33"/>
      <c r="K1838" s="33"/>
      <c r="L1838" s="33"/>
      <c r="M1838" s="33"/>
      <c r="N1838" s="99"/>
      <c r="O1838" s="99"/>
      <c r="P1838" s="99"/>
      <c r="Q1838" s="32"/>
      <c r="R1838" s="94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60"/>
      <c r="AH1838" s="60"/>
      <c r="AI1838" s="33"/>
      <c r="AJ1838" s="24"/>
      <c r="AK1838" s="24"/>
      <c r="AL1838" s="24"/>
      <c r="AM1838" s="24"/>
      <c r="AN1838" s="24" t="str">
        <f t="shared" si="408"/>
        <v/>
      </c>
      <c r="AO1838" s="24" t="str">
        <f t="shared" si="409"/>
        <v/>
      </c>
      <c r="AP1838" s="24" t="str">
        <f t="shared" si="410"/>
        <v/>
      </c>
      <c r="AQ1838" s="24" t="str">
        <f t="shared" si="411"/>
        <v/>
      </c>
      <c r="AR1838" s="24" t="str">
        <f t="shared" si="412"/>
        <v/>
      </c>
      <c r="AS1838" s="24" t="str">
        <f t="shared" si="413"/>
        <v/>
      </c>
    </row>
    <row r="1839" spans="2:45">
      <c r="B1839" s="60"/>
      <c r="C1839" s="33"/>
      <c r="D1839" s="32"/>
      <c r="E1839" s="33"/>
      <c r="F1839" s="33"/>
      <c r="G1839" s="33"/>
      <c r="H1839" s="33"/>
      <c r="I1839" s="33"/>
      <c r="J1839" s="33"/>
      <c r="K1839" s="33"/>
      <c r="L1839" s="33"/>
      <c r="M1839" s="33"/>
      <c r="N1839" s="99"/>
      <c r="O1839" s="99"/>
      <c r="P1839" s="99"/>
      <c r="Q1839" s="32"/>
      <c r="R1839" s="94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60"/>
      <c r="AH1839" s="60"/>
      <c r="AI1839" s="33"/>
      <c r="AJ1839" s="24"/>
      <c r="AK1839" s="24"/>
      <c r="AL1839" s="24"/>
      <c r="AM1839" s="24"/>
      <c r="AN1839" s="24" t="str">
        <f t="shared" si="408"/>
        <v/>
      </c>
      <c r="AO1839" s="24" t="str">
        <f t="shared" si="409"/>
        <v/>
      </c>
      <c r="AP1839" s="24" t="str">
        <f t="shared" si="410"/>
        <v/>
      </c>
      <c r="AQ1839" s="24" t="str">
        <f t="shared" si="411"/>
        <v/>
      </c>
      <c r="AR1839" s="24" t="str">
        <f t="shared" si="412"/>
        <v/>
      </c>
      <c r="AS1839" s="24" t="str">
        <f t="shared" si="413"/>
        <v/>
      </c>
    </row>
    <row r="1840" spans="2:45">
      <c r="B1840" s="60"/>
      <c r="C1840" s="33"/>
      <c r="D1840" s="32"/>
      <c r="E1840" s="33"/>
      <c r="F1840" s="33"/>
      <c r="G1840" s="33"/>
      <c r="H1840" s="33"/>
      <c r="I1840" s="33"/>
      <c r="J1840" s="33"/>
      <c r="K1840" s="33"/>
      <c r="L1840" s="33"/>
      <c r="M1840" s="33"/>
      <c r="N1840" s="99"/>
      <c r="O1840" s="99"/>
      <c r="P1840" s="99"/>
      <c r="Q1840" s="32"/>
      <c r="R1840" s="94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60"/>
      <c r="AH1840" s="60"/>
      <c r="AI1840" s="33"/>
      <c r="AJ1840" s="24"/>
      <c r="AK1840" s="24"/>
      <c r="AL1840" s="24"/>
      <c r="AM1840" s="24"/>
      <c r="AN1840" s="24" t="str">
        <f t="shared" si="408"/>
        <v/>
      </c>
      <c r="AO1840" s="24" t="str">
        <f t="shared" si="409"/>
        <v/>
      </c>
      <c r="AP1840" s="24" t="str">
        <f t="shared" si="410"/>
        <v/>
      </c>
      <c r="AQ1840" s="24" t="str">
        <f t="shared" si="411"/>
        <v/>
      </c>
      <c r="AR1840" s="24" t="str">
        <f t="shared" si="412"/>
        <v/>
      </c>
      <c r="AS1840" s="24" t="str">
        <f t="shared" si="413"/>
        <v/>
      </c>
    </row>
    <row r="1841" spans="2:45">
      <c r="B1841" s="60"/>
      <c r="C1841" s="33"/>
      <c r="D1841" s="32"/>
      <c r="E1841" s="33"/>
      <c r="F1841" s="33"/>
      <c r="G1841" s="33"/>
      <c r="H1841" s="33"/>
      <c r="I1841" s="33"/>
      <c r="J1841" s="33"/>
      <c r="K1841" s="33"/>
      <c r="L1841" s="33"/>
      <c r="M1841" s="33"/>
      <c r="N1841" s="99"/>
      <c r="O1841" s="99"/>
      <c r="P1841" s="99"/>
      <c r="Q1841" s="32"/>
      <c r="R1841" s="94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60"/>
      <c r="AH1841" s="60"/>
      <c r="AI1841" s="33"/>
      <c r="AJ1841" s="24"/>
      <c r="AK1841" s="24"/>
      <c r="AL1841" s="24"/>
      <c r="AM1841" s="24"/>
      <c r="AN1841" s="24" t="str">
        <f t="shared" si="408"/>
        <v/>
      </c>
      <c r="AO1841" s="24" t="str">
        <f t="shared" si="409"/>
        <v/>
      </c>
      <c r="AP1841" s="24" t="str">
        <f t="shared" si="410"/>
        <v/>
      </c>
      <c r="AQ1841" s="24" t="str">
        <f t="shared" si="411"/>
        <v/>
      </c>
      <c r="AR1841" s="24" t="str">
        <f t="shared" si="412"/>
        <v/>
      </c>
      <c r="AS1841" s="24" t="str">
        <f t="shared" si="413"/>
        <v/>
      </c>
    </row>
    <row r="1842" spans="2:45">
      <c r="B1842" s="60"/>
      <c r="C1842" s="33"/>
      <c r="D1842" s="32"/>
      <c r="E1842" s="33"/>
      <c r="F1842" s="33"/>
      <c r="G1842" s="33"/>
      <c r="H1842" s="33"/>
      <c r="I1842" s="33"/>
      <c r="J1842" s="33"/>
      <c r="K1842" s="33"/>
      <c r="L1842" s="33"/>
      <c r="M1842" s="33"/>
      <c r="N1842" s="99"/>
      <c r="O1842" s="99"/>
      <c r="P1842" s="99"/>
      <c r="Q1842" s="32"/>
      <c r="R1842" s="94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60"/>
      <c r="AH1842" s="60"/>
      <c r="AI1842" s="33"/>
      <c r="AJ1842" s="24"/>
      <c r="AK1842" s="24"/>
      <c r="AL1842" s="24"/>
      <c r="AM1842" s="24"/>
      <c r="AN1842" s="24" t="str">
        <f t="shared" si="408"/>
        <v/>
      </c>
      <c r="AO1842" s="24" t="str">
        <f t="shared" si="409"/>
        <v/>
      </c>
      <c r="AP1842" s="24" t="str">
        <f t="shared" si="410"/>
        <v/>
      </c>
      <c r="AQ1842" s="24" t="str">
        <f t="shared" si="411"/>
        <v/>
      </c>
      <c r="AR1842" s="24" t="str">
        <f t="shared" si="412"/>
        <v/>
      </c>
      <c r="AS1842" s="24" t="str">
        <f t="shared" si="413"/>
        <v/>
      </c>
    </row>
    <row r="1843" spans="2:45">
      <c r="B1843" s="60"/>
      <c r="C1843" s="33"/>
      <c r="D1843" s="32"/>
      <c r="E1843" s="33"/>
      <c r="F1843" s="33"/>
      <c r="G1843" s="33"/>
      <c r="H1843" s="33"/>
      <c r="I1843" s="33"/>
      <c r="J1843" s="33"/>
      <c r="K1843" s="33"/>
      <c r="L1843" s="33"/>
      <c r="M1843" s="33"/>
      <c r="N1843" s="99"/>
      <c r="O1843" s="99"/>
      <c r="P1843" s="99"/>
      <c r="Q1843" s="32"/>
      <c r="R1843" s="94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60"/>
      <c r="AH1843" s="60"/>
      <c r="AI1843" s="33"/>
      <c r="AJ1843" s="24"/>
      <c r="AK1843" s="24"/>
      <c r="AL1843" s="24"/>
      <c r="AM1843" s="24"/>
      <c r="AN1843" s="24" t="str">
        <f t="shared" si="408"/>
        <v/>
      </c>
      <c r="AO1843" s="24" t="str">
        <f t="shared" si="409"/>
        <v/>
      </c>
      <c r="AP1843" s="24" t="str">
        <f t="shared" si="410"/>
        <v/>
      </c>
      <c r="AQ1843" s="24" t="str">
        <f t="shared" si="411"/>
        <v/>
      </c>
      <c r="AR1843" s="24" t="str">
        <f t="shared" si="412"/>
        <v/>
      </c>
      <c r="AS1843" s="24" t="str">
        <f t="shared" si="413"/>
        <v/>
      </c>
    </row>
    <row r="1844" spans="2:45">
      <c r="B1844" s="60"/>
      <c r="C1844" s="33"/>
      <c r="D1844" s="32"/>
      <c r="E1844" s="33"/>
      <c r="F1844" s="33"/>
      <c r="G1844" s="33"/>
      <c r="H1844" s="33"/>
      <c r="I1844" s="33"/>
      <c r="J1844" s="33"/>
      <c r="K1844" s="33"/>
      <c r="L1844" s="33"/>
      <c r="M1844" s="33"/>
      <c r="N1844" s="99"/>
      <c r="O1844" s="99"/>
      <c r="P1844" s="99"/>
      <c r="Q1844" s="32"/>
      <c r="R1844" s="94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60"/>
      <c r="AH1844" s="60"/>
      <c r="AI1844" s="33"/>
      <c r="AJ1844" s="24"/>
      <c r="AK1844" s="24"/>
      <c r="AL1844" s="24"/>
      <c r="AM1844" s="24"/>
      <c r="AN1844" s="24" t="str">
        <f t="shared" si="408"/>
        <v/>
      </c>
      <c r="AO1844" s="24" t="str">
        <f t="shared" si="409"/>
        <v/>
      </c>
      <c r="AP1844" s="24" t="str">
        <f t="shared" si="410"/>
        <v/>
      </c>
      <c r="AQ1844" s="24" t="str">
        <f t="shared" si="411"/>
        <v/>
      </c>
      <c r="AR1844" s="24" t="str">
        <f t="shared" si="412"/>
        <v/>
      </c>
      <c r="AS1844" s="24" t="str">
        <f t="shared" si="413"/>
        <v/>
      </c>
    </row>
    <row r="1845" spans="2:45">
      <c r="B1845" s="60"/>
      <c r="C1845" s="33"/>
      <c r="D1845" s="32"/>
      <c r="E1845" s="33"/>
      <c r="F1845" s="33"/>
      <c r="G1845" s="33"/>
      <c r="H1845" s="33"/>
      <c r="I1845" s="33"/>
      <c r="J1845" s="33"/>
      <c r="K1845" s="33"/>
      <c r="L1845" s="33"/>
      <c r="M1845" s="33"/>
      <c r="N1845" s="99"/>
      <c r="O1845" s="99"/>
      <c r="P1845" s="99"/>
      <c r="Q1845" s="32"/>
      <c r="R1845" s="94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60"/>
      <c r="AH1845" s="60"/>
      <c r="AI1845" s="33"/>
      <c r="AJ1845" s="24"/>
      <c r="AK1845" s="24"/>
      <c r="AL1845" s="24"/>
      <c r="AM1845" s="24"/>
      <c r="AN1845" s="24" t="str">
        <f t="shared" si="408"/>
        <v/>
      </c>
      <c r="AO1845" s="24" t="str">
        <f t="shared" si="409"/>
        <v/>
      </c>
      <c r="AP1845" s="24" t="str">
        <f t="shared" si="410"/>
        <v/>
      </c>
      <c r="AQ1845" s="24" t="str">
        <f t="shared" si="411"/>
        <v/>
      </c>
      <c r="AR1845" s="24" t="str">
        <f t="shared" si="412"/>
        <v/>
      </c>
      <c r="AS1845" s="24" t="str">
        <f t="shared" si="413"/>
        <v/>
      </c>
    </row>
    <row r="1846" spans="2:45">
      <c r="B1846" s="60"/>
      <c r="C1846" s="33"/>
      <c r="D1846" s="32"/>
      <c r="E1846" s="33"/>
      <c r="F1846" s="33"/>
      <c r="G1846" s="33"/>
      <c r="H1846" s="33"/>
      <c r="I1846" s="33"/>
      <c r="J1846" s="33"/>
      <c r="K1846" s="33"/>
      <c r="L1846" s="33"/>
      <c r="M1846" s="33"/>
      <c r="N1846" s="99"/>
      <c r="O1846" s="99"/>
      <c r="P1846" s="99"/>
      <c r="Q1846" s="32"/>
      <c r="R1846" s="94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60"/>
      <c r="AH1846" s="60"/>
      <c r="AI1846" s="33"/>
      <c r="AJ1846" s="24"/>
      <c r="AK1846" s="24"/>
      <c r="AL1846" s="24"/>
      <c r="AM1846" s="24"/>
      <c r="AN1846" s="24" t="str">
        <f t="shared" si="408"/>
        <v/>
      </c>
      <c r="AO1846" s="24" t="str">
        <f t="shared" si="409"/>
        <v/>
      </c>
      <c r="AP1846" s="24" t="str">
        <f t="shared" si="410"/>
        <v/>
      </c>
      <c r="AQ1846" s="24" t="str">
        <f t="shared" si="411"/>
        <v/>
      </c>
      <c r="AR1846" s="24" t="str">
        <f t="shared" si="412"/>
        <v/>
      </c>
      <c r="AS1846" s="24" t="str">
        <f t="shared" si="413"/>
        <v/>
      </c>
    </row>
    <row r="1847" spans="2:45">
      <c r="B1847" s="60"/>
      <c r="C1847" s="33"/>
      <c r="D1847" s="32"/>
      <c r="E1847" s="33"/>
      <c r="F1847" s="33"/>
      <c r="G1847" s="33"/>
      <c r="H1847" s="33"/>
      <c r="I1847" s="33"/>
      <c r="J1847" s="33"/>
      <c r="K1847" s="33"/>
      <c r="L1847" s="33"/>
      <c r="M1847" s="33"/>
      <c r="N1847" s="99"/>
      <c r="O1847" s="99"/>
      <c r="P1847" s="99"/>
      <c r="Q1847" s="32"/>
      <c r="R1847" s="94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60"/>
      <c r="AH1847" s="60"/>
      <c r="AI1847" s="33"/>
      <c r="AJ1847" s="24"/>
      <c r="AK1847" s="24"/>
      <c r="AL1847" s="24"/>
      <c r="AM1847" s="24"/>
      <c r="AN1847" s="24" t="str">
        <f t="shared" si="408"/>
        <v/>
      </c>
      <c r="AO1847" s="24" t="str">
        <f t="shared" si="409"/>
        <v/>
      </c>
      <c r="AP1847" s="24" t="str">
        <f t="shared" si="410"/>
        <v/>
      </c>
      <c r="AQ1847" s="24" t="str">
        <f t="shared" si="411"/>
        <v/>
      </c>
      <c r="AR1847" s="24" t="str">
        <f t="shared" si="412"/>
        <v/>
      </c>
      <c r="AS1847" s="24" t="str">
        <f t="shared" si="413"/>
        <v/>
      </c>
    </row>
    <row r="1848" spans="2:45">
      <c r="B1848" s="60"/>
      <c r="C1848" s="33"/>
      <c r="D1848" s="32"/>
      <c r="E1848" s="33"/>
      <c r="F1848" s="33"/>
      <c r="G1848" s="33"/>
      <c r="H1848" s="33"/>
      <c r="I1848" s="33"/>
      <c r="J1848" s="33"/>
      <c r="K1848" s="33"/>
      <c r="L1848" s="33"/>
      <c r="M1848" s="33"/>
      <c r="N1848" s="99"/>
      <c r="O1848" s="99"/>
      <c r="P1848" s="99"/>
      <c r="Q1848" s="32"/>
      <c r="R1848" s="94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60"/>
      <c r="AH1848" s="60"/>
      <c r="AI1848" s="33"/>
      <c r="AJ1848" s="24"/>
      <c r="AK1848" s="24"/>
      <c r="AL1848" s="24"/>
      <c r="AM1848" s="24"/>
      <c r="AN1848" s="24" t="str">
        <f t="shared" si="408"/>
        <v/>
      </c>
      <c r="AO1848" s="24" t="str">
        <f t="shared" si="409"/>
        <v/>
      </c>
      <c r="AP1848" s="24" t="str">
        <f t="shared" si="410"/>
        <v/>
      </c>
      <c r="AQ1848" s="24" t="str">
        <f t="shared" si="411"/>
        <v/>
      </c>
      <c r="AR1848" s="24" t="str">
        <f t="shared" si="412"/>
        <v/>
      </c>
      <c r="AS1848" s="24" t="str">
        <f t="shared" si="413"/>
        <v/>
      </c>
    </row>
    <row r="1849" spans="2:45">
      <c r="B1849" s="60"/>
      <c r="C1849" s="33"/>
      <c r="D1849" s="32"/>
      <c r="E1849" s="33"/>
      <c r="F1849" s="33"/>
      <c r="G1849" s="33"/>
      <c r="H1849" s="33"/>
      <c r="I1849" s="33"/>
      <c r="J1849" s="33"/>
      <c r="K1849" s="33"/>
      <c r="L1849" s="33"/>
      <c r="M1849" s="33"/>
      <c r="N1849" s="99"/>
      <c r="O1849" s="99"/>
      <c r="P1849" s="99"/>
      <c r="Q1849" s="32"/>
      <c r="R1849" s="94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60"/>
      <c r="AH1849" s="60"/>
      <c r="AI1849" s="33"/>
      <c r="AJ1849" s="24"/>
      <c r="AK1849" s="24"/>
      <c r="AL1849" s="24"/>
      <c r="AM1849" s="24"/>
      <c r="AN1849" s="24" t="str">
        <f t="shared" si="408"/>
        <v/>
      </c>
      <c r="AO1849" s="24" t="str">
        <f t="shared" si="409"/>
        <v/>
      </c>
      <c r="AP1849" s="24" t="str">
        <f t="shared" si="410"/>
        <v/>
      </c>
      <c r="AQ1849" s="24" t="str">
        <f t="shared" si="411"/>
        <v/>
      </c>
      <c r="AR1849" s="24" t="str">
        <f t="shared" si="412"/>
        <v/>
      </c>
      <c r="AS1849" s="24" t="str">
        <f t="shared" si="413"/>
        <v/>
      </c>
    </row>
    <row r="1850" spans="2:45">
      <c r="B1850" s="60"/>
      <c r="C1850" s="33"/>
      <c r="D1850" s="32"/>
      <c r="E1850" s="33"/>
      <c r="F1850" s="33"/>
      <c r="G1850" s="33"/>
      <c r="H1850" s="33"/>
      <c r="I1850" s="33"/>
      <c r="J1850" s="33"/>
      <c r="K1850" s="33"/>
      <c r="L1850" s="33"/>
      <c r="M1850" s="33"/>
      <c r="N1850" s="99"/>
      <c r="O1850" s="99"/>
      <c r="P1850" s="99"/>
      <c r="Q1850" s="32"/>
      <c r="R1850" s="94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60"/>
      <c r="AH1850" s="60"/>
      <c r="AI1850" s="33"/>
      <c r="AJ1850" s="24"/>
      <c r="AK1850" s="24"/>
      <c r="AL1850" s="24"/>
      <c r="AM1850" s="24"/>
      <c r="AN1850" s="24" t="str">
        <f t="shared" si="408"/>
        <v/>
      </c>
      <c r="AO1850" s="24" t="str">
        <f t="shared" si="409"/>
        <v/>
      </c>
      <c r="AP1850" s="24" t="str">
        <f t="shared" si="410"/>
        <v/>
      </c>
      <c r="AQ1850" s="24" t="str">
        <f t="shared" si="411"/>
        <v/>
      </c>
      <c r="AR1850" s="24" t="str">
        <f t="shared" si="412"/>
        <v/>
      </c>
      <c r="AS1850" s="24" t="str">
        <f t="shared" si="413"/>
        <v/>
      </c>
    </row>
    <row r="1851" spans="2:45">
      <c r="B1851" s="60"/>
      <c r="C1851" s="33"/>
      <c r="D1851" s="32"/>
      <c r="E1851" s="33"/>
      <c r="F1851" s="33"/>
      <c r="G1851" s="33"/>
      <c r="H1851" s="33"/>
      <c r="I1851" s="33"/>
      <c r="J1851" s="33"/>
      <c r="K1851" s="33"/>
      <c r="L1851" s="33"/>
      <c r="M1851" s="33"/>
      <c r="N1851" s="99"/>
      <c r="O1851" s="99"/>
      <c r="P1851" s="99"/>
      <c r="Q1851" s="32"/>
      <c r="R1851" s="94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60"/>
      <c r="AH1851" s="60"/>
      <c r="AI1851" s="33"/>
      <c r="AJ1851" s="24"/>
      <c r="AK1851" s="24"/>
      <c r="AL1851" s="24"/>
      <c r="AM1851" s="24"/>
      <c r="AN1851" s="24" t="str">
        <f t="shared" si="408"/>
        <v/>
      </c>
      <c r="AO1851" s="24" t="str">
        <f t="shared" si="409"/>
        <v/>
      </c>
      <c r="AP1851" s="24" t="str">
        <f t="shared" si="410"/>
        <v/>
      </c>
      <c r="AQ1851" s="24" t="str">
        <f t="shared" si="411"/>
        <v/>
      </c>
      <c r="AR1851" s="24" t="str">
        <f t="shared" si="412"/>
        <v/>
      </c>
      <c r="AS1851" s="24" t="str">
        <f t="shared" si="413"/>
        <v/>
      </c>
    </row>
    <row r="1852" spans="2:45">
      <c r="B1852" s="60"/>
      <c r="C1852" s="33"/>
      <c r="D1852" s="32"/>
      <c r="E1852" s="33"/>
      <c r="F1852" s="33"/>
      <c r="G1852" s="33"/>
      <c r="H1852" s="33"/>
      <c r="I1852" s="33"/>
      <c r="J1852" s="33"/>
      <c r="K1852" s="33"/>
      <c r="L1852" s="33"/>
      <c r="M1852" s="33"/>
      <c r="N1852" s="99"/>
      <c r="O1852" s="99"/>
      <c r="P1852" s="99"/>
      <c r="Q1852" s="32"/>
      <c r="R1852" s="94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60"/>
      <c r="AH1852" s="60"/>
      <c r="AI1852" s="33"/>
      <c r="AJ1852" s="24"/>
      <c r="AK1852" s="24"/>
      <c r="AL1852" s="24"/>
      <c r="AM1852" s="24"/>
      <c r="AN1852" s="24" t="str">
        <f t="shared" si="408"/>
        <v/>
      </c>
      <c r="AO1852" s="24" t="str">
        <f t="shared" si="409"/>
        <v/>
      </c>
      <c r="AP1852" s="24" t="str">
        <f t="shared" si="410"/>
        <v/>
      </c>
      <c r="AQ1852" s="24" t="str">
        <f t="shared" si="411"/>
        <v/>
      </c>
      <c r="AR1852" s="24" t="str">
        <f t="shared" si="412"/>
        <v/>
      </c>
      <c r="AS1852" s="24" t="str">
        <f t="shared" si="413"/>
        <v/>
      </c>
    </row>
    <row r="1853" spans="2:45">
      <c r="B1853" s="60"/>
      <c r="C1853" s="33"/>
      <c r="D1853" s="32"/>
      <c r="E1853" s="33"/>
      <c r="F1853" s="33"/>
      <c r="G1853" s="33"/>
      <c r="H1853" s="33"/>
      <c r="I1853" s="33"/>
      <c r="J1853" s="33"/>
      <c r="K1853" s="33"/>
      <c r="L1853" s="33"/>
      <c r="M1853" s="33"/>
      <c r="N1853" s="99"/>
      <c r="O1853" s="99"/>
      <c r="P1853" s="99"/>
      <c r="Q1853" s="32"/>
      <c r="R1853" s="94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60"/>
      <c r="AH1853" s="60"/>
      <c r="AI1853" s="33"/>
      <c r="AJ1853" s="24"/>
      <c r="AK1853" s="24"/>
      <c r="AL1853" s="24"/>
      <c r="AM1853" s="24"/>
      <c r="AN1853" s="24" t="str">
        <f t="shared" si="408"/>
        <v/>
      </c>
      <c r="AO1853" s="24" t="str">
        <f t="shared" si="409"/>
        <v/>
      </c>
      <c r="AP1853" s="24" t="str">
        <f t="shared" si="410"/>
        <v/>
      </c>
      <c r="AQ1853" s="24" t="str">
        <f t="shared" si="411"/>
        <v/>
      </c>
      <c r="AR1853" s="24" t="str">
        <f t="shared" si="412"/>
        <v/>
      </c>
      <c r="AS1853" s="24" t="str">
        <f t="shared" si="413"/>
        <v/>
      </c>
    </row>
    <row r="1854" spans="2:45">
      <c r="B1854" s="60"/>
      <c r="C1854" s="33"/>
      <c r="D1854" s="32"/>
      <c r="E1854" s="33"/>
      <c r="F1854" s="33"/>
      <c r="G1854" s="33"/>
      <c r="H1854" s="33"/>
      <c r="I1854" s="33"/>
      <c r="J1854" s="33"/>
      <c r="K1854" s="33"/>
      <c r="L1854" s="33"/>
      <c r="M1854" s="33"/>
      <c r="N1854" s="99"/>
      <c r="O1854" s="99"/>
      <c r="P1854" s="99"/>
      <c r="Q1854" s="32"/>
      <c r="R1854" s="94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60"/>
      <c r="AH1854" s="60"/>
      <c r="AI1854" s="33"/>
      <c r="AJ1854" s="24"/>
      <c r="AK1854" s="24"/>
      <c r="AL1854" s="24"/>
      <c r="AM1854" s="24"/>
      <c r="AN1854" s="24" t="str">
        <f t="shared" si="408"/>
        <v/>
      </c>
      <c r="AO1854" s="24" t="str">
        <f t="shared" si="409"/>
        <v/>
      </c>
      <c r="AP1854" s="24" t="str">
        <f t="shared" si="410"/>
        <v/>
      </c>
      <c r="AQ1854" s="24" t="str">
        <f t="shared" si="411"/>
        <v/>
      </c>
      <c r="AR1854" s="24" t="str">
        <f t="shared" si="412"/>
        <v/>
      </c>
      <c r="AS1854" s="24" t="str">
        <f t="shared" si="413"/>
        <v/>
      </c>
    </row>
    <row r="1855" spans="2:45">
      <c r="B1855" s="60"/>
      <c r="C1855" s="33"/>
      <c r="D1855" s="32"/>
      <c r="E1855" s="33"/>
      <c r="F1855" s="33"/>
      <c r="G1855" s="33"/>
      <c r="H1855" s="33"/>
      <c r="I1855" s="33"/>
      <c r="J1855" s="33"/>
      <c r="K1855" s="33"/>
      <c r="L1855" s="33"/>
      <c r="M1855" s="33"/>
      <c r="N1855" s="99"/>
      <c r="O1855" s="99"/>
      <c r="P1855" s="99"/>
      <c r="Q1855" s="32"/>
      <c r="R1855" s="94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60"/>
      <c r="AH1855" s="60"/>
      <c r="AI1855" s="33"/>
      <c r="AJ1855" s="24"/>
      <c r="AK1855" s="24"/>
      <c r="AL1855" s="24"/>
      <c r="AM1855" s="24"/>
      <c r="AN1855" s="24" t="str">
        <f t="shared" si="408"/>
        <v/>
      </c>
      <c r="AO1855" s="24" t="str">
        <f t="shared" si="409"/>
        <v/>
      </c>
      <c r="AP1855" s="24" t="str">
        <f t="shared" si="410"/>
        <v/>
      </c>
      <c r="AQ1855" s="24" t="str">
        <f t="shared" si="411"/>
        <v/>
      </c>
      <c r="AR1855" s="24" t="str">
        <f t="shared" si="412"/>
        <v/>
      </c>
      <c r="AS1855" s="24" t="str">
        <f t="shared" si="413"/>
        <v/>
      </c>
    </row>
    <row r="1856" spans="2:45">
      <c r="B1856" s="60"/>
      <c r="C1856" s="33"/>
      <c r="D1856" s="32"/>
      <c r="E1856" s="33"/>
      <c r="F1856" s="33"/>
      <c r="G1856" s="33"/>
      <c r="H1856" s="33"/>
      <c r="I1856" s="33"/>
      <c r="J1856" s="33"/>
      <c r="K1856" s="33"/>
      <c r="L1856" s="33"/>
      <c r="M1856" s="33"/>
      <c r="N1856" s="99"/>
      <c r="O1856" s="99"/>
      <c r="P1856" s="99"/>
      <c r="Q1856" s="32"/>
      <c r="R1856" s="94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60"/>
      <c r="AH1856" s="60"/>
      <c r="AI1856" s="33"/>
      <c r="AJ1856" s="24"/>
      <c r="AK1856" s="24"/>
      <c r="AL1856" s="24"/>
      <c r="AM1856" s="24"/>
      <c r="AN1856" s="24" t="str">
        <f t="shared" si="408"/>
        <v/>
      </c>
      <c r="AO1856" s="24" t="str">
        <f t="shared" si="409"/>
        <v/>
      </c>
      <c r="AP1856" s="24" t="str">
        <f t="shared" si="410"/>
        <v/>
      </c>
      <c r="AQ1856" s="24" t="str">
        <f t="shared" si="411"/>
        <v/>
      </c>
      <c r="AR1856" s="24" t="str">
        <f t="shared" si="412"/>
        <v/>
      </c>
      <c r="AS1856" s="24" t="str">
        <f t="shared" si="413"/>
        <v/>
      </c>
    </row>
    <row r="1857" spans="2:45">
      <c r="B1857" s="60"/>
      <c r="C1857" s="33"/>
      <c r="D1857" s="32"/>
      <c r="E1857" s="33"/>
      <c r="F1857" s="33"/>
      <c r="G1857" s="33"/>
      <c r="H1857" s="33"/>
      <c r="I1857" s="33"/>
      <c r="J1857" s="33"/>
      <c r="K1857" s="33"/>
      <c r="L1857" s="33"/>
      <c r="M1857" s="33"/>
      <c r="N1857" s="99"/>
      <c r="O1857" s="99"/>
      <c r="P1857" s="99"/>
      <c r="Q1857" s="32"/>
      <c r="R1857" s="94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60"/>
      <c r="AH1857" s="60"/>
      <c r="AI1857" s="33"/>
      <c r="AJ1857" s="24"/>
      <c r="AK1857" s="24"/>
      <c r="AL1857" s="24"/>
      <c r="AM1857" s="24"/>
      <c r="AN1857" s="24" t="str">
        <f t="shared" si="408"/>
        <v/>
      </c>
      <c r="AO1857" s="24" t="str">
        <f t="shared" si="409"/>
        <v/>
      </c>
      <c r="AP1857" s="24" t="str">
        <f t="shared" si="410"/>
        <v/>
      </c>
      <c r="AQ1857" s="24" t="str">
        <f t="shared" si="411"/>
        <v/>
      </c>
      <c r="AR1857" s="24" t="str">
        <f t="shared" si="412"/>
        <v/>
      </c>
      <c r="AS1857" s="24" t="str">
        <f t="shared" si="413"/>
        <v/>
      </c>
    </row>
    <row r="1858" spans="2:45">
      <c r="B1858" s="60"/>
      <c r="C1858" s="33"/>
      <c r="D1858" s="32"/>
      <c r="E1858" s="33"/>
      <c r="F1858" s="33"/>
      <c r="G1858" s="33"/>
      <c r="H1858" s="33"/>
      <c r="I1858" s="33"/>
      <c r="J1858" s="33"/>
      <c r="K1858" s="33"/>
      <c r="L1858" s="33"/>
      <c r="M1858" s="33"/>
      <c r="N1858" s="99"/>
      <c r="O1858" s="99"/>
      <c r="P1858" s="99"/>
      <c r="Q1858" s="32"/>
      <c r="R1858" s="94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60"/>
      <c r="AH1858" s="60"/>
      <c r="AI1858" s="33"/>
      <c r="AJ1858" s="24"/>
      <c r="AK1858" s="24"/>
      <c r="AL1858" s="24"/>
      <c r="AM1858" s="24"/>
      <c r="AN1858" s="24" t="str">
        <f t="shared" si="408"/>
        <v/>
      </c>
      <c r="AO1858" s="24" t="str">
        <f t="shared" si="409"/>
        <v/>
      </c>
      <c r="AP1858" s="24" t="str">
        <f t="shared" si="410"/>
        <v/>
      </c>
      <c r="AQ1858" s="24" t="str">
        <f t="shared" si="411"/>
        <v/>
      </c>
      <c r="AR1858" s="24" t="str">
        <f t="shared" si="412"/>
        <v/>
      </c>
      <c r="AS1858" s="24" t="str">
        <f t="shared" si="413"/>
        <v/>
      </c>
    </row>
    <row r="1859" spans="2:45">
      <c r="B1859" s="60"/>
      <c r="C1859" s="33"/>
      <c r="D1859" s="32"/>
      <c r="E1859" s="33"/>
      <c r="F1859" s="33"/>
      <c r="G1859" s="33"/>
      <c r="H1859" s="33"/>
      <c r="I1859" s="33"/>
      <c r="J1859" s="33"/>
      <c r="K1859" s="33"/>
      <c r="L1859" s="33"/>
      <c r="M1859" s="33"/>
      <c r="N1859" s="99"/>
      <c r="O1859" s="99"/>
      <c r="P1859" s="99"/>
      <c r="Q1859" s="32"/>
      <c r="R1859" s="94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60"/>
      <c r="AH1859" s="60"/>
      <c r="AI1859" s="33"/>
      <c r="AJ1859" s="24"/>
      <c r="AK1859" s="24"/>
      <c r="AL1859" s="24"/>
      <c r="AM1859" s="24"/>
      <c r="AN1859" s="24" t="str">
        <f t="shared" si="408"/>
        <v/>
      </c>
      <c r="AO1859" s="24" t="str">
        <f t="shared" si="409"/>
        <v/>
      </c>
      <c r="AP1859" s="24" t="str">
        <f t="shared" si="410"/>
        <v/>
      </c>
      <c r="AQ1859" s="24" t="str">
        <f t="shared" si="411"/>
        <v/>
      </c>
      <c r="AR1859" s="24" t="str">
        <f t="shared" si="412"/>
        <v/>
      </c>
      <c r="AS1859" s="24" t="str">
        <f t="shared" si="413"/>
        <v/>
      </c>
    </row>
    <row r="1860" spans="2:45">
      <c r="B1860" s="60"/>
      <c r="C1860" s="33"/>
      <c r="D1860" s="32"/>
      <c r="E1860" s="33"/>
      <c r="F1860" s="33"/>
      <c r="G1860" s="33"/>
      <c r="H1860" s="33"/>
      <c r="I1860" s="33"/>
      <c r="J1860" s="33"/>
      <c r="K1860" s="33"/>
      <c r="L1860" s="33"/>
      <c r="M1860" s="33"/>
      <c r="N1860" s="99"/>
      <c r="O1860" s="99"/>
      <c r="P1860" s="99"/>
      <c r="Q1860" s="32"/>
      <c r="R1860" s="94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60"/>
      <c r="AH1860" s="60"/>
      <c r="AI1860" s="33"/>
      <c r="AJ1860" s="24"/>
      <c r="AK1860" s="24"/>
      <c r="AL1860" s="24"/>
      <c r="AM1860" s="24"/>
      <c r="AN1860" s="24" t="str">
        <f t="shared" si="408"/>
        <v/>
      </c>
      <c r="AO1860" s="24" t="str">
        <f t="shared" si="409"/>
        <v/>
      </c>
      <c r="AP1860" s="24" t="str">
        <f t="shared" si="410"/>
        <v/>
      </c>
      <c r="AQ1860" s="24" t="str">
        <f t="shared" si="411"/>
        <v/>
      </c>
      <c r="AR1860" s="24" t="str">
        <f t="shared" si="412"/>
        <v/>
      </c>
      <c r="AS1860" s="24" t="str">
        <f t="shared" si="413"/>
        <v/>
      </c>
    </row>
    <row r="1861" spans="2:45">
      <c r="B1861" s="60"/>
      <c r="C1861" s="33"/>
      <c r="D1861" s="32"/>
      <c r="E1861" s="33"/>
      <c r="F1861" s="33"/>
      <c r="G1861" s="33"/>
      <c r="H1861" s="33"/>
      <c r="I1861" s="33"/>
      <c r="J1861" s="33"/>
      <c r="K1861" s="33"/>
      <c r="L1861" s="33"/>
      <c r="M1861" s="33"/>
      <c r="N1861" s="99"/>
      <c r="O1861" s="99"/>
      <c r="P1861" s="99"/>
      <c r="Q1861" s="32"/>
      <c r="R1861" s="94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60"/>
      <c r="AH1861" s="60"/>
      <c r="AI1861" s="33"/>
      <c r="AJ1861" s="24"/>
      <c r="AK1861" s="24"/>
      <c r="AL1861" s="24"/>
      <c r="AM1861" s="24"/>
      <c r="AN1861" s="24" t="str">
        <f t="shared" si="408"/>
        <v/>
      </c>
      <c r="AO1861" s="24" t="str">
        <f t="shared" si="409"/>
        <v/>
      </c>
      <c r="AP1861" s="24" t="str">
        <f t="shared" si="410"/>
        <v/>
      </c>
      <c r="AQ1861" s="24" t="str">
        <f t="shared" si="411"/>
        <v/>
      </c>
      <c r="AR1861" s="24" t="str">
        <f t="shared" si="412"/>
        <v/>
      </c>
      <c r="AS1861" s="24" t="str">
        <f t="shared" si="413"/>
        <v/>
      </c>
    </row>
    <row r="1862" spans="2:45">
      <c r="B1862" s="60"/>
      <c r="C1862" s="33"/>
      <c r="D1862" s="32"/>
      <c r="E1862" s="33"/>
      <c r="F1862" s="33"/>
      <c r="G1862" s="33"/>
      <c r="H1862" s="33"/>
      <c r="I1862" s="33"/>
      <c r="J1862" s="33"/>
      <c r="K1862" s="33"/>
      <c r="L1862" s="33"/>
      <c r="M1862" s="33"/>
      <c r="N1862" s="99"/>
      <c r="O1862" s="99"/>
      <c r="P1862" s="99"/>
      <c r="Q1862" s="32"/>
      <c r="R1862" s="94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60"/>
      <c r="AH1862" s="60"/>
      <c r="AI1862" s="33"/>
      <c r="AJ1862" s="24"/>
      <c r="AK1862" s="24"/>
      <c r="AL1862" s="24"/>
      <c r="AM1862" s="24"/>
      <c r="AN1862" s="24" t="str">
        <f t="shared" si="408"/>
        <v/>
      </c>
      <c r="AO1862" s="24" t="str">
        <f t="shared" si="409"/>
        <v/>
      </c>
      <c r="AP1862" s="24" t="str">
        <f t="shared" si="410"/>
        <v/>
      </c>
      <c r="AQ1862" s="24" t="str">
        <f t="shared" si="411"/>
        <v/>
      </c>
      <c r="AR1862" s="24" t="str">
        <f t="shared" si="412"/>
        <v/>
      </c>
      <c r="AS1862" s="24" t="str">
        <f t="shared" si="413"/>
        <v/>
      </c>
    </row>
    <row r="1863" spans="2:45">
      <c r="B1863" s="60"/>
      <c r="C1863" s="33"/>
      <c r="D1863" s="32"/>
      <c r="E1863" s="33"/>
      <c r="F1863" s="33"/>
      <c r="G1863" s="33"/>
      <c r="H1863" s="33"/>
      <c r="I1863" s="33"/>
      <c r="J1863" s="33"/>
      <c r="K1863" s="33"/>
      <c r="L1863" s="33"/>
      <c r="M1863" s="33"/>
      <c r="N1863" s="99"/>
      <c r="O1863" s="99"/>
      <c r="P1863" s="99"/>
      <c r="Q1863" s="32"/>
      <c r="R1863" s="94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60"/>
      <c r="AH1863" s="60"/>
      <c r="AI1863" s="33"/>
      <c r="AJ1863" s="24"/>
      <c r="AK1863" s="24"/>
      <c r="AL1863" s="24"/>
      <c r="AM1863" s="24"/>
      <c r="AN1863" s="24" t="str">
        <f t="shared" si="408"/>
        <v/>
      </c>
      <c r="AO1863" s="24" t="str">
        <f t="shared" si="409"/>
        <v/>
      </c>
      <c r="AP1863" s="24" t="str">
        <f t="shared" si="410"/>
        <v/>
      </c>
      <c r="AQ1863" s="24" t="str">
        <f t="shared" si="411"/>
        <v/>
      </c>
      <c r="AR1863" s="24" t="str">
        <f t="shared" si="412"/>
        <v/>
      </c>
      <c r="AS1863" s="24" t="str">
        <f t="shared" si="413"/>
        <v/>
      </c>
    </row>
    <row r="1864" spans="2:45">
      <c r="B1864" s="60"/>
      <c r="C1864" s="33"/>
      <c r="D1864" s="32"/>
      <c r="E1864" s="33"/>
      <c r="F1864" s="33"/>
      <c r="G1864" s="33"/>
      <c r="H1864" s="33"/>
      <c r="I1864" s="33"/>
      <c r="J1864" s="33"/>
      <c r="K1864" s="33"/>
      <c r="L1864" s="33"/>
      <c r="M1864" s="33"/>
      <c r="N1864" s="99"/>
      <c r="O1864" s="99"/>
      <c r="P1864" s="99"/>
      <c r="Q1864" s="32"/>
      <c r="R1864" s="94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60"/>
      <c r="AH1864" s="60"/>
      <c r="AI1864" s="33"/>
      <c r="AJ1864" s="24"/>
      <c r="AK1864" s="24"/>
      <c r="AL1864" s="24"/>
      <c r="AM1864" s="24"/>
      <c r="AN1864" s="24" t="str">
        <f t="shared" si="408"/>
        <v/>
      </c>
      <c r="AO1864" s="24" t="str">
        <f t="shared" si="409"/>
        <v/>
      </c>
      <c r="AP1864" s="24" t="str">
        <f t="shared" si="410"/>
        <v/>
      </c>
      <c r="AQ1864" s="24" t="str">
        <f t="shared" si="411"/>
        <v/>
      </c>
      <c r="AR1864" s="24" t="str">
        <f t="shared" si="412"/>
        <v/>
      </c>
      <c r="AS1864" s="24" t="str">
        <f t="shared" si="413"/>
        <v/>
      </c>
    </row>
    <row r="1865" spans="2:45">
      <c r="B1865" s="60"/>
      <c r="C1865" s="33"/>
      <c r="D1865" s="32"/>
      <c r="E1865" s="33"/>
      <c r="F1865" s="33"/>
      <c r="G1865" s="33"/>
      <c r="H1865" s="33"/>
      <c r="I1865" s="33"/>
      <c r="J1865" s="33"/>
      <c r="K1865" s="33"/>
      <c r="L1865" s="33"/>
      <c r="M1865" s="33"/>
      <c r="N1865" s="99"/>
      <c r="O1865" s="99"/>
      <c r="P1865" s="99"/>
      <c r="Q1865" s="32"/>
      <c r="R1865" s="94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60"/>
      <c r="AH1865" s="60"/>
      <c r="AI1865" s="33"/>
      <c r="AJ1865" s="24"/>
      <c r="AK1865" s="24"/>
      <c r="AL1865" s="24"/>
      <c r="AM1865" s="24"/>
      <c r="AN1865" s="24" t="str">
        <f t="shared" si="408"/>
        <v/>
      </c>
      <c r="AO1865" s="24" t="str">
        <f t="shared" si="409"/>
        <v/>
      </c>
      <c r="AP1865" s="24" t="str">
        <f t="shared" si="410"/>
        <v/>
      </c>
      <c r="AQ1865" s="24" t="str">
        <f t="shared" si="411"/>
        <v/>
      </c>
      <c r="AR1865" s="24" t="str">
        <f t="shared" si="412"/>
        <v/>
      </c>
      <c r="AS1865" s="24" t="str">
        <f t="shared" si="413"/>
        <v/>
      </c>
    </row>
    <row r="1866" spans="2:45">
      <c r="B1866" s="60"/>
      <c r="C1866" s="33"/>
      <c r="D1866" s="32"/>
      <c r="E1866" s="33"/>
      <c r="F1866" s="33"/>
      <c r="G1866" s="33"/>
      <c r="H1866" s="33"/>
      <c r="I1866" s="33"/>
      <c r="J1866" s="33"/>
      <c r="K1866" s="33"/>
      <c r="L1866" s="33"/>
      <c r="M1866" s="33"/>
      <c r="N1866" s="99"/>
      <c r="O1866" s="99"/>
      <c r="P1866" s="99"/>
      <c r="Q1866" s="32"/>
      <c r="R1866" s="94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60"/>
      <c r="AH1866" s="60"/>
      <c r="AI1866" s="33"/>
      <c r="AJ1866" s="24"/>
      <c r="AK1866" s="24"/>
      <c r="AL1866" s="24"/>
      <c r="AM1866" s="24"/>
      <c r="AN1866" s="24" t="str">
        <f t="shared" si="408"/>
        <v/>
      </c>
      <c r="AO1866" s="24" t="str">
        <f t="shared" si="409"/>
        <v/>
      </c>
      <c r="AP1866" s="24" t="str">
        <f t="shared" si="410"/>
        <v/>
      </c>
      <c r="AQ1866" s="24" t="str">
        <f t="shared" si="411"/>
        <v/>
      </c>
      <c r="AR1866" s="24" t="str">
        <f t="shared" si="412"/>
        <v/>
      </c>
      <c r="AS1866" s="24" t="str">
        <f t="shared" si="413"/>
        <v/>
      </c>
    </row>
    <row r="1867" spans="2:45">
      <c r="B1867" s="60"/>
      <c r="C1867" s="33"/>
      <c r="D1867" s="32"/>
      <c r="E1867" s="33"/>
      <c r="F1867" s="33"/>
      <c r="G1867" s="33"/>
      <c r="H1867" s="33"/>
      <c r="I1867" s="33"/>
      <c r="J1867" s="33"/>
      <c r="K1867" s="33"/>
      <c r="L1867" s="33"/>
      <c r="M1867" s="33"/>
      <c r="N1867" s="99"/>
      <c r="O1867" s="99"/>
      <c r="P1867" s="99"/>
      <c r="Q1867" s="32"/>
      <c r="R1867" s="94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60"/>
      <c r="AH1867" s="60"/>
      <c r="AI1867" s="33"/>
      <c r="AJ1867" s="24"/>
      <c r="AK1867" s="24"/>
      <c r="AL1867" s="24"/>
      <c r="AM1867" s="24"/>
      <c r="AN1867" s="24" t="str">
        <f t="shared" si="408"/>
        <v/>
      </c>
      <c r="AO1867" s="24" t="str">
        <f t="shared" si="409"/>
        <v/>
      </c>
      <c r="AP1867" s="24" t="str">
        <f t="shared" si="410"/>
        <v/>
      </c>
      <c r="AQ1867" s="24" t="str">
        <f t="shared" si="411"/>
        <v/>
      </c>
      <c r="AR1867" s="24" t="str">
        <f t="shared" si="412"/>
        <v/>
      </c>
      <c r="AS1867" s="24" t="str">
        <f t="shared" si="413"/>
        <v/>
      </c>
    </row>
    <row r="1868" spans="2:45">
      <c r="B1868" s="60"/>
      <c r="C1868" s="33"/>
      <c r="D1868" s="32"/>
      <c r="E1868" s="33"/>
      <c r="F1868" s="33"/>
      <c r="G1868" s="33"/>
      <c r="H1868" s="33"/>
      <c r="I1868" s="33"/>
      <c r="J1868" s="33"/>
      <c r="K1868" s="33"/>
      <c r="L1868" s="33"/>
      <c r="M1868" s="33"/>
      <c r="N1868" s="99"/>
      <c r="O1868" s="99"/>
      <c r="P1868" s="99"/>
      <c r="Q1868" s="32"/>
      <c r="R1868" s="94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60"/>
      <c r="AH1868" s="60"/>
      <c r="AI1868" s="33"/>
      <c r="AJ1868" s="24"/>
      <c r="AK1868" s="24"/>
      <c r="AL1868" s="24"/>
      <c r="AM1868" s="24"/>
      <c r="AN1868" s="24" t="str">
        <f t="shared" si="408"/>
        <v/>
      </c>
      <c r="AO1868" s="24" t="str">
        <f t="shared" si="409"/>
        <v/>
      </c>
      <c r="AP1868" s="24" t="str">
        <f t="shared" si="410"/>
        <v/>
      </c>
      <c r="AQ1868" s="24" t="str">
        <f t="shared" si="411"/>
        <v/>
      </c>
      <c r="AR1868" s="24" t="str">
        <f t="shared" si="412"/>
        <v/>
      </c>
      <c r="AS1868" s="24" t="str">
        <f t="shared" si="413"/>
        <v/>
      </c>
    </row>
    <row r="1869" spans="2:45">
      <c r="B1869" s="60"/>
      <c r="C1869" s="33"/>
      <c r="D1869" s="32"/>
      <c r="E1869" s="33"/>
      <c r="F1869" s="33"/>
      <c r="G1869" s="33"/>
      <c r="H1869" s="33"/>
      <c r="I1869" s="33"/>
      <c r="J1869" s="33"/>
      <c r="K1869" s="33"/>
      <c r="L1869" s="33"/>
      <c r="M1869" s="33"/>
      <c r="N1869" s="99"/>
      <c r="O1869" s="99"/>
      <c r="P1869" s="99"/>
      <c r="Q1869" s="32"/>
      <c r="R1869" s="94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60"/>
      <c r="AH1869" s="60"/>
      <c r="AI1869" s="33"/>
      <c r="AJ1869" s="24"/>
      <c r="AK1869" s="24"/>
      <c r="AL1869" s="24"/>
      <c r="AM1869" s="24"/>
      <c r="AN1869" s="24" t="str">
        <f t="shared" si="408"/>
        <v/>
      </c>
      <c r="AO1869" s="24" t="str">
        <f t="shared" si="409"/>
        <v/>
      </c>
      <c r="AP1869" s="24" t="str">
        <f t="shared" si="410"/>
        <v/>
      </c>
      <c r="AQ1869" s="24" t="str">
        <f t="shared" si="411"/>
        <v/>
      </c>
      <c r="AR1869" s="24" t="str">
        <f t="shared" si="412"/>
        <v/>
      </c>
      <c r="AS1869" s="24" t="str">
        <f t="shared" si="413"/>
        <v/>
      </c>
    </row>
    <row r="1870" spans="2:45">
      <c r="B1870" s="60"/>
      <c r="C1870" s="33"/>
      <c r="D1870" s="32"/>
      <c r="E1870" s="33"/>
      <c r="F1870" s="33"/>
      <c r="G1870" s="33"/>
      <c r="H1870" s="33"/>
      <c r="I1870" s="33"/>
      <c r="J1870" s="33"/>
      <c r="K1870" s="33"/>
      <c r="L1870" s="33"/>
      <c r="M1870" s="33"/>
      <c r="N1870" s="99"/>
      <c r="O1870" s="99"/>
      <c r="P1870" s="99"/>
      <c r="Q1870" s="32"/>
      <c r="R1870" s="94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60"/>
      <c r="AH1870" s="60"/>
      <c r="AI1870" s="33"/>
      <c r="AJ1870" s="24"/>
      <c r="AK1870" s="24"/>
      <c r="AL1870" s="24"/>
      <c r="AM1870" s="24"/>
      <c r="AN1870" s="24" t="str">
        <f t="shared" si="408"/>
        <v/>
      </c>
      <c r="AO1870" s="24" t="str">
        <f t="shared" si="409"/>
        <v/>
      </c>
      <c r="AP1870" s="24" t="str">
        <f t="shared" si="410"/>
        <v/>
      </c>
      <c r="AQ1870" s="24" t="str">
        <f t="shared" si="411"/>
        <v/>
      </c>
      <c r="AR1870" s="24" t="str">
        <f t="shared" si="412"/>
        <v/>
      </c>
      <c r="AS1870" s="24" t="str">
        <f t="shared" si="413"/>
        <v/>
      </c>
    </row>
    <row r="1871" spans="2:45">
      <c r="B1871" s="60"/>
      <c r="C1871" s="33"/>
      <c r="D1871" s="32"/>
      <c r="E1871" s="33"/>
      <c r="F1871" s="33"/>
      <c r="G1871" s="33"/>
      <c r="H1871" s="33"/>
      <c r="I1871" s="33"/>
      <c r="J1871" s="33"/>
      <c r="K1871" s="33"/>
      <c r="L1871" s="33"/>
      <c r="M1871" s="33"/>
      <c r="N1871" s="99"/>
      <c r="O1871" s="99"/>
      <c r="P1871" s="99"/>
      <c r="Q1871" s="32"/>
      <c r="R1871" s="94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60"/>
      <c r="AH1871" s="60"/>
      <c r="AI1871" s="33"/>
      <c r="AJ1871" s="24"/>
      <c r="AK1871" s="24"/>
      <c r="AL1871" s="24"/>
      <c r="AM1871" s="24"/>
      <c r="AN1871" s="24" t="str">
        <f t="shared" si="408"/>
        <v/>
      </c>
      <c r="AO1871" s="24" t="str">
        <f t="shared" si="409"/>
        <v/>
      </c>
      <c r="AP1871" s="24" t="str">
        <f t="shared" si="410"/>
        <v/>
      </c>
      <c r="AQ1871" s="24" t="str">
        <f t="shared" si="411"/>
        <v/>
      </c>
      <c r="AR1871" s="24" t="str">
        <f t="shared" si="412"/>
        <v/>
      </c>
      <c r="AS1871" s="24" t="str">
        <f t="shared" si="413"/>
        <v/>
      </c>
    </row>
    <row r="1872" spans="2:45">
      <c r="B1872" s="60"/>
      <c r="C1872" s="33"/>
      <c r="D1872" s="32"/>
      <c r="E1872" s="33"/>
      <c r="F1872" s="33"/>
      <c r="G1872" s="33"/>
      <c r="H1872" s="33"/>
      <c r="I1872" s="33"/>
      <c r="J1872" s="33"/>
      <c r="K1872" s="33"/>
      <c r="L1872" s="33"/>
      <c r="M1872" s="33"/>
      <c r="N1872" s="99"/>
      <c r="O1872" s="99"/>
      <c r="P1872" s="99"/>
      <c r="Q1872" s="32"/>
      <c r="R1872" s="94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60"/>
      <c r="AH1872" s="60"/>
      <c r="AI1872" s="33"/>
      <c r="AJ1872" s="24"/>
      <c r="AK1872" s="24"/>
      <c r="AL1872" s="24"/>
      <c r="AM1872" s="24"/>
      <c r="AN1872" s="24" t="str">
        <f t="shared" si="408"/>
        <v/>
      </c>
      <c r="AO1872" s="24" t="str">
        <f t="shared" si="409"/>
        <v/>
      </c>
      <c r="AP1872" s="24" t="str">
        <f t="shared" si="410"/>
        <v/>
      </c>
      <c r="AQ1872" s="24" t="str">
        <f t="shared" si="411"/>
        <v/>
      </c>
      <c r="AR1872" s="24" t="str">
        <f t="shared" si="412"/>
        <v/>
      </c>
      <c r="AS1872" s="24" t="str">
        <f t="shared" si="413"/>
        <v/>
      </c>
    </row>
    <row r="1873" spans="2:45">
      <c r="B1873" s="60"/>
      <c r="C1873" s="33"/>
      <c r="D1873" s="32"/>
      <c r="E1873" s="33"/>
      <c r="F1873" s="33"/>
      <c r="G1873" s="33"/>
      <c r="H1873" s="33"/>
      <c r="I1873" s="33"/>
      <c r="J1873" s="33"/>
      <c r="K1873" s="33"/>
      <c r="L1873" s="33"/>
      <c r="M1873" s="33"/>
      <c r="N1873" s="99"/>
      <c r="O1873" s="99"/>
      <c r="P1873" s="99"/>
      <c r="Q1873" s="32"/>
      <c r="R1873" s="94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60"/>
      <c r="AH1873" s="60"/>
      <c r="AI1873" s="33"/>
      <c r="AJ1873" s="24"/>
      <c r="AK1873" s="24"/>
      <c r="AL1873" s="24"/>
      <c r="AM1873" s="24"/>
      <c r="AN1873" s="24" t="str">
        <f t="shared" si="408"/>
        <v/>
      </c>
      <c r="AO1873" s="24" t="str">
        <f t="shared" si="409"/>
        <v/>
      </c>
      <c r="AP1873" s="24" t="str">
        <f t="shared" si="410"/>
        <v/>
      </c>
      <c r="AQ1873" s="24" t="str">
        <f t="shared" si="411"/>
        <v/>
      </c>
      <c r="AR1873" s="24" t="str">
        <f t="shared" si="412"/>
        <v/>
      </c>
      <c r="AS1873" s="24" t="str">
        <f t="shared" si="413"/>
        <v/>
      </c>
    </row>
    <row r="1874" spans="2:45">
      <c r="B1874" s="60"/>
      <c r="C1874" s="33"/>
      <c r="D1874" s="32"/>
      <c r="E1874" s="33"/>
      <c r="F1874" s="33"/>
      <c r="G1874" s="33"/>
      <c r="H1874" s="33"/>
      <c r="I1874" s="33"/>
      <c r="J1874" s="33"/>
      <c r="K1874" s="33"/>
      <c r="L1874" s="33"/>
      <c r="M1874" s="33"/>
      <c r="N1874" s="99"/>
      <c r="O1874" s="99"/>
      <c r="P1874" s="99"/>
      <c r="Q1874" s="32"/>
      <c r="R1874" s="94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60"/>
      <c r="AH1874" s="60"/>
      <c r="AI1874" s="33"/>
      <c r="AJ1874" s="24"/>
      <c r="AK1874" s="24"/>
      <c r="AL1874" s="24"/>
      <c r="AM1874" s="24"/>
      <c r="AN1874" s="24" t="str">
        <f t="shared" si="408"/>
        <v/>
      </c>
      <c r="AO1874" s="24" t="str">
        <f t="shared" si="409"/>
        <v/>
      </c>
      <c r="AP1874" s="24" t="str">
        <f t="shared" si="410"/>
        <v/>
      </c>
      <c r="AQ1874" s="24" t="str">
        <f t="shared" si="411"/>
        <v/>
      </c>
      <c r="AR1874" s="24" t="str">
        <f t="shared" si="412"/>
        <v/>
      </c>
      <c r="AS1874" s="24" t="str">
        <f t="shared" si="413"/>
        <v/>
      </c>
    </row>
    <row r="1875" spans="2:45">
      <c r="B1875" s="60"/>
      <c r="C1875" s="33"/>
      <c r="D1875" s="32"/>
      <c r="E1875" s="33"/>
      <c r="F1875" s="33"/>
      <c r="G1875" s="33"/>
      <c r="H1875" s="33"/>
      <c r="I1875" s="33"/>
      <c r="J1875" s="33"/>
      <c r="K1875" s="33"/>
      <c r="L1875" s="33"/>
      <c r="M1875" s="33"/>
      <c r="N1875" s="99"/>
      <c r="O1875" s="99"/>
      <c r="P1875" s="99"/>
      <c r="Q1875" s="32"/>
      <c r="R1875" s="94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60"/>
      <c r="AH1875" s="60"/>
      <c r="AI1875" s="33"/>
      <c r="AJ1875" s="24"/>
      <c r="AK1875" s="24"/>
      <c r="AL1875" s="24"/>
      <c r="AM1875" s="24"/>
      <c r="AN1875" s="24" t="str">
        <f t="shared" si="408"/>
        <v/>
      </c>
      <c r="AO1875" s="24" t="str">
        <f t="shared" si="409"/>
        <v/>
      </c>
      <c r="AP1875" s="24" t="str">
        <f t="shared" si="410"/>
        <v/>
      </c>
      <c r="AQ1875" s="24" t="str">
        <f t="shared" si="411"/>
        <v/>
      </c>
      <c r="AR1875" s="24" t="str">
        <f t="shared" si="412"/>
        <v/>
      </c>
      <c r="AS1875" s="24" t="str">
        <f t="shared" si="413"/>
        <v/>
      </c>
    </row>
    <row r="1876" spans="2:45">
      <c r="B1876" s="60"/>
      <c r="C1876" s="33"/>
      <c r="D1876" s="32"/>
      <c r="E1876" s="33"/>
      <c r="F1876" s="33"/>
      <c r="G1876" s="33"/>
      <c r="H1876" s="33"/>
      <c r="I1876" s="33"/>
      <c r="J1876" s="33"/>
      <c r="K1876" s="33"/>
      <c r="L1876" s="33"/>
      <c r="M1876" s="33"/>
      <c r="N1876" s="99"/>
      <c r="O1876" s="99"/>
      <c r="P1876" s="99"/>
      <c r="Q1876" s="32"/>
      <c r="R1876" s="94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60"/>
      <c r="AH1876" s="60"/>
      <c r="AI1876" s="33"/>
      <c r="AJ1876" s="24"/>
      <c r="AK1876" s="24"/>
      <c r="AL1876" s="24"/>
      <c r="AM1876" s="24"/>
      <c r="AN1876" s="24" t="str">
        <f t="shared" si="408"/>
        <v/>
      </c>
      <c r="AO1876" s="24" t="str">
        <f t="shared" si="409"/>
        <v/>
      </c>
      <c r="AP1876" s="24" t="str">
        <f t="shared" si="410"/>
        <v/>
      </c>
      <c r="AQ1876" s="24" t="str">
        <f t="shared" si="411"/>
        <v/>
      </c>
      <c r="AR1876" s="24" t="str">
        <f t="shared" si="412"/>
        <v/>
      </c>
      <c r="AS1876" s="24" t="str">
        <f t="shared" si="413"/>
        <v/>
      </c>
    </row>
    <row r="1877" spans="2:45">
      <c r="B1877" s="60"/>
      <c r="C1877" s="33"/>
      <c r="D1877" s="32"/>
      <c r="E1877" s="33"/>
      <c r="F1877" s="33"/>
      <c r="G1877" s="33"/>
      <c r="H1877" s="33"/>
      <c r="I1877" s="33"/>
      <c r="J1877" s="33"/>
      <c r="K1877" s="33"/>
      <c r="L1877" s="33"/>
      <c r="M1877" s="33"/>
      <c r="N1877" s="99"/>
      <c r="O1877" s="99"/>
      <c r="P1877" s="99"/>
      <c r="Q1877" s="32"/>
      <c r="R1877" s="94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60"/>
      <c r="AH1877" s="60"/>
      <c r="AI1877" s="33"/>
      <c r="AJ1877" s="24"/>
      <c r="AK1877" s="24"/>
      <c r="AL1877" s="24"/>
      <c r="AM1877" s="24"/>
      <c r="AN1877" s="24" t="str">
        <f t="shared" si="408"/>
        <v/>
      </c>
      <c r="AO1877" s="24" t="str">
        <f t="shared" si="409"/>
        <v/>
      </c>
      <c r="AP1877" s="24" t="str">
        <f t="shared" si="410"/>
        <v/>
      </c>
      <c r="AQ1877" s="24" t="str">
        <f t="shared" si="411"/>
        <v/>
      </c>
      <c r="AR1877" s="24" t="str">
        <f t="shared" si="412"/>
        <v/>
      </c>
      <c r="AS1877" s="24" t="str">
        <f t="shared" si="413"/>
        <v/>
      </c>
    </row>
    <row r="1878" spans="2:45">
      <c r="B1878" s="60"/>
      <c r="C1878" s="33"/>
      <c r="D1878" s="32"/>
      <c r="E1878" s="33"/>
      <c r="F1878" s="33"/>
      <c r="G1878" s="33"/>
      <c r="H1878" s="33"/>
      <c r="I1878" s="33"/>
      <c r="J1878" s="33"/>
      <c r="K1878" s="33"/>
      <c r="L1878" s="33"/>
      <c r="M1878" s="33"/>
      <c r="N1878" s="99"/>
      <c r="O1878" s="99"/>
      <c r="P1878" s="99"/>
      <c r="Q1878" s="32"/>
      <c r="R1878" s="94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60"/>
      <c r="AH1878" s="60"/>
      <c r="AI1878" s="33"/>
      <c r="AJ1878" s="24"/>
      <c r="AK1878" s="24"/>
      <c r="AL1878" s="24"/>
      <c r="AM1878" s="24"/>
      <c r="AN1878" s="24" t="str">
        <f t="shared" si="408"/>
        <v/>
      </c>
      <c r="AO1878" s="24" t="str">
        <f t="shared" si="409"/>
        <v/>
      </c>
      <c r="AP1878" s="24" t="str">
        <f t="shared" si="410"/>
        <v/>
      </c>
      <c r="AQ1878" s="24" t="str">
        <f t="shared" si="411"/>
        <v/>
      </c>
      <c r="AR1878" s="24" t="str">
        <f t="shared" si="412"/>
        <v/>
      </c>
      <c r="AS1878" s="24" t="str">
        <f t="shared" si="413"/>
        <v/>
      </c>
    </row>
    <row r="1879" spans="2:45">
      <c r="B1879" s="60"/>
      <c r="C1879" s="33"/>
      <c r="D1879" s="32"/>
      <c r="E1879" s="33"/>
      <c r="F1879" s="33"/>
      <c r="G1879" s="33"/>
      <c r="H1879" s="33"/>
      <c r="I1879" s="33"/>
      <c r="J1879" s="33"/>
      <c r="K1879" s="33"/>
      <c r="L1879" s="33"/>
      <c r="M1879" s="33"/>
      <c r="N1879" s="99"/>
      <c r="O1879" s="99"/>
      <c r="P1879" s="99"/>
      <c r="Q1879" s="32"/>
      <c r="R1879" s="94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60"/>
      <c r="AH1879" s="60"/>
      <c r="AI1879" s="33"/>
      <c r="AJ1879" s="24"/>
      <c r="AK1879" s="24"/>
      <c r="AL1879" s="24"/>
      <c r="AM1879" s="24"/>
      <c r="AN1879" s="24" t="str">
        <f t="shared" si="408"/>
        <v/>
      </c>
      <c r="AO1879" s="24" t="str">
        <f t="shared" si="409"/>
        <v/>
      </c>
      <c r="AP1879" s="24" t="str">
        <f t="shared" si="410"/>
        <v/>
      </c>
      <c r="AQ1879" s="24" t="str">
        <f t="shared" si="411"/>
        <v/>
      </c>
      <c r="AR1879" s="24" t="str">
        <f t="shared" si="412"/>
        <v/>
      </c>
      <c r="AS1879" s="24" t="str">
        <f t="shared" si="413"/>
        <v/>
      </c>
    </row>
    <row r="1880" spans="2:45">
      <c r="B1880" s="60"/>
      <c r="C1880" s="33"/>
      <c r="D1880" s="32"/>
      <c r="E1880" s="33"/>
      <c r="F1880" s="33"/>
      <c r="G1880" s="33"/>
      <c r="H1880" s="33"/>
      <c r="I1880" s="33"/>
      <c r="J1880" s="33"/>
      <c r="K1880" s="33"/>
      <c r="L1880" s="33"/>
      <c r="M1880" s="33"/>
      <c r="N1880" s="99"/>
      <c r="O1880" s="99"/>
      <c r="P1880" s="99"/>
      <c r="Q1880" s="32"/>
      <c r="R1880" s="94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60"/>
      <c r="AH1880" s="60"/>
      <c r="AI1880" s="33"/>
      <c r="AJ1880" s="24"/>
      <c r="AK1880" s="24"/>
      <c r="AL1880" s="24"/>
      <c r="AM1880" s="24"/>
      <c r="AN1880" s="24" t="str">
        <f t="shared" si="408"/>
        <v/>
      </c>
      <c r="AO1880" s="24" t="str">
        <f t="shared" si="409"/>
        <v/>
      </c>
      <c r="AP1880" s="24" t="str">
        <f t="shared" si="410"/>
        <v/>
      </c>
      <c r="AQ1880" s="24" t="str">
        <f t="shared" si="411"/>
        <v/>
      </c>
      <c r="AR1880" s="24" t="str">
        <f t="shared" si="412"/>
        <v/>
      </c>
      <c r="AS1880" s="24" t="str">
        <f t="shared" si="413"/>
        <v/>
      </c>
    </row>
    <row r="1881" spans="2:45">
      <c r="B1881" s="60"/>
      <c r="C1881" s="33"/>
      <c r="D1881" s="32"/>
      <c r="E1881" s="33"/>
      <c r="F1881" s="33"/>
      <c r="G1881" s="33"/>
      <c r="H1881" s="33"/>
      <c r="I1881" s="33"/>
      <c r="J1881" s="33"/>
      <c r="K1881" s="33"/>
      <c r="L1881" s="33"/>
      <c r="M1881" s="33"/>
      <c r="N1881" s="99"/>
      <c r="O1881" s="99"/>
      <c r="P1881" s="99"/>
      <c r="Q1881" s="32"/>
      <c r="R1881" s="94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60"/>
      <c r="AH1881" s="60"/>
      <c r="AI1881" s="33"/>
      <c r="AJ1881" s="24"/>
      <c r="AK1881" s="24"/>
      <c r="AL1881" s="24"/>
      <c r="AM1881" s="24"/>
      <c r="AN1881" s="24" t="str">
        <f t="shared" ref="AN1881:AN1944" si="414">IF(S1881&lt;&gt;"",IF(ABS(S1881)&lt;10,"S"&amp;RIGHT(S1881,1)&amp;",","S"&amp;S1881&amp;","),"")</f>
        <v/>
      </c>
      <c r="AO1881" s="24" t="str">
        <f t="shared" ref="AO1881:AO1944" si="415">IF(T1881&lt;&gt;"",IF(ABS(T1881)&lt;10,"S"&amp;RIGHT(T1881,1)&amp;",","S"&amp;T1881&amp;","),"")</f>
        <v/>
      </c>
      <c r="AP1881" s="24" t="str">
        <f t="shared" ref="AP1881:AP1944" si="416">IF(U1881&lt;&gt;"",IF(ABS(U1881)&lt;10,"S"&amp;RIGHT(U1881,1)&amp;",","S"&amp;U1881&amp;","),"")</f>
        <v/>
      </c>
      <c r="AQ1881" s="24" t="str">
        <f t="shared" ref="AQ1881:AQ1944" si="417">IF(V1881&lt;&gt;"",IF(ABS(V1881)&lt;10,"S"&amp;RIGHT(V1881,1)&amp;",","S"&amp;V1881&amp;","),"")</f>
        <v/>
      </c>
      <c r="AR1881" s="24" t="str">
        <f t="shared" ref="AR1881:AR1944" si="418">IF(W1881&lt;&gt;"",IF(ABS(W1881)&lt;10,"S"&amp;RIGHT(W1881,1)&amp;",","S"&amp;W1881&amp;","),"")</f>
        <v/>
      </c>
      <c r="AS1881" s="24" t="str">
        <f t="shared" ref="AS1881:AS1944" si="419">IF(X1881&lt;&gt;"",IF(ABS(X1881)&lt;10,"S"&amp;RIGHT(X1881,1)&amp;",","S"&amp;X1881&amp;","),"")</f>
        <v/>
      </c>
    </row>
    <row r="1882" spans="2:45">
      <c r="B1882" s="60"/>
      <c r="C1882" s="33"/>
      <c r="D1882" s="32"/>
      <c r="E1882" s="33"/>
      <c r="F1882" s="33"/>
      <c r="G1882" s="33"/>
      <c r="H1882" s="33"/>
      <c r="I1882" s="33"/>
      <c r="J1882" s="33"/>
      <c r="K1882" s="33"/>
      <c r="L1882" s="33"/>
      <c r="M1882" s="33"/>
      <c r="N1882" s="99"/>
      <c r="O1882" s="99"/>
      <c r="P1882" s="99"/>
      <c r="Q1882" s="32"/>
      <c r="R1882" s="94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60"/>
      <c r="AH1882" s="60"/>
      <c r="AI1882" s="33"/>
      <c r="AJ1882" s="24"/>
      <c r="AK1882" s="24"/>
      <c r="AL1882" s="24"/>
      <c r="AM1882" s="24"/>
      <c r="AN1882" s="24" t="str">
        <f t="shared" si="414"/>
        <v/>
      </c>
      <c r="AO1882" s="24" t="str">
        <f t="shared" si="415"/>
        <v/>
      </c>
      <c r="AP1882" s="24" t="str">
        <f t="shared" si="416"/>
        <v/>
      </c>
      <c r="AQ1882" s="24" t="str">
        <f t="shared" si="417"/>
        <v/>
      </c>
      <c r="AR1882" s="24" t="str">
        <f t="shared" si="418"/>
        <v/>
      </c>
      <c r="AS1882" s="24" t="str">
        <f t="shared" si="419"/>
        <v/>
      </c>
    </row>
    <row r="1883" spans="2:45">
      <c r="B1883" s="60"/>
      <c r="C1883" s="33"/>
      <c r="D1883" s="32"/>
      <c r="E1883" s="33"/>
      <c r="F1883" s="33"/>
      <c r="G1883" s="33"/>
      <c r="H1883" s="33"/>
      <c r="I1883" s="33"/>
      <c r="J1883" s="33"/>
      <c r="K1883" s="33"/>
      <c r="L1883" s="33"/>
      <c r="M1883" s="33"/>
      <c r="N1883" s="99"/>
      <c r="O1883" s="99"/>
      <c r="P1883" s="99"/>
      <c r="Q1883" s="32"/>
      <c r="R1883" s="94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60"/>
      <c r="AH1883" s="60"/>
      <c r="AI1883" s="33"/>
      <c r="AJ1883" s="24"/>
      <c r="AK1883" s="24"/>
      <c r="AL1883" s="24"/>
      <c r="AM1883" s="24"/>
      <c r="AN1883" s="24" t="str">
        <f t="shared" si="414"/>
        <v/>
      </c>
      <c r="AO1883" s="24" t="str">
        <f t="shared" si="415"/>
        <v/>
      </c>
      <c r="AP1883" s="24" t="str">
        <f t="shared" si="416"/>
        <v/>
      </c>
      <c r="AQ1883" s="24" t="str">
        <f t="shared" si="417"/>
        <v/>
      </c>
      <c r="AR1883" s="24" t="str">
        <f t="shared" si="418"/>
        <v/>
      </c>
      <c r="AS1883" s="24" t="str">
        <f t="shared" si="419"/>
        <v/>
      </c>
    </row>
    <row r="1884" spans="2:45">
      <c r="B1884" s="60"/>
      <c r="C1884" s="33"/>
      <c r="D1884" s="32"/>
      <c r="E1884" s="33"/>
      <c r="F1884" s="33"/>
      <c r="G1884" s="33"/>
      <c r="H1884" s="33"/>
      <c r="I1884" s="33"/>
      <c r="J1884" s="33"/>
      <c r="K1884" s="33"/>
      <c r="L1884" s="33"/>
      <c r="M1884" s="33"/>
      <c r="N1884" s="99"/>
      <c r="O1884" s="99"/>
      <c r="P1884" s="99"/>
      <c r="Q1884" s="32"/>
      <c r="R1884" s="94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60"/>
      <c r="AH1884" s="60"/>
      <c r="AI1884" s="33"/>
      <c r="AJ1884" s="24"/>
      <c r="AK1884" s="24"/>
      <c r="AL1884" s="24"/>
      <c r="AM1884" s="24"/>
      <c r="AN1884" s="24" t="str">
        <f t="shared" si="414"/>
        <v/>
      </c>
      <c r="AO1884" s="24" t="str">
        <f t="shared" si="415"/>
        <v/>
      </c>
      <c r="AP1884" s="24" t="str">
        <f t="shared" si="416"/>
        <v/>
      </c>
      <c r="AQ1884" s="24" t="str">
        <f t="shared" si="417"/>
        <v/>
      </c>
      <c r="AR1884" s="24" t="str">
        <f t="shared" si="418"/>
        <v/>
      </c>
      <c r="AS1884" s="24" t="str">
        <f t="shared" si="419"/>
        <v/>
      </c>
    </row>
    <row r="1885" spans="2:45">
      <c r="B1885" s="60"/>
      <c r="C1885" s="33"/>
      <c r="D1885" s="32"/>
      <c r="E1885" s="33"/>
      <c r="F1885" s="33"/>
      <c r="G1885" s="33"/>
      <c r="H1885" s="33"/>
      <c r="I1885" s="33"/>
      <c r="J1885" s="33"/>
      <c r="K1885" s="33"/>
      <c r="L1885" s="33"/>
      <c r="M1885" s="33"/>
      <c r="N1885" s="99"/>
      <c r="O1885" s="99"/>
      <c r="P1885" s="99"/>
      <c r="Q1885" s="32"/>
      <c r="R1885" s="94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60"/>
      <c r="AH1885" s="60"/>
      <c r="AI1885" s="33"/>
      <c r="AJ1885" s="24"/>
      <c r="AK1885" s="24"/>
      <c r="AL1885" s="24"/>
      <c r="AM1885" s="24"/>
      <c r="AN1885" s="24" t="str">
        <f t="shared" si="414"/>
        <v/>
      </c>
      <c r="AO1885" s="24" t="str">
        <f t="shared" si="415"/>
        <v/>
      </c>
      <c r="AP1885" s="24" t="str">
        <f t="shared" si="416"/>
        <v/>
      </c>
      <c r="AQ1885" s="24" t="str">
        <f t="shared" si="417"/>
        <v/>
      </c>
      <c r="AR1885" s="24" t="str">
        <f t="shared" si="418"/>
        <v/>
      </c>
      <c r="AS1885" s="24" t="str">
        <f t="shared" si="419"/>
        <v/>
      </c>
    </row>
    <row r="1886" spans="2:45">
      <c r="B1886" s="60"/>
      <c r="C1886" s="33"/>
      <c r="D1886" s="32"/>
      <c r="E1886" s="33"/>
      <c r="F1886" s="33"/>
      <c r="G1886" s="33"/>
      <c r="H1886" s="33"/>
      <c r="I1886" s="33"/>
      <c r="J1886" s="33"/>
      <c r="K1886" s="33"/>
      <c r="L1886" s="33"/>
      <c r="M1886" s="33"/>
      <c r="N1886" s="99"/>
      <c r="O1886" s="99"/>
      <c r="P1886" s="99"/>
      <c r="Q1886" s="32"/>
      <c r="R1886" s="94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60"/>
      <c r="AH1886" s="60"/>
      <c r="AI1886" s="33"/>
      <c r="AJ1886" s="24"/>
      <c r="AK1886" s="24"/>
      <c r="AL1886" s="24"/>
      <c r="AM1886" s="24"/>
      <c r="AN1886" s="24" t="str">
        <f t="shared" si="414"/>
        <v/>
      </c>
      <c r="AO1886" s="24" t="str">
        <f t="shared" si="415"/>
        <v/>
      </c>
      <c r="AP1886" s="24" t="str">
        <f t="shared" si="416"/>
        <v/>
      </c>
      <c r="AQ1886" s="24" t="str">
        <f t="shared" si="417"/>
        <v/>
      </c>
      <c r="AR1886" s="24" t="str">
        <f t="shared" si="418"/>
        <v/>
      </c>
      <c r="AS1886" s="24" t="str">
        <f t="shared" si="419"/>
        <v/>
      </c>
    </row>
    <row r="1887" spans="2:45">
      <c r="B1887" s="60"/>
      <c r="C1887" s="33"/>
      <c r="D1887" s="32"/>
      <c r="E1887" s="33"/>
      <c r="F1887" s="33"/>
      <c r="G1887" s="33"/>
      <c r="H1887" s="33"/>
      <c r="I1887" s="33"/>
      <c r="J1887" s="33"/>
      <c r="K1887" s="33"/>
      <c r="L1887" s="33"/>
      <c r="M1887" s="33"/>
      <c r="N1887" s="99"/>
      <c r="O1887" s="99"/>
      <c r="P1887" s="99"/>
      <c r="Q1887" s="32"/>
      <c r="R1887" s="94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60"/>
      <c r="AH1887" s="60"/>
      <c r="AI1887" s="33"/>
      <c r="AJ1887" s="24"/>
      <c r="AK1887" s="24"/>
      <c r="AL1887" s="24"/>
      <c r="AM1887" s="24"/>
      <c r="AN1887" s="24" t="str">
        <f t="shared" si="414"/>
        <v/>
      </c>
      <c r="AO1887" s="24" t="str">
        <f t="shared" si="415"/>
        <v/>
      </c>
      <c r="AP1887" s="24" t="str">
        <f t="shared" si="416"/>
        <v/>
      </c>
      <c r="AQ1887" s="24" t="str">
        <f t="shared" si="417"/>
        <v/>
      </c>
      <c r="AR1887" s="24" t="str">
        <f t="shared" si="418"/>
        <v/>
      </c>
      <c r="AS1887" s="24" t="str">
        <f t="shared" si="419"/>
        <v/>
      </c>
    </row>
    <row r="1888" spans="2:45">
      <c r="B1888" s="60"/>
      <c r="C1888" s="33"/>
      <c r="D1888" s="32"/>
      <c r="E1888" s="33"/>
      <c r="F1888" s="33"/>
      <c r="G1888" s="33"/>
      <c r="H1888" s="33"/>
      <c r="I1888" s="33"/>
      <c r="J1888" s="33"/>
      <c r="K1888" s="33"/>
      <c r="L1888" s="33"/>
      <c r="M1888" s="33"/>
      <c r="N1888" s="99"/>
      <c r="O1888" s="99"/>
      <c r="P1888" s="99"/>
      <c r="Q1888" s="32"/>
      <c r="R1888" s="94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60"/>
      <c r="AH1888" s="60"/>
      <c r="AI1888" s="33"/>
      <c r="AJ1888" s="24"/>
      <c r="AK1888" s="24"/>
      <c r="AL1888" s="24"/>
      <c r="AM1888" s="24"/>
      <c r="AN1888" s="24" t="str">
        <f t="shared" si="414"/>
        <v/>
      </c>
      <c r="AO1888" s="24" t="str">
        <f t="shared" si="415"/>
        <v/>
      </c>
      <c r="AP1888" s="24" t="str">
        <f t="shared" si="416"/>
        <v/>
      </c>
      <c r="AQ1888" s="24" t="str">
        <f t="shared" si="417"/>
        <v/>
      </c>
      <c r="AR1888" s="24" t="str">
        <f t="shared" si="418"/>
        <v/>
      </c>
      <c r="AS1888" s="24" t="str">
        <f t="shared" si="419"/>
        <v/>
      </c>
    </row>
    <row r="1889" spans="2:45">
      <c r="B1889" s="60"/>
      <c r="C1889" s="33"/>
      <c r="D1889" s="32"/>
      <c r="E1889" s="33"/>
      <c r="F1889" s="33"/>
      <c r="G1889" s="33"/>
      <c r="H1889" s="33"/>
      <c r="I1889" s="33"/>
      <c r="J1889" s="33"/>
      <c r="K1889" s="33"/>
      <c r="L1889" s="33"/>
      <c r="M1889" s="33"/>
      <c r="N1889" s="99"/>
      <c r="O1889" s="99"/>
      <c r="P1889" s="99"/>
      <c r="Q1889" s="32"/>
      <c r="R1889" s="94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60"/>
      <c r="AH1889" s="60"/>
      <c r="AI1889" s="33"/>
      <c r="AJ1889" s="24"/>
      <c r="AK1889" s="24"/>
      <c r="AL1889" s="24"/>
      <c r="AM1889" s="24"/>
      <c r="AN1889" s="24" t="str">
        <f t="shared" si="414"/>
        <v/>
      </c>
      <c r="AO1889" s="24" t="str">
        <f t="shared" si="415"/>
        <v/>
      </c>
      <c r="AP1889" s="24" t="str">
        <f t="shared" si="416"/>
        <v/>
      </c>
      <c r="AQ1889" s="24" t="str">
        <f t="shared" si="417"/>
        <v/>
      </c>
      <c r="AR1889" s="24" t="str">
        <f t="shared" si="418"/>
        <v/>
      </c>
      <c r="AS1889" s="24" t="str">
        <f t="shared" si="419"/>
        <v/>
      </c>
    </row>
    <row r="1890" spans="2:45">
      <c r="B1890" s="60"/>
      <c r="C1890" s="33"/>
      <c r="D1890" s="32"/>
      <c r="E1890" s="33"/>
      <c r="F1890" s="33"/>
      <c r="G1890" s="33"/>
      <c r="H1890" s="33"/>
      <c r="I1890" s="33"/>
      <c r="J1890" s="33"/>
      <c r="K1890" s="33"/>
      <c r="L1890" s="33"/>
      <c r="M1890" s="33"/>
      <c r="N1890" s="99"/>
      <c r="O1890" s="99"/>
      <c r="P1890" s="99"/>
      <c r="Q1890" s="32"/>
      <c r="R1890" s="94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60"/>
      <c r="AH1890" s="60"/>
      <c r="AI1890" s="33"/>
      <c r="AJ1890" s="24"/>
      <c r="AK1890" s="24"/>
      <c r="AL1890" s="24"/>
      <c r="AM1890" s="24"/>
      <c r="AN1890" s="24" t="str">
        <f t="shared" si="414"/>
        <v/>
      </c>
      <c r="AO1890" s="24" t="str">
        <f t="shared" si="415"/>
        <v/>
      </c>
      <c r="AP1890" s="24" t="str">
        <f t="shared" si="416"/>
        <v/>
      </c>
      <c r="AQ1890" s="24" t="str">
        <f t="shared" si="417"/>
        <v/>
      </c>
      <c r="AR1890" s="24" t="str">
        <f t="shared" si="418"/>
        <v/>
      </c>
      <c r="AS1890" s="24" t="str">
        <f t="shared" si="419"/>
        <v/>
      </c>
    </row>
    <row r="1891" spans="2:45">
      <c r="B1891" s="60"/>
      <c r="C1891" s="33"/>
      <c r="D1891" s="32"/>
      <c r="E1891" s="33"/>
      <c r="F1891" s="33"/>
      <c r="G1891" s="33"/>
      <c r="H1891" s="33"/>
      <c r="I1891" s="33"/>
      <c r="J1891" s="33"/>
      <c r="K1891" s="33"/>
      <c r="L1891" s="33"/>
      <c r="M1891" s="33"/>
      <c r="N1891" s="99"/>
      <c r="O1891" s="99"/>
      <c r="P1891" s="99"/>
      <c r="Q1891" s="32"/>
      <c r="R1891" s="94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60"/>
      <c r="AH1891" s="60"/>
      <c r="AI1891" s="33"/>
      <c r="AJ1891" s="24"/>
      <c r="AK1891" s="24"/>
      <c r="AL1891" s="24"/>
      <c r="AM1891" s="24"/>
      <c r="AN1891" s="24" t="str">
        <f t="shared" si="414"/>
        <v/>
      </c>
      <c r="AO1891" s="24" t="str">
        <f t="shared" si="415"/>
        <v/>
      </c>
      <c r="AP1891" s="24" t="str">
        <f t="shared" si="416"/>
        <v/>
      </c>
      <c r="AQ1891" s="24" t="str">
        <f t="shared" si="417"/>
        <v/>
      </c>
      <c r="AR1891" s="24" t="str">
        <f t="shared" si="418"/>
        <v/>
      </c>
      <c r="AS1891" s="24" t="str">
        <f t="shared" si="419"/>
        <v/>
      </c>
    </row>
    <row r="1892" spans="2:45">
      <c r="B1892" s="60"/>
      <c r="C1892" s="33"/>
      <c r="D1892" s="32"/>
      <c r="E1892" s="33"/>
      <c r="F1892" s="33"/>
      <c r="G1892" s="33"/>
      <c r="H1892" s="33"/>
      <c r="I1892" s="33"/>
      <c r="J1892" s="33"/>
      <c r="K1892" s="33"/>
      <c r="L1892" s="33"/>
      <c r="M1892" s="33"/>
      <c r="N1892" s="99"/>
      <c r="O1892" s="99"/>
      <c r="P1892" s="99"/>
      <c r="Q1892" s="32"/>
      <c r="R1892" s="94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60"/>
      <c r="AH1892" s="60"/>
      <c r="AI1892" s="33"/>
      <c r="AJ1892" s="24"/>
      <c r="AK1892" s="24"/>
      <c r="AL1892" s="24"/>
      <c r="AM1892" s="24"/>
      <c r="AN1892" s="24" t="str">
        <f t="shared" si="414"/>
        <v/>
      </c>
      <c r="AO1892" s="24" t="str">
        <f t="shared" si="415"/>
        <v/>
      </c>
      <c r="AP1892" s="24" t="str">
        <f t="shared" si="416"/>
        <v/>
      </c>
      <c r="AQ1892" s="24" t="str">
        <f t="shared" si="417"/>
        <v/>
      </c>
      <c r="AR1892" s="24" t="str">
        <f t="shared" si="418"/>
        <v/>
      </c>
      <c r="AS1892" s="24" t="str">
        <f t="shared" si="419"/>
        <v/>
      </c>
    </row>
    <row r="1893" spans="2:45">
      <c r="B1893" s="60"/>
      <c r="C1893" s="33"/>
      <c r="D1893" s="32"/>
      <c r="E1893" s="33"/>
      <c r="F1893" s="33"/>
      <c r="G1893" s="33"/>
      <c r="H1893" s="33"/>
      <c r="I1893" s="33"/>
      <c r="J1893" s="33"/>
      <c r="K1893" s="33"/>
      <c r="L1893" s="33"/>
      <c r="M1893" s="33"/>
      <c r="N1893" s="99"/>
      <c r="O1893" s="99"/>
      <c r="P1893" s="99"/>
      <c r="Q1893" s="32"/>
      <c r="R1893" s="94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60"/>
      <c r="AH1893" s="60"/>
      <c r="AI1893" s="33"/>
      <c r="AJ1893" s="24"/>
      <c r="AK1893" s="24"/>
      <c r="AL1893" s="24"/>
      <c r="AM1893" s="24"/>
      <c r="AN1893" s="24" t="str">
        <f t="shared" si="414"/>
        <v/>
      </c>
      <c r="AO1893" s="24" t="str">
        <f t="shared" si="415"/>
        <v/>
      </c>
      <c r="AP1893" s="24" t="str">
        <f t="shared" si="416"/>
        <v/>
      </c>
      <c r="AQ1893" s="24" t="str">
        <f t="shared" si="417"/>
        <v/>
      </c>
      <c r="AR1893" s="24" t="str">
        <f t="shared" si="418"/>
        <v/>
      </c>
      <c r="AS1893" s="24" t="str">
        <f t="shared" si="419"/>
        <v/>
      </c>
    </row>
    <row r="1894" spans="2:45">
      <c r="B1894" s="60"/>
      <c r="C1894" s="33"/>
      <c r="D1894" s="32"/>
      <c r="E1894" s="33"/>
      <c r="F1894" s="33"/>
      <c r="G1894" s="33"/>
      <c r="H1894" s="33"/>
      <c r="I1894" s="33"/>
      <c r="J1894" s="33"/>
      <c r="K1894" s="33"/>
      <c r="L1894" s="33"/>
      <c r="M1894" s="33"/>
      <c r="N1894" s="99"/>
      <c r="O1894" s="99"/>
      <c r="P1894" s="99"/>
      <c r="Q1894" s="32"/>
      <c r="R1894" s="94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60"/>
      <c r="AH1894" s="60"/>
      <c r="AI1894" s="33"/>
      <c r="AJ1894" s="24"/>
      <c r="AK1894" s="24"/>
      <c r="AL1894" s="24"/>
      <c r="AM1894" s="24"/>
      <c r="AN1894" s="24" t="str">
        <f t="shared" si="414"/>
        <v/>
      </c>
      <c r="AO1894" s="24" t="str">
        <f t="shared" si="415"/>
        <v/>
      </c>
      <c r="AP1894" s="24" t="str">
        <f t="shared" si="416"/>
        <v/>
      </c>
      <c r="AQ1894" s="24" t="str">
        <f t="shared" si="417"/>
        <v/>
      </c>
      <c r="AR1894" s="24" t="str">
        <f t="shared" si="418"/>
        <v/>
      </c>
      <c r="AS1894" s="24" t="str">
        <f t="shared" si="419"/>
        <v/>
      </c>
    </row>
    <row r="1895" spans="2:45">
      <c r="B1895" s="60"/>
      <c r="C1895" s="33"/>
      <c r="D1895" s="32"/>
      <c r="E1895" s="33"/>
      <c r="F1895" s="33"/>
      <c r="G1895" s="33"/>
      <c r="H1895" s="33"/>
      <c r="I1895" s="33"/>
      <c r="J1895" s="33"/>
      <c r="K1895" s="33"/>
      <c r="L1895" s="33"/>
      <c r="M1895" s="33"/>
      <c r="N1895" s="99"/>
      <c r="O1895" s="99"/>
      <c r="P1895" s="99"/>
      <c r="Q1895" s="32"/>
      <c r="R1895" s="94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60"/>
      <c r="AH1895" s="60"/>
      <c r="AI1895" s="33"/>
      <c r="AJ1895" s="24"/>
      <c r="AK1895" s="24"/>
      <c r="AL1895" s="24"/>
      <c r="AM1895" s="24"/>
      <c r="AN1895" s="24" t="str">
        <f t="shared" si="414"/>
        <v/>
      </c>
      <c r="AO1895" s="24" t="str">
        <f t="shared" si="415"/>
        <v/>
      </c>
      <c r="AP1895" s="24" t="str">
        <f t="shared" si="416"/>
        <v/>
      </c>
      <c r="AQ1895" s="24" t="str">
        <f t="shared" si="417"/>
        <v/>
      </c>
      <c r="AR1895" s="24" t="str">
        <f t="shared" si="418"/>
        <v/>
      </c>
      <c r="AS1895" s="24" t="str">
        <f t="shared" si="419"/>
        <v/>
      </c>
    </row>
    <row r="1896" spans="2:45">
      <c r="B1896" s="60"/>
      <c r="C1896" s="33"/>
      <c r="D1896" s="32"/>
      <c r="E1896" s="33"/>
      <c r="F1896" s="33"/>
      <c r="G1896" s="33"/>
      <c r="H1896" s="33"/>
      <c r="I1896" s="33"/>
      <c r="J1896" s="33"/>
      <c r="K1896" s="33"/>
      <c r="L1896" s="33"/>
      <c r="M1896" s="33"/>
      <c r="N1896" s="99"/>
      <c r="O1896" s="99"/>
      <c r="P1896" s="99"/>
      <c r="Q1896" s="32"/>
      <c r="R1896" s="94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60"/>
      <c r="AH1896" s="60"/>
      <c r="AI1896" s="33"/>
      <c r="AJ1896" s="24"/>
      <c r="AK1896" s="24"/>
      <c r="AL1896" s="24"/>
      <c r="AM1896" s="24"/>
      <c r="AN1896" s="24" t="str">
        <f t="shared" si="414"/>
        <v/>
      </c>
      <c r="AO1896" s="24" t="str">
        <f t="shared" si="415"/>
        <v/>
      </c>
      <c r="AP1896" s="24" t="str">
        <f t="shared" si="416"/>
        <v/>
      </c>
      <c r="AQ1896" s="24" t="str">
        <f t="shared" si="417"/>
        <v/>
      </c>
      <c r="AR1896" s="24" t="str">
        <f t="shared" si="418"/>
        <v/>
      </c>
      <c r="AS1896" s="24" t="str">
        <f t="shared" si="419"/>
        <v/>
      </c>
    </row>
    <row r="1897" spans="2:45">
      <c r="B1897" s="60"/>
      <c r="C1897" s="33"/>
      <c r="D1897" s="32"/>
      <c r="E1897" s="33"/>
      <c r="F1897" s="33"/>
      <c r="G1897" s="33"/>
      <c r="H1897" s="33"/>
      <c r="I1897" s="33"/>
      <c r="J1897" s="33"/>
      <c r="K1897" s="33"/>
      <c r="L1897" s="33"/>
      <c r="M1897" s="33"/>
      <c r="N1897" s="99"/>
      <c r="O1897" s="99"/>
      <c r="P1897" s="99"/>
      <c r="Q1897" s="32"/>
      <c r="R1897" s="94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60"/>
      <c r="AH1897" s="60"/>
      <c r="AI1897" s="33"/>
      <c r="AJ1897" s="24"/>
      <c r="AK1897" s="24"/>
      <c r="AL1897" s="24"/>
      <c r="AM1897" s="24"/>
      <c r="AN1897" s="24" t="str">
        <f t="shared" si="414"/>
        <v/>
      </c>
      <c r="AO1897" s="24" t="str">
        <f t="shared" si="415"/>
        <v/>
      </c>
      <c r="AP1897" s="24" t="str">
        <f t="shared" si="416"/>
        <v/>
      </c>
      <c r="AQ1897" s="24" t="str">
        <f t="shared" si="417"/>
        <v/>
      </c>
      <c r="AR1897" s="24" t="str">
        <f t="shared" si="418"/>
        <v/>
      </c>
      <c r="AS1897" s="24" t="str">
        <f t="shared" si="419"/>
        <v/>
      </c>
    </row>
    <row r="1898" spans="2:45">
      <c r="B1898" s="60"/>
      <c r="C1898" s="33"/>
      <c r="D1898" s="32"/>
      <c r="E1898" s="33"/>
      <c r="F1898" s="33"/>
      <c r="G1898" s="33"/>
      <c r="H1898" s="33"/>
      <c r="I1898" s="33"/>
      <c r="J1898" s="33"/>
      <c r="K1898" s="33"/>
      <c r="L1898" s="33"/>
      <c r="M1898" s="33"/>
      <c r="N1898" s="99"/>
      <c r="O1898" s="99"/>
      <c r="P1898" s="99"/>
      <c r="Q1898" s="32"/>
      <c r="R1898" s="94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60"/>
      <c r="AH1898" s="60"/>
      <c r="AI1898" s="33"/>
      <c r="AJ1898" s="24"/>
      <c r="AK1898" s="24"/>
      <c r="AL1898" s="24"/>
      <c r="AM1898" s="24"/>
      <c r="AN1898" s="24" t="str">
        <f t="shared" si="414"/>
        <v/>
      </c>
      <c r="AO1898" s="24" t="str">
        <f t="shared" si="415"/>
        <v/>
      </c>
      <c r="AP1898" s="24" t="str">
        <f t="shared" si="416"/>
        <v/>
      </c>
      <c r="AQ1898" s="24" t="str">
        <f t="shared" si="417"/>
        <v/>
      </c>
      <c r="AR1898" s="24" t="str">
        <f t="shared" si="418"/>
        <v/>
      </c>
      <c r="AS1898" s="24" t="str">
        <f t="shared" si="419"/>
        <v/>
      </c>
    </row>
    <row r="1899" spans="2:45">
      <c r="B1899" s="60"/>
      <c r="C1899" s="33"/>
      <c r="D1899" s="32"/>
      <c r="E1899" s="33"/>
      <c r="F1899" s="33"/>
      <c r="G1899" s="33"/>
      <c r="H1899" s="33"/>
      <c r="I1899" s="33"/>
      <c r="J1899" s="33"/>
      <c r="K1899" s="33"/>
      <c r="L1899" s="33"/>
      <c r="M1899" s="33"/>
      <c r="N1899" s="99"/>
      <c r="O1899" s="99"/>
      <c r="P1899" s="99"/>
      <c r="Q1899" s="32"/>
      <c r="R1899" s="94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60"/>
      <c r="AH1899" s="60"/>
      <c r="AI1899" s="33"/>
      <c r="AJ1899" s="24"/>
      <c r="AK1899" s="24"/>
      <c r="AL1899" s="24"/>
      <c r="AM1899" s="24"/>
      <c r="AN1899" s="24" t="str">
        <f t="shared" si="414"/>
        <v/>
      </c>
      <c r="AO1899" s="24" t="str">
        <f t="shared" si="415"/>
        <v/>
      </c>
      <c r="AP1899" s="24" t="str">
        <f t="shared" si="416"/>
        <v/>
      </c>
      <c r="AQ1899" s="24" t="str">
        <f t="shared" si="417"/>
        <v/>
      </c>
      <c r="AR1899" s="24" t="str">
        <f t="shared" si="418"/>
        <v/>
      </c>
      <c r="AS1899" s="24" t="str">
        <f t="shared" si="419"/>
        <v/>
      </c>
    </row>
    <row r="1900" spans="2:45">
      <c r="B1900" s="60"/>
      <c r="C1900" s="33"/>
      <c r="D1900" s="32"/>
      <c r="E1900" s="33"/>
      <c r="F1900" s="33"/>
      <c r="G1900" s="33"/>
      <c r="H1900" s="33"/>
      <c r="I1900" s="33"/>
      <c r="J1900" s="33"/>
      <c r="K1900" s="33"/>
      <c r="L1900" s="33"/>
      <c r="M1900" s="33"/>
      <c r="N1900" s="99"/>
      <c r="O1900" s="99"/>
      <c r="P1900" s="99"/>
      <c r="Q1900" s="32"/>
      <c r="R1900" s="94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60"/>
      <c r="AH1900" s="60"/>
      <c r="AI1900" s="33"/>
      <c r="AJ1900" s="24"/>
      <c r="AK1900" s="24"/>
      <c r="AL1900" s="24"/>
      <c r="AM1900" s="24"/>
      <c r="AN1900" s="24" t="str">
        <f t="shared" si="414"/>
        <v/>
      </c>
      <c r="AO1900" s="24" t="str">
        <f t="shared" si="415"/>
        <v/>
      </c>
      <c r="AP1900" s="24" t="str">
        <f t="shared" si="416"/>
        <v/>
      </c>
      <c r="AQ1900" s="24" t="str">
        <f t="shared" si="417"/>
        <v/>
      </c>
      <c r="AR1900" s="24" t="str">
        <f t="shared" si="418"/>
        <v/>
      </c>
      <c r="AS1900" s="24" t="str">
        <f t="shared" si="419"/>
        <v/>
      </c>
    </row>
    <row r="1901" spans="2:45">
      <c r="B1901" s="60"/>
      <c r="C1901" s="33"/>
      <c r="D1901" s="32"/>
      <c r="E1901" s="33"/>
      <c r="F1901" s="33"/>
      <c r="G1901" s="33"/>
      <c r="H1901" s="33"/>
      <c r="I1901" s="33"/>
      <c r="J1901" s="33"/>
      <c r="K1901" s="33"/>
      <c r="L1901" s="33"/>
      <c r="M1901" s="33"/>
      <c r="N1901" s="99"/>
      <c r="O1901" s="99"/>
      <c r="P1901" s="99"/>
      <c r="Q1901" s="32"/>
      <c r="R1901" s="94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60"/>
      <c r="AH1901" s="60"/>
      <c r="AI1901" s="33"/>
      <c r="AJ1901" s="24"/>
      <c r="AK1901" s="24"/>
      <c r="AL1901" s="24"/>
      <c r="AM1901" s="24"/>
      <c r="AN1901" s="24" t="str">
        <f t="shared" si="414"/>
        <v/>
      </c>
      <c r="AO1901" s="24" t="str">
        <f t="shared" si="415"/>
        <v/>
      </c>
      <c r="AP1901" s="24" t="str">
        <f t="shared" si="416"/>
        <v/>
      </c>
      <c r="AQ1901" s="24" t="str">
        <f t="shared" si="417"/>
        <v/>
      </c>
      <c r="AR1901" s="24" t="str">
        <f t="shared" si="418"/>
        <v/>
      </c>
      <c r="AS1901" s="24" t="str">
        <f t="shared" si="419"/>
        <v/>
      </c>
    </row>
    <row r="1902" spans="2:45">
      <c r="B1902" s="60"/>
      <c r="C1902" s="33"/>
      <c r="D1902" s="32"/>
      <c r="E1902" s="33"/>
      <c r="F1902" s="33"/>
      <c r="G1902" s="33"/>
      <c r="H1902" s="33"/>
      <c r="I1902" s="33"/>
      <c r="J1902" s="33"/>
      <c r="K1902" s="33"/>
      <c r="L1902" s="33"/>
      <c r="M1902" s="33"/>
      <c r="N1902" s="99"/>
      <c r="O1902" s="99"/>
      <c r="P1902" s="99"/>
      <c r="Q1902" s="32"/>
      <c r="R1902" s="94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60"/>
      <c r="AH1902" s="60"/>
      <c r="AI1902" s="33"/>
      <c r="AJ1902" s="24"/>
      <c r="AK1902" s="24"/>
      <c r="AL1902" s="24"/>
      <c r="AM1902" s="24"/>
      <c r="AN1902" s="24" t="str">
        <f t="shared" si="414"/>
        <v/>
      </c>
      <c r="AO1902" s="24" t="str">
        <f t="shared" si="415"/>
        <v/>
      </c>
      <c r="AP1902" s="24" t="str">
        <f t="shared" si="416"/>
        <v/>
      </c>
      <c r="AQ1902" s="24" t="str">
        <f t="shared" si="417"/>
        <v/>
      </c>
      <c r="AR1902" s="24" t="str">
        <f t="shared" si="418"/>
        <v/>
      </c>
      <c r="AS1902" s="24" t="str">
        <f t="shared" si="419"/>
        <v/>
      </c>
    </row>
    <row r="1903" spans="2:45">
      <c r="B1903" s="60"/>
      <c r="C1903" s="33"/>
      <c r="D1903" s="32"/>
      <c r="E1903" s="33"/>
      <c r="F1903" s="33"/>
      <c r="G1903" s="33"/>
      <c r="H1903" s="33"/>
      <c r="I1903" s="33"/>
      <c r="J1903" s="33"/>
      <c r="K1903" s="33"/>
      <c r="L1903" s="33"/>
      <c r="M1903" s="33"/>
      <c r="N1903" s="99"/>
      <c r="O1903" s="99"/>
      <c r="P1903" s="99"/>
      <c r="Q1903" s="32"/>
      <c r="R1903" s="94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60"/>
      <c r="AH1903" s="60"/>
      <c r="AI1903" s="33"/>
      <c r="AJ1903" s="24"/>
      <c r="AK1903" s="24"/>
      <c r="AL1903" s="24"/>
      <c r="AM1903" s="24"/>
      <c r="AN1903" s="24" t="str">
        <f t="shared" si="414"/>
        <v/>
      </c>
      <c r="AO1903" s="24" t="str">
        <f t="shared" si="415"/>
        <v/>
      </c>
      <c r="AP1903" s="24" t="str">
        <f t="shared" si="416"/>
        <v/>
      </c>
      <c r="AQ1903" s="24" t="str">
        <f t="shared" si="417"/>
        <v/>
      </c>
      <c r="AR1903" s="24" t="str">
        <f t="shared" si="418"/>
        <v/>
      </c>
      <c r="AS1903" s="24" t="str">
        <f t="shared" si="419"/>
        <v/>
      </c>
    </row>
    <row r="1904" spans="2:45">
      <c r="B1904" s="60"/>
      <c r="C1904" s="33"/>
      <c r="D1904" s="32"/>
      <c r="E1904" s="33"/>
      <c r="F1904" s="33"/>
      <c r="G1904" s="33"/>
      <c r="H1904" s="33"/>
      <c r="I1904" s="33"/>
      <c r="J1904" s="33"/>
      <c r="K1904" s="33"/>
      <c r="L1904" s="33"/>
      <c r="M1904" s="33"/>
      <c r="N1904" s="99"/>
      <c r="O1904" s="99"/>
      <c r="P1904" s="99"/>
      <c r="Q1904" s="32"/>
      <c r="R1904" s="94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60"/>
      <c r="AH1904" s="60"/>
      <c r="AI1904" s="33"/>
      <c r="AJ1904" s="24"/>
      <c r="AK1904" s="24"/>
      <c r="AL1904" s="24"/>
      <c r="AM1904" s="24"/>
      <c r="AN1904" s="24" t="str">
        <f t="shared" si="414"/>
        <v/>
      </c>
      <c r="AO1904" s="24" t="str">
        <f t="shared" si="415"/>
        <v/>
      </c>
      <c r="AP1904" s="24" t="str">
        <f t="shared" si="416"/>
        <v/>
      </c>
      <c r="AQ1904" s="24" t="str">
        <f t="shared" si="417"/>
        <v/>
      </c>
      <c r="AR1904" s="24" t="str">
        <f t="shared" si="418"/>
        <v/>
      </c>
      <c r="AS1904" s="24" t="str">
        <f t="shared" si="419"/>
        <v/>
      </c>
    </row>
    <row r="1905" spans="2:45">
      <c r="B1905" s="60"/>
      <c r="C1905" s="33"/>
      <c r="D1905" s="32"/>
      <c r="E1905" s="33"/>
      <c r="F1905" s="33"/>
      <c r="G1905" s="33"/>
      <c r="H1905" s="33"/>
      <c r="I1905" s="33"/>
      <c r="J1905" s="33"/>
      <c r="K1905" s="33"/>
      <c r="L1905" s="33"/>
      <c r="M1905" s="33"/>
      <c r="N1905" s="99"/>
      <c r="O1905" s="99"/>
      <c r="P1905" s="99"/>
      <c r="Q1905" s="32"/>
      <c r="R1905" s="94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60"/>
      <c r="AH1905" s="60"/>
      <c r="AI1905" s="33"/>
      <c r="AJ1905" s="24"/>
      <c r="AK1905" s="24"/>
      <c r="AL1905" s="24"/>
      <c r="AM1905" s="24"/>
      <c r="AN1905" s="24" t="str">
        <f t="shared" si="414"/>
        <v/>
      </c>
      <c r="AO1905" s="24" t="str">
        <f t="shared" si="415"/>
        <v/>
      </c>
      <c r="AP1905" s="24" t="str">
        <f t="shared" si="416"/>
        <v/>
      </c>
      <c r="AQ1905" s="24" t="str">
        <f t="shared" si="417"/>
        <v/>
      </c>
      <c r="AR1905" s="24" t="str">
        <f t="shared" si="418"/>
        <v/>
      </c>
      <c r="AS1905" s="24" t="str">
        <f t="shared" si="419"/>
        <v/>
      </c>
    </row>
    <row r="1906" spans="2:45">
      <c r="B1906" s="60"/>
      <c r="C1906" s="33"/>
      <c r="D1906" s="32"/>
      <c r="E1906" s="33"/>
      <c r="F1906" s="33"/>
      <c r="G1906" s="33"/>
      <c r="H1906" s="33"/>
      <c r="I1906" s="33"/>
      <c r="J1906" s="33"/>
      <c r="K1906" s="33"/>
      <c r="L1906" s="33"/>
      <c r="M1906" s="33"/>
      <c r="N1906" s="99"/>
      <c r="O1906" s="99"/>
      <c r="P1906" s="99"/>
      <c r="Q1906" s="32"/>
      <c r="R1906" s="94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60"/>
      <c r="AH1906" s="60"/>
      <c r="AI1906" s="33"/>
      <c r="AJ1906" s="24"/>
      <c r="AK1906" s="24"/>
      <c r="AL1906" s="24"/>
      <c r="AM1906" s="24"/>
      <c r="AN1906" s="24" t="str">
        <f t="shared" si="414"/>
        <v/>
      </c>
      <c r="AO1906" s="24" t="str">
        <f t="shared" si="415"/>
        <v/>
      </c>
      <c r="AP1906" s="24" t="str">
        <f t="shared" si="416"/>
        <v/>
      </c>
      <c r="AQ1906" s="24" t="str">
        <f t="shared" si="417"/>
        <v/>
      </c>
      <c r="AR1906" s="24" t="str">
        <f t="shared" si="418"/>
        <v/>
      </c>
      <c r="AS1906" s="24" t="str">
        <f t="shared" si="419"/>
        <v/>
      </c>
    </row>
    <row r="1907" spans="2:45">
      <c r="B1907" s="60"/>
      <c r="C1907" s="33"/>
      <c r="D1907" s="32"/>
      <c r="E1907" s="33"/>
      <c r="F1907" s="33"/>
      <c r="G1907" s="33"/>
      <c r="H1907" s="33"/>
      <c r="I1907" s="33"/>
      <c r="J1907" s="33"/>
      <c r="K1907" s="33"/>
      <c r="L1907" s="33"/>
      <c r="M1907" s="33"/>
      <c r="N1907" s="99"/>
      <c r="O1907" s="99"/>
      <c r="P1907" s="99"/>
      <c r="Q1907" s="32"/>
      <c r="R1907" s="94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60"/>
      <c r="AH1907" s="60"/>
      <c r="AI1907" s="33"/>
      <c r="AJ1907" s="24"/>
      <c r="AK1907" s="24"/>
      <c r="AL1907" s="24"/>
      <c r="AM1907" s="24"/>
      <c r="AN1907" s="24" t="str">
        <f t="shared" si="414"/>
        <v/>
      </c>
      <c r="AO1907" s="24" t="str">
        <f t="shared" si="415"/>
        <v/>
      </c>
      <c r="AP1907" s="24" t="str">
        <f t="shared" si="416"/>
        <v/>
      </c>
      <c r="AQ1907" s="24" t="str">
        <f t="shared" si="417"/>
        <v/>
      </c>
      <c r="AR1907" s="24" t="str">
        <f t="shared" si="418"/>
        <v/>
      </c>
      <c r="AS1907" s="24" t="str">
        <f t="shared" si="419"/>
        <v/>
      </c>
    </row>
    <row r="1908" spans="2:45">
      <c r="B1908" s="60"/>
      <c r="C1908" s="33"/>
      <c r="D1908" s="32"/>
      <c r="E1908" s="33"/>
      <c r="F1908" s="33"/>
      <c r="G1908" s="33"/>
      <c r="H1908" s="33"/>
      <c r="I1908" s="33"/>
      <c r="J1908" s="33"/>
      <c r="K1908" s="33"/>
      <c r="L1908" s="33"/>
      <c r="M1908" s="33"/>
      <c r="N1908" s="99"/>
      <c r="O1908" s="99"/>
      <c r="P1908" s="99"/>
      <c r="Q1908" s="32"/>
      <c r="R1908" s="94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60"/>
      <c r="AH1908" s="60"/>
      <c r="AI1908" s="33"/>
      <c r="AJ1908" s="24"/>
      <c r="AK1908" s="24"/>
      <c r="AL1908" s="24"/>
      <c r="AM1908" s="24"/>
      <c r="AN1908" s="24" t="str">
        <f t="shared" si="414"/>
        <v/>
      </c>
      <c r="AO1908" s="24" t="str">
        <f t="shared" si="415"/>
        <v/>
      </c>
      <c r="AP1908" s="24" t="str">
        <f t="shared" si="416"/>
        <v/>
      </c>
      <c r="AQ1908" s="24" t="str">
        <f t="shared" si="417"/>
        <v/>
      </c>
      <c r="AR1908" s="24" t="str">
        <f t="shared" si="418"/>
        <v/>
      </c>
      <c r="AS1908" s="24" t="str">
        <f t="shared" si="419"/>
        <v/>
      </c>
    </row>
    <row r="1909" spans="2:45">
      <c r="B1909" s="60"/>
      <c r="C1909" s="33"/>
      <c r="D1909" s="32"/>
      <c r="E1909" s="33"/>
      <c r="F1909" s="33"/>
      <c r="G1909" s="33"/>
      <c r="H1909" s="33"/>
      <c r="I1909" s="33"/>
      <c r="J1909" s="33"/>
      <c r="K1909" s="33"/>
      <c r="L1909" s="33"/>
      <c r="M1909" s="33"/>
      <c r="N1909" s="99"/>
      <c r="O1909" s="99"/>
      <c r="P1909" s="99"/>
      <c r="Q1909" s="32"/>
      <c r="R1909" s="94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60"/>
      <c r="AH1909" s="60"/>
      <c r="AI1909" s="33"/>
      <c r="AJ1909" s="24"/>
      <c r="AK1909" s="24"/>
      <c r="AL1909" s="24"/>
      <c r="AM1909" s="24"/>
      <c r="AN1909" s="24" t="str">
        <f t="shared" si="414"/>
        <v/>
      </c>
      <c r="AO1909" s="24" t="str">
        <f t="shared" si="415"/>
        <v/>
      </c>
      <c r="AP1909" s="24" t="str">
        <f t="shared" si="416"/>
        <v/>
      </c>
      <c r="AQ1909" s="24" t="str">
        <f t="shared" si="417"/>
        <v/>
      </c>
      <c r="AR1909" s="24" t="str">
        <f t="shared" si="418"/>
        <v/>
      </c>
      <c r="AS1909" s="24" t="str">
        <f t="shared" si="419"/>
        <v/>
      </c>
    </row>
    <row r="1910" spans="2:45">
      <c r="B1910" s="60"/>
      <c r="C1910" s="33"/>
      <c r="D1910" s="32"/>
      <c r="E1910" s="33"/>
      <c r="F1910" s="33"/>
      <c r="G1910" s="33"/>
      <c r="H1910" s="33"/>
      <c r="I1910" s="33"/>
      <c r="J1910" s="33"/>
      <c r="K1910" s="33"/>
      <c r="L1910" s="33"/>
      <c r="M1910" s="33"/>
      <c r="N1910" s="99"/>
      <c r="O1910" s="99"/>
      <c r="P1910" s="99"/>
      <c r="Q1910" s="32"/>
      <c r="R1910" s="94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60"/>
      <c r="AH1910" s="60"/>
      <c r="AI1910" s="33"/>
      <c r="AJ1910" s="24"/>
      <c r="AK1910" s="24"/>
      <c r="AL1910" s="24"/>
      <c r="AM1910" s="24"/>
      <c r="AN1910" s="24" t="str">
        <f t="shared" si="414"/>
        <v/>
      </c>
      <c r="AO1910" s="24" t="str">
        <f t="shared" si="415"/>
        <v/>
      </c>
      <c r="AP1910" s="24" t="str">
        <f t="shared" si="416"/>
        <v/>
      </c>
      <c r="AQ1910" s="24" t="str">
        <f t="shared" si="417"/>
        <v/>
      </c>
      <c r="AR1910" s="24" t="str">
        <f t="shared" si="418"/>
        <v/>
      </c>
      <c r="AS1910" s="24" t="str">
        <f t="shared" si="419"/>
        <v/>
      </c>
    </row>
    <row r="1911" spans="2:45">
      <c r="B1911" s="60"/>
      <c r="C1911" s="33"/>
      <c r="D1911" s="32"/>
      <c r="E1911" s="33"/>
      <c r="F1911" s="33"/>
      <c r="G1911" s="33"/>
      <c r="H1911" s="33"/>
      <c r="I1911" s="33"/>
      <c r="J1911" s="33"/>
      <c r="K1911" s="33"/>
      <c r="L1911" s="33"/>
      <c r="M1911" s="33"/>
      <c r="N1911" s="99"/>
      <c r="O1911" s="99"/>
      <c r="P1911" s="99"/>
      <c r="Q1911" s="32"/>
      <c r="R1911" s="94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60"/>
      <c r="AH1911" s="60"/>
      <c r="AI1911" s="33"/>
      <c r="AJ1911" s="24"/>
      <c r="AK1911" s="24"/>
      <c r="AL1911" s="24"/>
      <c r="AM1911" s="24"/>
      <c r="AN1911" s="24" t="str">
        <f t="shared" si="414"/>
        <v/>
      </c>
      <c r="AO1911" s="24" t="str">
        <f t="shared" si="415"/>
        <v/>
      </c>
      <c r="AP1911" s="24" t="str">
        <f t="shared" si="416"/>
        <v/>
      </c>
      <c r="AQ1911" s="24" t="str">
        <f t="shared" si="417"/>
        <v/>
      </c>
      <c r="AR1911" s="24" t="str">
        <f t="shared" si="418"/>
        <v/>
      </c>
      <c r="AS1911" s="24" t="str">
        <f t="shared" si="419"/>
        <v/>
      </c>
    </row>
    <row r="1912" spans="2:45">
      <c r="B1912" s="60"/>
      <c r="C1912" s="33"/>
      <c r="D1912" s="32"/>
      <c r="E1912" s="33"/>
      <c r="F1912" s="33"/>
      <c r="G1912" s="33"/>
      <c r="H1912" s="33"/>
      <c r="I1912" s="33"/>
      <c r="J1912" s="33"/>
      <c r="K1912" s="33"/>
      <c r="L1912" s="33"/>
      <c r="M1912" s="33"/>
      <c r="N1912" s="99"/>
      <c r="O1912" s="99"/>
      <c r="P1912" s="99"/>
      <c r="Q1912" s="32"/>
      <c r="R1912" s="94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60"/>
      <c r="AH1912" s="60"/>
      <c r="AI1912" s="33"/>
      <c r="AJ1912" s="24"/>
      <c r="AK1912" s="24"/>
      <c r="AL1912" s="24"/>
      <c r="AM1912" s="24"/>
      <c r="AN1912" s="24" t="str">
        <f t="shared" si="414"/>
        <v/>
      </c>
      <c r="AO1912" s="24" t="str">
        <f t="shared" si="415"/>
        <v/>
      </c>
      <c r="AP1912" s="24" t="str">
        <f t="shared" si="416"/>
        <v/>
      </c>
      <c r="AQ1912" s="24" t="str">
        <f t="shared" si="417"/>
        <v/>
      </c>
      <c r="AR1912" s="24" t="str">
        <f t="shared" si="418"/>
        <v/>
      </c>
      <c r="AS1912" s="24" t="str">
        <f t="shared" si="419"/>
        <v/>
      </c>
    </row>
    <row r="1913" spans="2:45">
      <c r="B1913" s="60"/>
      <c r="C1913" s="33"/>
      <c r="D1913" s="32"/>
      <c r="E1913" s="33"/>
      <c r="F1913" s="33"/>
      <c r="G1913" s="33"/>
      <c r="H1913" s="33"/>
      <c r="I1913" s="33"/>
      <c r="J1913" s="33"/>
      <c r="K1913" s="33"/>
      <c r="L1913" s="33"/>
      <c r="M1913" s="33"/>
      <c r="N1913" s="99"/>
      <c r="O1913" s="99"/>
      <c r="P1913" s="99"/>
      <c r="Q1913" s="32"/>
      <c r="R1913" s="94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60"/>
      <c r="AH1913" s="60"/>
      <c r="AI1913" s="33"/>
      <c r="AJ1913" s="24"/>
      <c r="AK1913" s="24"/>
      <c r="AL1913" s="24"/>
      <c r="AM1913" s="24"/>
      <c r="AN1913" s="24" t="str">
        <f t="shared" si="414"/>
        <v/>
      </c>
      <c r="AO1913" s="24" t="str">
        <f t="shared" si="415"/>
        <v/>
      </c>
      <c r="AP1913" s="24" t="str">
        <f t="shared" si="416"/>
        <v/>
      </c>
      <c r="AQ1913" s="24" t="str">
        <f t="shared" si="417"/>
        <v/>
      </c>
      <c r="AR1913" s="24" t="str">
        <f t="shared" si="418"/>
        <v/>
      </c>
      <c r="AS1913" s="24" t="str">
        <f t="shared" si="419"/>
        <v/>
      </c>
    </row>
    <row r="1914" spans="2:45">
      <c r="B1914" s="60"/>
      <c r="C1914" s="33"/>
      <c r="D1914" s="32"/>
      <c r="E1914" s="33"/>
      <c r="F1914" s="33"/>
      <c r="G1914" s="33"/>
      <c r="H1914" s="33"/>
      <c r="I1914" s="33"/>
      <c r="J1914" s="33"/>
      <c r="K1914" s="33"/>
      <c r="L1914" s="33"/>
      <c r="M1914" s="33"/>
      <c r="N1914" s="99"/>
      <c r="O1914" s="99"/>
      <c r="P1914" s="99"/>
      <c r="Q1914" s="32"/>
      <c r="R1914" s="94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60"/>
      <c r="AH1914" s="60"/>
      <c r="AI1914" s="33"/>
      <c r="AJ1914" s="24"/>
      <c r="AK1914" s="24"/>
      <c r="AL1914" s="24"/>
      <c r="AM1914" s="24"/>
      <c r="AN1914" s="24" t="str">
        <f t="shared" si="414"/>
        <v/>
      </c>
      <c r="AO1914" s="24" t="str">
        <f t="shared" si="415"/>
        <v/>
      </c>
      <c r="AP1914" s="24" t="str">
        <f t="shared" si="416"/>
        <v/>
      </c>
      <c r="AQ1914" s="24" t="str">
        <f t="shared" si="417"/>
        <v/>
      </c>
      <c r="AR1914" s="24" t="str">
        <f t="shared" si="418"/>
        <v/>
      </c>
      <c r="AS1914" s="24" t="str">
        <f t="shared" si="419"/>
        <v/>
      </c>
    </row>
    <row r="1915" spans="2:45">
      <c r="B1915" s="60"/>
      <c r="C1915" s="33"/>
      <c r="D1915" s="32"/>
      <c r="E1915" s="33"/>
      <c r="F1915" s="33"/>
      <c r="G1915" s="33"/>
      <c r="H1915" s="33"/>
      <c r="I1915" s="33"/>
      <c r="J1915" s="33"/>
      <c r="K1915" s="33"/>
      <c r="L1915" s="33"/>
      <c r="M1915" s="33"/>
      <c r="N1915" s="99"/>
      <c r="O1915" s="99"/>
      <c r="P1915" s="99"/>
      <c r="Q1915" s="32"/>
      <c r="R1915" s="94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60"/>
      <c r="AH1915" s="60"/>
      <c r="AI1915" s="33"/>
      <c r="AJ1915" s="24"/>
      <c r="AK1915" s="24"/>
      <c r="AL1915" s="24"/>
      <c r="AM1915" s="24"/>
      <c r="AN1915" s="24" t="str">
        <f t="shared" si="414"/>
        <v/>
      </c>
      <c r="AO1915" s="24" t="str">
        <f t="shared" si="415"/>
        <v/>
      </c>
      <c r="AP1915" s="24" t="str">
        <f t="shared" si="416"/>
        <v/>
      </c>
      <c r="AQ1915" s="24" t="str">
        <f t="shared" si="417"/>
        <v/>
      </c>
      <c r="AR1915" s="24" t="str">
        <f t="shared" si="418"/>
        <v/>
      </c>
      <c r="AS1915" s="24" t="str">
        <f t="shared" si="419"/>
        <v/>
      </c>
    </row>
    <row r="1916" spans="2:45">
      <c r="B1916" s="60"/>
      <c r="C1916" s="33"/>
      <c r="D1916" s="32"/>
      <c r="E1916" s="33"/>
      <c r="F1916" s="33"/>
      <c r="G1916" s="33"/>
      <c r="H1916" s="33"/>
      <c r="I1916" s="33"/>
      <c r="J1916" s="33"/>
      <c r="K1916" s="33"/>
      <c r="L1916" s="33"/>
      <c r="M1916" s="33"/>
      <c r="N1916" s="99"/>
      <c r="O1916" s="99"/>
      <c r="P1916" s="99"/>
      <c r="Q1916" s="32"/>
      <c r="R1916" s="94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60"/>
      <c r="AH1916" s="60"/>
      <c r="AI1916" s="33"/>
      <c r="AJ1916" s="24"/>
      <c r="AK1916" s="24"/>
      <c r="AL1916" s="24"/>
      <c r="AM1916" s="24"/>
      <c r="AN1916" s="24" t="str">
        <f t="shared" si="414"/>
        <v/>
      </c>
      <c r="AO1916" s="24" t="str">
        <f t="shared" si="415"/>
        <v/>
      </c>
      <c r="AP1916" s="24" t="str">
        <f t="shared" si="416"/>
        <v/>
      </c>
      <c r="AQ1916" s="24" t="str">
        <f t="shared" si="417"/>
        <v/>
      </c>
      <c r="AR1916" s="24" t="str">
        <f t="shared" si="418"/>
        <v/>
      </c>
      <c r="AS1916" s="24" t="str">
        <f t="shared" si="419"/>
        <v/>
      </c>
    </row>
    <row r="1917" spans="2:45">
      <c r="B1917" s="60"/>
      <c r="C1917" s="33"/>
      <c r="D1917" s="32"/>
      <c r="E1917" s="33"/>
      <c r="F1917" s="33"/>
      <c r="G1917" s="33"/>
      <c r="H1917" s="33"/>
      <c r="I1917" s="33"/>
      <c r="J1917" s="33"/>
      <c r="K1917" s="33"/>
      <c r="L1917" s="33"/>
      <c r="M1917" s="33"/>
      <c r="N1917" s="99"/>
      <c r="O1917" s="99"/>
      <c r="P1917" s="99"/>
      <c r="Q1917" s="32"/>
      <c r="R1917" s="94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60"/>
      <c r="AH1917" s="60"/>
      <c r="AI1917" s="33"/>
      <c r="AJ1917" s="24"/>
      <c r="AK1917" s="24"/>
      <c r="AL1917" s="24"/>
      <c r="AM1917" s="24"/>
      <c r="AN1917" s="24" t="str">
        <f t="shared" si="414"/>
        <v/>
      </c>
      <c r="AO1917" s="24" t="str">
        <f t="shared" si="415"/>
        <v/>
      </c>
      <c r="AP1917" s="24" t="str">
        <f t="shared" si="416"/>
        <v/>
      </c>
      <c r="AQ1917" s="24" t="str">
        <f t="shared" si="417"/>
        <v/>
      </c>
      <c r="AR1917" s="24" t="str">
        <f t="shared" si="418"/>
        <v/>
      </c>
      <c r="AS1917" s="24" t="str">
        <f t="shared" si="419"/>
        <v/>
      </c>
    </row>
    <row r="1918" spans="2:45">
      <c r="B1918" s="60"/>
      <c r="C1918" s="33"/>
      <c r="D1918" s="32"/>
      <c r="E1918" s="33"/>
      <c r="F1918" s="33"/>
      <c r="G1918" s="33"/>
      <c r="H1918" s="33"/>
      <c r="I1918" s="33"/>
      <c r="J1918" s="33"/>
      <c r="K1918" s="33"/>
      <c r="L1918" s="33"/>
      <c r="M1918" s="33"/>
      <c r="N1918" s="99"/>
      <c r="O1918" s="99"/>
      <c r="P1918" s="99"/>
      <c r="Q1918" s="32"/>
      <c r="R1918" s="94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60"/>
      <c r="AH1918" s="60"/>
      <c r="AI1918" s="33"/>
      <c r="AJ1918" s="24"/>
      <c r="AK1918" s="24"/>
      <c r="AL1918" s="24"/>
      <c r="AM1918" s="24"/>
      <c r="AN1918" s="24" t="str">
        <f t="shared" si="414"/>
        <v/>
      </c>
      <c r="AO1918" s="24" t="str">
        <f t="shared" si="415"/>
        <v/>
      </c>
      <c r="AP1918" s="24" t="str">
        <f t="shared" si="416"/>
        <v/>
      </c>
      <c r="AQ1918" s="24" t="str">
        <f t="shared" si="417"/>
        <v/>
      </c>
      <c r="AR1918" s="24" t="str">
        <f t="shared" si="418"/>
        <v/>
      </c>
      <c r="AS1918" s="24" t="str">
        <f t="shared" si="419"/>
        <v/>
      </c>
    </row>
    <row r="1919" spans="2:45">
      <c r="B1919" s="60"/>
      <c r="C1919" s="33"/>
      <c r="D1919" s="32"/>
      <c r="E1919" s="33"/>
      <c r="F1919" s="33"/>
      <c r="G1919" s="33"/>
      <c r="H1919" s="33"/>
      <c r="I1919" s="33"/>
      <c r="J1919" s="33"/>
      <c r="K1919" s="33"/>
      <c r="L1919" s="33"/>
      <c r="M1919" s="33"/>
      <c r="N1919" s="99"/>
      <c r="O1919" s="99"/>
      <c r="P1919" s="99"/>
      <c r="Q1919" s="32"/>
      <c r="R1919" s="94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60"/>
      <c r="AH1919" s="60"/>
      <c r="AI1919" s="33"/>
      <c r="AJ1919" s="24"/>
      <c r="AK1919" s="24"/>
      <c r="AL1919" s="24"/>
      <c r="AM1919" s="24"/>
      <c r="AN1919" s="24" t="str">
        <f t="shared" si="414"/>
        <v/>
      </c>
      <c r="AO1919" s="24" t="str">
        <f t="shared" si="415"/>
        <v/>
      </c>
      <c r="AP1919" s="24" t="str">
        <f t="shared" si="416"/>
        <v/>
      </c>
      <c r="AQ1919" s="24" t="str">
        <f t="shared" si="417"/>
        <v/>
      </c>
      <c r="AR1919" s="24" t="str">
        <f t="shared" si="418"/>
        <v/>
      </c>
      <c r="AS1919" s="24" t="str">
        <f t="shared" si="419"/>
        <v/>
      </c>
    </row>
    <row r="1920" spans="2:45">
      <c r="B1920" s="60"/>
      <c r="C1920" s="33"/>
      <c r="D1920" s="32"/>
      <c r="E1920" s="33"/>
      <c r="F1920" s="33"/>
      <c r="G1920" s="33"/>
      <c r="H1920" s="33"/>
      <c r="I1920" s="33"/>
      <c r="J1920" s="33"/>
      <c r="K1920" s="33"/>
      <c r="L1920" s="33"/>
      <c r="M1920" s="33"/>
      <c r="N1920" s="99"/>
      <c r="O1920" s="99"/>
      <c r="P1920" s="99"/>
      <c r="Q1920" s="32"/>
      <c r="R1920" s="94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60"/>
      <c r="AH1920" s="60"/>
      <c r="AI1920" s="33"/>
      <c r="AJ1920" s="24"/>
      <c r="AK1920" s="24"/>
      <c r="AL1920" s="24"/>
      <c r="AM1920" s="24"/>
      <c r="AN1920" s="24" t="str">
        <f t="shared" si="414"/>
        <v/>
      </c>
      <c r="AO1920" s="24" t="str">
        <f t="shared" si="415"/>
        <v/>
      </c>
      <c r="AP1920" s="24" t="str">
        <f t="shared" si="416"/>
        <v/>
      </c>
      <c r="AQ1920" s="24" t="str">
        <f t="shared" si="417"/>
        <v/>
      </c>
      <c r="AR1920" s="24" t="str">
        <f t="shared" si="418"/>
        <v/>
      </c>
      <c r="AS1920" s="24" t="str">
        <f t="shared" si="419"/>
        <v/>
      </c>
    </row>
    <row r="1921" spans="2:45">
      <c r="B1921" s="60"/>
      <c r="C1921" s="33"/>
      <c r="D1921" s="32"/>
      <c r="E1921" s="33"/>
      <c r="F1921" s="33"/>
      <c r="G1921" s="33"/>
      <c r="H1921" s="33"/>
      <c r="I1921" s="33"/>
      <c r="J1921" s="33"/>
      <c r="K1921" s="33"/>
      <c r="L1921" s="33"/>
      <c r="M1921" s="33"/>
      <c r="N1921" s="99"/>
      <c r="O1921" s="99"/>
      <c r="P1921" s="99"/>
      <c r="Q1921" s="32"/>
      <c r="R1921" s="94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60"/>
      <c r="AH1921" s="60"/>
      <c r="AI1921" s="33"/>
      <c r="AJ1921" s="24"/>
      <c r="AK1921" s="24"/>
      <c r="AL1921" s="24"/>
      <c r="AM1921" s="24"/>
      <c r="AN1921" s="24" t="str">
        <f t="shared" si="414"/>
        <v/>
      </c>
      <c r="AO1921" s="24" t="str">
        <f t="shared" si="415"/>
        <v/>
      </c>
      <c r="AP1921" s="24" t="str">
        <f t="shared" si="416"/>
        <v/>
      </c>
      <c r="AQ1921" s="24" t="str">
        <f t="shared" si="417"/>
        <v/>
      </c>
      <c r="AR1921" s="24" t="str">
        <f t="shared" si="418"/>
        <v/>
      </c>
      <c r="AS1921" s="24" t="str">
        <f t="shared" si="419"/>
        <v/>
      </c>
    </row>
    <row r="1922" spans="2:45">
      <c r="B1922" s="60"/>
      <c r="C1922" s="33"/>
      <c r="D1922" s="32"/>
      <c r="E1922" s="33"/>
      <c r="F1922" s="33"/>
      <c r="G1922" s="33"/>
      <c r="H1922" s="33"/>
      <c r="I1922" s="33"/>
      <c r="J1922" s="33"/>
      <c r="K1922" s="33"/>
      <c r="L1922" s="33"/>
      <c r="M1922" s="33"/>
      <c r="N1922" s="99"/>
      <c r="O1922" s="99"/>
      <c r="P1922" s="99"/>
      <c r="Q1922" s="32"/>
      <c r="R1922" s="94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60"/>
      <c r="AH1922" s="60"/>
      <c r="AI1922" s="33"/>
      <c r="AJ1922" s="24"/>
      <c r="AK1922" s="24"/>
      <c r="AL1922" s="24"/>
      <c r="AM1922" s="24"/>
      <c r="AN1922" s="24" t="str">
        <f t="shared" si="414"/>
        <v/>
      </c>
      <c r="AO1922" s="24" t="str">
        <f t="shared" si="415"/>
        <v/>
      </c>
      <c r="AP1922" s="24" t="str">
        <f t="shared" si="416"/>
        <v/>
      </c>
      <c r="AQ1922" s="24" t="str">
        <f t="shared" si="417"/>
        <v/>
      </c>
      <c r="AR1922" s="24" t="str">
        <f t="shared" si="418"/>
        <v/>
      </c>
      <c r="AS1922" s="24" t="str">
        <f t="shared" si="419"/>
        <v/>
      </c>
    </row>
    <row r="1923" spans="2:45">
      <c r="B1923" s="60"/>
      <c r="C1923" s="33"/>
      <c r="D1923" s="32"/>
      <c r="E1923" s="33"/>
      <c r="F1923" s="33"/>
      <c r="G1923" s="33"/>
      <c r="H1923" s="33"/>
      <c r="I1923" s="33"/>
      <c r="J1923" s="33"/>
      <c r="K1923" s="33"/>
      <c r="L1923" s="33"/>
      <c r="M1923" s="33"/>
      <c r="N1923" s="99"/>
      <c r="O1923" s="99"/>
      <c r="P1923" s="99"/>
      <c r="Q1923" s="32"/>
      <c r="R1923" s="94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60"/>
      <c r="AH1923" s="60"/>
      <c r="AI1923" s="33"/>
      <c r="AJ1923" s="24"/>
      <c r="AK1923" s="24"/>
      <c r="AL1923" s="24"/>
      <c r="AM1923" s="24"/>
      <c r="AN1923" s="24" t="str">
        <f t="shared" si="414"/>
        <v/>
      </c>
      <c r="AO1923" s="24" t="str">
        <f t="shared" si="415"/>
        <v/>
      </c>
      <c r="AP1923" s="24" t="str">
        <f t="shared" si="416"/>
        <v/>
      </c>
      <c r="AQ1923" s="24" t="str">
        <f t="shared" si="417"/>
        <v/>
      </c>
      <c r="AR1923" s="24" t="str">
        <f t="shared" si="418"/>
        <v/>
      </c>
      <c r="AS1923" s="24" t="str">
        <f t="shared" si="419"/>
        <v/>
      </c>
    </row>
    <row r="1924" spans="2:45">
      <c r="B1924" s="60"/>
      <c r="C1924" s="33"/>
      <c r="D1924" s="32"/>
      <c r="E1924" s="33"/>
      <c r="F1924" s="33"/>
      <c r="G1924" s="33"/>
      <c r="H1924" s="33"/>
      <c r="I1924" s="33"/>
      <c r="J1924" s="33"/>
      <c r="K1924" s="33"/>
      <c r="L1924" s="33"/>
      <c r="M1924" s="33"/>
      <c r="N1924" s="99"/>
      <c r="O1924" s="99"/>
      <c r="P1924" s="99"/>
      <c r="Q1924" s="32"/>
      <c r="R1924" s="94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60"/>
      <c r="AH1924" s="60"/>
      <c r="AI1924" s="33"/>
      <c r="AJ1924" s="24"/>
      <c r="AK1924" s="24"/>
      <c r="AL1924" s="24"/>
      <c r="AM1924" s="24"/>
      <c r="AN1924" s="24" t="str">
        <f t="shared" si="414"/>
        <v/>
      </c>
      <c r="AO1924" s="24" t="str">
        <f t="shared" si="415"/>
        <v/>
      </c>
      <c r="AP1924" s="24" t="str">
        <f t="shared" si="416"/>
        <v/>
      </c>
      <c r="AQ1924" s="24" t="str">
        <f t="shared" si="417"/>
        <v/>
      </c>
      <c r="AR1924" s="24" t="str">
        <f t="shared" si="418"/>
        <v/>
      </c>
      <c r="AS1924" s="24" t="str">
        <f t="shared" si="419"/>
        <v/>
      </c>
    </row>
    <row r="1925" spans="2:45">
      <c r="B1925" s="60"/>
      <c r="C1925" s="33"/>
      <c r="D1925" s="32"/>
      <c r="E1925" s="33"/>
      <c r="F1925" s="33"/>
      <c r="G1925" s="33"/>
      <c r="H1925" s="33"/>
      <c r="I1925" s="33"/>
      <c r="J1925" s="33"/>
      <c r="K1925" s="33"/>
      <c r="L1925" s="33"/>
      <c r="M1925" s="33"/>
      <c r="N1925" s="99"/>
      <c r="O1925" s="99"/>
      <c r="P1925" s="99"/>
      <c r="Q1925" s="32"/>
      <c r="R1925" s="94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60"/>
      <c r="AH1925" s="60"/>
      <c r="AI1925" s="33"/>
      <c r="AJ1925" s="24"/>
      <c r="AK1925" s="24"/>
      <c r="AL1925" s="24"/>
      <c r="AM1925" s="24"/>
      <c r="AN1925" s="24" t="str">
        <f t="shared" si="414"/>
        <v/>
      </c>
      <c r="AO1925" s="24" t="str">
        <f t="shared" si="415"/>
        <v/>
      </c>
      <c r="AP1925" s="24" t="str">
        <f t="shared" si="416"/>
        <v/>
      </c>
      <c r="AQ1925" s="24" t="str">
        <f t="shared" si="417"/>
        <v/>
      </c>
      <c r="AR1925" s="24" t="str">
        <f t="shared" si="418"/>
        <v/>
      </c>
      <c r="AS1925" s="24" t="str">
        <f t="shared" si="419"/>
        <v/>
      </c>
    </row>
    <row r="1926" spans="2:45">
      <c r="B1926" s="60"/>
      <c r="C1926" s="33"/>
      <c r="D1926" s="32"/>
      <c r="E1926" s="33"/>
      <c r="F1926" s="33"/>
      <c r="G1926" s="33"/>
      <c r="H1926" s="33"/>
      <c r="I1926" s="33"/>
      <c r="J1926" s="33"/>
      <c r="K1926" s="33"/>
      <c r="L1926" s="33"/>
      <c r="M1926" s="33"/>
      <c r="N1926" s="99"/>
      <c r="O1926" s="99"/>
      <c r="P1926" s="99"/>
      <c r="Q1926" s="32"/>
      <c r="R1926" s="94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60"/>
      <c r="AH1926" s="60"/>
      <c r="AI1926" s="33"/>
      <c r="AJ1926" s="24"/>
      <c r="AK1926" s="24"/>
      <c r="AL1926" s="24"/>
      <c r="AM1926" s="24"/>
      <c r="AN1926" s="24" t="str">
        <f t="shared" si="414"/>
        <v/>
      </c>
      <c r="AO1926" s="24" t="str">
        <f t="shared" si="415"/>
        <v/>
      </c>
      <c r="AP1926" s="24" t="str">
        <f t="shared" si="416"/>
        <v/>
      </c>
      <c r="AQ1926" s="24" t="str">
        <f t="shared" si="417"/>
        <v/>
      </c>
      <c r="AR1926" s="24" t="str">
        <f t="shared" si="418"/>
        <v/>
      </c>
      <c r="AS1926" s="24" t="str">
        <f t="shared" si="419"/>
        <v/>
      </c>
    </row>
    <row r="1927" spans="2:45">
      <c r="B1927" s="60"/>
      <c r="C1927" s="33"/>
      <c r="D1927" s="32"/>
      <c r="E1927" s="33"/>
      <c r="F1927" s="33"/>
      <c r="G1927" s="33"/>
      <c r="H1927" s="33"/>
      <c r="I1927" s="33"/>
      <c r="J1927" s="33"/>
      <c r="K1927" s="33"/>
      <c r="L1927" s="33"/>
      <c r="M1927" s="33"/>
      <c r="N1927" s="99"/>
      <c r="O1927" s="99"/>
      <c r="P1927" s="99"/>
      <c r="Q1927" s="32"/>
      <c r="R1927" s="94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60"/>
      <c r="AH1927" s="60"/>
      <c r="AI1927" s="33"/>
      <c r="AJ1927" s="24"/>
      <c r="AK1927" s="24"/>
      <c r="AL1927" s="24"/>
      <c r="AM1927" s="24"/>
      <c r="AN1927" s="24" t="str">
        <f t="shared" si="414"/>
        <v/>
      </c>
      <c r="AO1927" s="24" t="str">
        <f t="shared" si="415"/>
        <v/>
      </c>
      <c r="AP1927" s="24" t="str">
        <f t="shared" si="416"/>
        <v/>
      </c>
      <c r="AQ1927" s="24" t="str">
        <f t="shared" si="417"/>
        <v/>
      </c>
      <c r="AR1927" s="24" t="str">
        <f t="shared" si="418"/>
        <v/>
      </c>
      <c r="AS1927" s="24" t="str">
        <f t="shared" si="419"/>
        <v/>
      </c>
    </row>
    <row r="1928" spans="2:45">
      <c r="B1928" s="60"/>
      <c r="C1928" s="33"/>
      <c r="D1928" s="32"/>
      <c r="E1928" s="33"/>
      <c r="F1928" s="33"/>
      <c r="G1928" s="33"/>
      <c r="H1928" s="33"/>
      <c r="I1928" s="33"/>
      <c r="J1928" s="33"/>
      <c r="K1928" s="33"/>
      <c r="L1928" s="33"/>
      <c r="M1928" s="33"/>
      <c r="N1928" s="99"/>
      <c r="O1928" s="99"/>
      <c r="P1928" s="99"/>
      <c r="Q1928" s="32"/>
      <c r="R1928" s="94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60"/>
      <c r="AH1928" s="60"/>
      <c r="AI1928" s="33"/>
      <c r="AJ1928" s="24"/>
      <c r="AK1928" s="24"/>
      <c r="AL1928" s="24"/>
      <c r="AM1928" s="24"/>
      <c r="AN1928" s="24" t="str">
        <f t="shared" si="414"/>
        <v/>
      </c>
      <c r="AO1928" s="24" t="str">
        <f t="shared" si="415"/>
        <v/>
      </c>
      <c r="AP1928" s="24" t="str">
        <f t="shared" si="416"/>
        <v/>
      </c>
      <c r="AQ1928" s="24" t="str">
        <f t="shared" si="417"/>
        <v/>
      </c>
      <c r="AR1928" s="24" t="str">
        <f t="shared" si="418"/>
        <v/>
      </c>
      <c r="AS1928" s="24" t="str">
        <f t="shared" si="419"/>
        <v/>
      </c>
    </row>
    <row r="1929" spans="2:45">
      <c r="B1929" s="60"/>
      <c r="C1929" s="33"/>
      <c r="D1929" s="32"/>
      <c r="E1929" s="33"/>
      <c r="F1929" s="33"/>
      <c r="G1929" s="33"/>
      <c r="H1929" s="33"/>
      <c r="I1929" s="33"/>
      <c r="J1929" s="33"/>
      <c r="K1929" s="33"/>
      <c r="L1929" s="33"/>
      <c r="M1929" s="33"/>
      <c r="N1929" s="99"/>
      <c r="O1929" s="99"/>
      <c r="P1929" s="99"/>
      <c r="Q1929" s="32"/>
      <c r="R1929" s="94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60"/>
      <c r="AH1929" s="60"/>
      <c r="AI1929" s="33"/>
      <c r="AJ1929" s="24"/>
      <c r="AK1929" s="24"/>
      <c r="AL1929" s="24"/>
      <c r="AM1929" s="24"/>
      <c r="AN1929" s="24" t="str">
        <f t="shared" si="414"/>
        <v/>
      </c>
      <c r="AO1929" s="24" t="str">
        <f t="shared" si="415"/>
        <v/>
      </c>
      <c r="AP1929" s="24" t="str">
        <f t="shared" si="416"/>
        <v/>
      </c>
      <c r="AQ1929" s="24" t="str">
        <f t="shared" si="417"/>
        <v/>
      </c>
      <c r="AR1929" s="24" t="str">
        <f t="shared" si="418"/>
        <v/>
      </c>
      <c r="AS1929" s="24" t="str">
        <f t="shared" si="419"/>
        <v/>
      </c>
    </row>
    <row r="1930" spans="2:45">
      <c r="B1930" s="60"/>
      <c r="C1930" s="33"/>
      <c r="D1930" s="32"/>
      <c r="E1930" s="33"/>
      <c r="F1930" s="33"/>
      <c r="G1930" s="33"/>
      <c r="H1930" s="33"/>
      <c r="I1930" s="33"/>
      <c r="J1930" s="33"/>
      <c r="K1930" s="33"/>
      <c r="L1930" s="33"/>
      <c r="M1930" s="33"/>
      <c r="N1930" s="99"/>
      <c r="O1930" s="99"/>
      <c r="P1930" s="99"/>
      <c r="Q1930" s="32"/>
      <c r="R1930" s="94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60"/>
      <c r="AH1930" s="60"/>
      <c r="AI1930" s="33"/>
      <c r="AJ1930" s="24"/>
      <c r="AK1930" s="24"/>
      <c r="AL1930" s="24"/>
      <c r="AM1930" s="24"/>
      <c r="AN1930" s="24" t="str">
        <f t="shared" si="414"/>
        <v/>
      </c>
      <c r="AO1930" s="24" t="str">
        <f t="shared" si="415"/>
        <v/>
      </c>
      <c r="AP1930" s="24" t="str">
        <f t="shared" si="416"/>
        <v/>
      </c>
      <c r="AQ1930" s="24" t="str">
        <f t="shared" si="417"/>
        <v/>
      </c>
      <c r="AR1930" s="24" t="str">
        <f t="shared" si="418"/>
        <v/>
      </c>
      <c r="AS1930" s="24" t="str">
        <f t="shared" si="419"/>
        <v/>
      </c>
    </row>
    <row r="1931" spans="2:45">
      <c r="B1931" s="60"/>
      <c r="C1931" s="33"/>
      <c r="D1931" s="32"/>
      <c r="E1931" s="33"/>
      <c r="F1931" s="33"/>
      <c r="G1931" s="33"/>
      <c r="H1931" s="33"/>
      <c r="I1931" s="33"/>
      <c r="J1931" s="33"/>
      <c r="K1931" s="33"/>
      <c r="L1931" s="33"/>
      <c r="M1931" s="33"/>
      <c r="N1931" s="99"/>
      <c r="O1931" s="99"/>
      <c r="P1931" s="99"/>
      <c r="Q1931" s="32"/>
      <c r="R1931" s="94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60"/>
      <c r="AH1931" s="60"/>
      <c r="AI1931" s="33"/>
      <c r="AJ1931" s="24"/>
      <c r="AK1931" s="24"/>
      <c r="AL1931" s="24"/>
      <c r="AM1931" s="24"/>
      <c r="AN1931" s="24" t="str">
        <f t="shared" si="414"/>
        <v/>
      </c>
      <c r="AO1931" s="24" t="str">
        <f t="shared" si="415"/>
        <v/>
      </c>
      <c r="AP1931" s="24" t="str">
        <f t="shared" si="416"/>
        <v/>
      </c>
      <c r="AQ1931" s="24" t="str">
        <f t="shared" si="417"/>
        <v/>
      </c>
      <c r="AR1931" s="24" t="str">
        <f t="shared" si="418"/>
        <v/>
      </c>
      <c r="AS1931" s="24" t="str">
        <f t="shared" si="419"/>
        <v/>
      </c>
    </row>
    <row r="1932" spans="2:45">
      <c r="B1932" s="60"/>
      <c r="C1932" s="33"/>
      <c r="D1932" s="32"/>
      <c r="E1932" s="33"/>
      <c r="F1932" s="33"/>
      <c r="G1932" s="33"/>
      <c r="H1932" s="33"/>
      <c r="I1932" s="33"/>
      <c r="J1932" s="33"/>
      <c r="K1932" s="33"/>
      <c r="L1932" s="33"/>
      <c r="M1932" s="33"/>
      <c r="N1932" s="99"/>
      <c r="O1932" s="99"/>
      <c r="P1932" s="99"/>
      <c r="Q1932" s="32"/>
      <c r="R1932" s="94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60"/>
      <c r="AH1932" s="60"/>
      <c r="AI1932" s="33"/>
      <c r="AJ1932" s="24"/>
      <c r="AK1932" s="24"/>
      <c r="AL1932" s="24"/>
      <c r="AM1932" s="24"/>
      <c r="AN1932" s="24" t="str">
        <f t="shared" si="414"/>
        <v/>
      </c>
      <c r="AO1932" s="24" t="str">
        <f t="shared" si="415"/>
        <v/>
      </c>
      <c r="AP1932" s="24" t="str">
        <f t="shared" si="416"/>
        <v/>
      </c>
      <c r="AQ1932" s="24" t="str">
        <f t="shared" si="417"/>
        <v/>
      </c>
      <c r="AR1932" s="24" t="str">
        <f t="shared" si="418"/>
        <v/>
      </c>
      <c r="AS1932" s="24" t="str">
        <f t="shared" si="419"/>
        <v/>
      </c>
    </row>
    <row r="1933" spans="2:45">
      <c r="B1933" s="60"/>
      <c r="C1933" s="33"/>
      <c r="D1933" s="32"/>
      <c r="E1933" s="33"/>
      <c r="F1933" s="33"/>
      <c r="G1933" s="33"/>
      <c r="H1933" s="33"/>
      <c r="I1933" s="33"/>
      <c r="J1933" s="33"/>
      <c r="K1933" s="33"/>
      <c r="L1933" s="33"/>
      <c r="M1933" s="33"/>
      <c r="N1933" s="99"/>
      <c r="O1933" s="99"/>
      <c r="P1933" s="99"/>
      <c r="Q1933" s="32"/>
      <c r="R1933" s="94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60"/>
      <c r="AH1933" s="60"/>
      <c r="AI1933" s="33"/>
      <c r="AJ1933" s="24"/>
      <c r="AK1933" s="24"/>
      <c r="AL1933" s="24"/>
      <c r="AM1933" s="24"/>
      <c r="AN1933" s="24" t="str">
        <f t="shared" si="414"/>
        <v/>
      </c>
      <c r="AO1933" s="24" t="str">
        <f t="shared" si="415"/>
        <v/>
      </c>
      <c r="AP1933" s="24" t="str">
        <f t="shared" si="416"/>
        <v/>
      </c>
      <c r="AQ1933" s="24" t="str">
        <f t="shared" si="417"/>
        <v/>
      </c>
      <c r="AR1933" s="24" t="str">
        <f t="shared" si="418"/>
        <v/>
      </c>
      <c r="AS1933" s="24" t="str">
        <f t="shared" si="419"/>
        <v/>
      </c>
    </row>
    <row r="1934" spans="2:45">
      <c r="B1934" s="60"/>
      <c r="C1934" s="33"/>
      <c r="D1934" s="32"/>
      <c r="E1934" s="33"/>
      <c r="F1934" s="33"/>
      <c r="G1934" s="33"/>
      <c r="H1934" s="33"/>
      <c r="I1934" s="33"/>
      <c r="J1934" s="33"/>
      <c r="K1934" s="33"/>
      <c r="L1934" s="33"/>
      <c r="M1934" s="33"/>
      <c r="N1934" s="99"/>
      <c r="O1934" s="99"/>
      <c r="P1934" s="99"/>
      <c r="Q1934" s="32"/>
      <c r="R1934" s="94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60"/>
      <c r="AH1934" s="60"/>
      <c r="AI1934" s="33"/>
      <c r="AJ1934" s="24"/>
      <c r="AK1934" s="24"/>
      <c r="AL1934" s="24"/>
      <c r="AM1934" s="24"/>
      <c r="AN1934" s="24" t="str">
        <f t="shared" si="414"/>
        <v/>
      </c>
      <c r="AO1934" s="24" t="str">
        <f t="shared" si="415"/>
        <v/>
      </c>
      <c r="AP1934" s="24" t="str">
        <f t="shared" si="416"/>
        <v/>
      </c>
      <c r="AQ1934" s="24" t="str">
        <f t="shared" si="417"/>
        <v/>
      </c>
      <c r="AR1934" s="24" t="str">
        <f t="shared" si="418"/>
        <v/>
      </c>
      <c r="AS1934" s="24" t="str">
        <f t="shared" si="419"/>
        <v/>
      </c>
    </row>
    <row r="1935" spans="2:45">
      <c r="B1935" s="60"/>
      <c r="C1935" s="33"/>
      <c r="D1935" s="32"/>
      <c r="E1935" s="33"/>
      <c r="F1935" s="33"/>
      <c r="G1935" s="33"/>
      <c r="H1935" s="33"/>
      <c r="I1935" s="33"/>
      <c r="J1935" s="33"/>
      <c r="K1935" s="33"/>
      <c r="L1935" s="33"/>
      <c r="M1935" s="33"/>
      <c r="N1935" s="99"/>
      <c r="O1935" s="99"/>
      <c r="P1935" s="99"/>
      <c r="Q1935" s="32"/>
      <c r="R1935" s="94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60"/>
      <c r="AH1935" s="60"/>
      <c r="AI1935" s="33"/>
      <c r="AJ1935" s="24"/>
      <c r="AK1935" s="24"/>
      <c r="AL1935" s="24"/>
      <c r="AM1935" s="24"/>
      <c r="AN1935" s="24" t="str">
        <f t="shared" si="414"/>
        <v/>
      </c>
      <c r="AO1935" s="24" t="str">
        <f t="shared" si="415"/>
        <v/>
      </c>
      <c r="AP1935" s="24" t="str">
        <f t="shared" si="416"/>
        <v/>
      </c>
      <c r="AQ1935" s="24" t="str">
        <f t="shared" si="417"/>
        <v/>
      </c>
      <c r="AR1935" s="24" t="str">
        <f t="shared" si="418"/>
        <v/>
      </c>
      <c r="AS1935" s="24" t="str">
        <f t="shared" si="419"/>
        <v/>
      </c>
    </row>
    <row r="1936" spans="2:45">
      <c r="B1936" s="60"/>
      <c r="C1936" s="33"/>
      <c r="D1936" s="32"/>
      <c r="E1936" s="33"/>
      <c r="F1936" s="33"/>
      <c r="G1936" s="33"/>
      <c r="H1936" s="33"/>
      <c r="I1936" s="33"/>
      <c r="J1936" s="33"/>
      <c r="K1936" s="33"/>
      <c r="L1936" s="33"/>
      <c r="M1936" s="33"/>
      <c r="N1936" s="99"/>
      <c r="O1936" s="99"/>
      <c r="P1936" s="99"/>
      <c r="Q1936" s="32"/>
      <c r="R1936" s="94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60"/>
      <c r="AH1936" s="60"/>
      <c r="AI1936" s="33"/>
      <c r="AJ1936" s="24"/>
      <c r="AK1936" s="24"/>
      <c r="AL1936" s="24"/>
      <c r="AM1936" s="24"/>
      <c r="AN1936" s="24" t="str">
        <f t="shared" si="414"/>
        <v/>
      </c>
      <c r="AO1936" s="24" t="str">
        <f t="shared" si="415"/>
        <v/>
      </c>
      <c r="AP1936" s="24" t="str">
        <f t="shared" si="416"/>
        <v/>
      </c>
      <c r="AQ1936" s="24" t="str">
        <f t="shared" si="417"/>
        <v/>
      </c>
      <c r="AR1936" s="24" t="str">
        <f t="shared" si="418"/>
        <v/>
      </c>
      <c r="AS1936" s="24" t="str">
        <f t="shared" si="419"/>
        <v/>
      </c>
    </row>
    <row r="1937" spans="2:45">
      <c r="B1937" s="60"/>
      <c r="C1937" s="33"/>
      <c r="D1937" s="32"/>
      <c r="E1937" s="33"/>
      <c r="F1937" s="33"/>
      <c r="G1937" s="33"/>
      <c r="H1937" s="33"/>
      <c r="I1937" s="33"/>
      <c r="J1937" s="33"/>
      <c r="K1937" s="33"/>
      <c r="L1937" s="33"/>
      <c r="M1937" s="33"/>
      <c r="N1937" s="99"/>
      <c r="O1937" s="99"/>
      <c r="P1937" s="99"/>
      <c r="Q1937" s="32"/>
      <c r="R1937" s="94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60"/>
      <c r="AH1937" s="60"/>
      <c r="AI1937" s="33"/>
      <c r="AJ1937" s="24"/>
      <c r="AK1937" s="24"/>
      <c r="AL1937" s="24"/>
      <c r="AM1937" s="24"/>
      <c r="AN1937" s="24" t="str">
        <f t="shared" si="414"/>
        <v/>
      </c>
      <c r="AO1937" s="24" t="str">
        <f t="shared" si="415"/>
        <v/>
      </c>
      <c r="AP1937" s="24" t="str">
        <f t="shared" si="416"/>
        <v/>
      </c>
      <c r="AQ1937" s="24" t="str">
        <f t="shared" si="417"/>
        <v/>
      </c>
      <c r="AR1937" s="24" t="str">
        <f t="shared" si="418"/>
        <v/>
      </c>
      <c r="AS1937" s="24" t="str">
        <f t="shared" si="419"/>
        <v/>
      </c>
    </row>
    <row r="1938" spans="2:45">
      <c r="B1938" s="60"/>
      <c r="C1938" s="33"/>
      <c r="D1938" s="32"/>
      <c r="E1938" s="33"/>
      <c r="F1938" s="33"/>
      <c r="G1938" s="33"/>
      <c r="H1938" s="33"/>
      <c r="I1938" s="33"/>
      <c r="J1938" s="33"/>
      <c r="K1938" s="33"/>
      <c r="L1938" s="33"/>
      <c r="M1938" s="33"/>
      <c r="N1938" s="99"/>
      <c r="O1938" s="99"/>
      <c r="P1938" s="99"/>
      <c r="Q1938" s="32"/>
      <c r="R1938" s="94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60"/>
      <c r="AH1938" s="60"/>
      <c r="AI1938" s="33"/>
      <c r="AJ1938" s="24"/>
      <c r="AK1938" s="24"/>
      <c r="AL1938" s="24"/>
      <c r="AM1938" s="24"/>
      <c r="AN1938" s="24" t="str">
        <f t="shared" si="414"/>
        <v/>
      </c>
      <c r="AO1938" s="24" t="str">
        <f t="shared" si="415"/>
        <v/>
      </c>
      <c r="AP1938" s="24" t="str">
        <f t="shared" si="416"/>
        <v/>
      </c>
      <c r="AQ1938" s="24" t="str">
        <f t="shared" si="417"/>
        <v/>
      </c>
      <c r="AR1938" s="24" t="str">
        <f t="shared" si="418"/>
        <v/>
      </c>
      <c r="AS1938" s="24" t="str">
        <f t="shared" si="419"/>
        <v/>
      </c>
    </row>
    <row r="1939" spans="2:45">
      <c r="B1939" s="60"/>
      <c r="C1939" s="33"/>
      <c r="D1939" s="32"/>
      <c r="E1939" s="33"/>
      <c r="F1939" s="33"/>
      <c r="G1939" s="33"/>
      <c r="H1939" s="33"/>
      <c r="I1939" s="33"/>
      <c r="J1939" s="33"/>
      <c r="K1939" s="33"/>
      <c r="L1939" s="33"/>
      <c r="M1939" s="33"/>
      <c r="N1939" s="99"/>
      <c r="O1939" s="99"/>
      <c r="P1939" s="99"/>
      <c r="Q1939" s="32"/>
      <c r="R1939" s="94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60"/>
      <c r="AH1939" s="60"/>
      <c r="AI1939" s="33"/>
      <c r="AJ1939" s="24"/>
      <c r="AK1939" s="24"/>
      <c r="AL1939" s="24"/>
      <c r="AM1939" s="24"/>
      <c r="AN1939" s="24" t="str">
        <f t="shared" si="414"/>
        <v/>
      </c>
      <c r="AO1939" s="24" t="str">
        <f t="shared" si="415"/>
        <v/>
      </c>
      <c r="AP1939" s="24" t="str">
        <f t="shared" si="416"/>
        <v/>
      </c>
      <c r="AQ1939" s="24" t="str">
        <f t="shared" si="417"/>
        <v/>
      </c>
      <c r="AR1939" s="24" t="str">
        <f t="shared" si="418"/>
        <v/>
      </c>
      <c r="AS1939" s="24" t="str">
        <f t="shared" si="419"/>
        <v/>
      </c>
    </row>
    <row r="1940" spans="2:45">
      <c r="B1940" s="60"/>
      <c r="C1940" s="33"/>
      <c r="D1940" s="32"/>
      <c r="E1940" s="33"/>
      <c r="F1940" s="33"/>
      <c r="G1940" s="33"/>
      <c r="H1940" s="33"/>
      <c r="I1940" s="33"/>
      <c r="J1940" s="33"/>
      <c r="K1940" s="33"/>
      <c r="L1940" s="33"/>
      <c r="M1940" s="33"/>
      <c r="N1940" s="99"/>
      <c r="O1940" s="99"/>
      <c r="P1940" s="99"/>
      <c r="Q1940" s="32"/>
      <c r="R1940" s="94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60"/>
      <c r="AH1940" s="60"/>
      <c r="AI1940" s="33"/>
      <c r="AJ1940" s="24"/>
      <c r="AK1940" s="24"/>
      <c r="AL1940" s="24"/>
      <c r="AM1940" s="24"/>
      <c r="AN1940" s="24" t="str">
        <f t="shared" si="414"/>
        <v/>
      </c>
      <c r="AO1940" s="24" t="str">
        <f t="shared" si="415"/>
        <v/>
      </c>
      <c r="AP1940" s="24" t="str">
        <f t="shared" si="416"/>
        <v/>
      </c>
      <c r="AQ1940" s="24" t="str">
        <f t="shared" si="417"/>
        <v/>
      </c>
      <c r="AR1940" s="24" t="str">
        <f t="shared" si="418"/>
        <v/>
      </c>
      <c r="AS1940" s="24" t="str">
        <f t="shared" si="419"/>
        <v/>
      </c>
    </row>
    <row r="1941" spans="2:45">
      <c r="B1941" s="60"/>
      <c r="C1941" s="33"/>
      <c r="D1941" s="32"/>
      <c r="E1941" s="33"/>
      <c r="F1941" s="33"/>
      <c r="G1941" s="33"/>
      <c r="H1941" s="33"/>
      <c r="I1941" s="33"/>
      <c r="J1941" s="33"/>
      <c r="K1941" s="33"/>
      <c r="L1941" s="33"/>
      <c r="M1941" s="33"/>
      <c r="N1941" s="99"/>
      <c r="O1941" s="99"/>
      <c r="P1941" s="99"/>
      <c r="Q1941" s="32"/>
      <c r="R1941" s="94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60"/>
      <c r="AH1941" s="60"/>
      <c r="AI1941" s="33"/>
      <c r="AJ1941" s="24"/>
      <c r="AK1941" s="24"/>
      <c r="AL1941" s="24"/>
      <c r="AM1941" s="24"/>
      <c r="AN1941" s="24" t="str">
        <f t="shared" si="414"/>
        <v/>
      </c>
      <c r="AO1941" s="24" t="str">
        <f t="shared" si="415"/>
        <v/>
      </c>
      <c r="AP1941" s="24" t="str">
        <f t="shared" si="416"/>
        <v/>
      </c>
      <c r="AQ1941" s="24" t="str">
        <f t="shared" si="417"/>
        <v/>
      </c>
      <c r="AR1941" s="24" t="str">
        <f t="shared" si="418"/>
        <v/>
      </c>
      <c r="AS1941" s="24" t="str">
        <f t="shared" si="419"/>
        <v/>
      </c>
    </row>
    <row r="1942" spans="2:45">
      <c r="B1942" s="60"/>
      <c r="C1942" s="33"/>
      <c r="D1942" s="32"/>
      <c r="E1942" s="33"/>
      <c r="F1942" s="33"/>
      <c r="G1942" s="33"/>
      <c r="H1942" s="33"/>
      <c r="I1942" s="33"/>
      <c r="J1942" s="33"/>
      <c r="K1942" s="33"/>
      <c r="L1942" s="33"/>
      <c r="M1942" s="33"/>
      <c r="N1942" s="99"/>
      <c r="O1942" s="99"/>
      <c r="P1942" s="99"/>
      <c r="Q1942" s="32"/>
      <c r="R1942" s="94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60"/>
      <c r="AH1942" s="60"/>
      <c r="AI1942" s="33"/>
      <c r="AJ1942" s="24"/>
      <c r="AK1942" s="24"/>
      <c r="AL1942" s="24"/>
      <c r="AM1942" s="24"/>
      <c r="AN1942" s="24" t="str">
        <f t="shared" si="414"/>
        <v/>
      </c>
      <c r="AO1942" s="24" t="str">
        <f t="shared" si="415"/>
        <v/>
      </c>
      <c r="AP1942" s="24" t="str">
        <f t="shared" si="416"/>
        <v/>
      </c>
      <c r="AQ1942" s="24" t="str">
        <f t="shared" si="417"/>
        <v/>
      </c>
      <c r="AR1942" s="24" t="str">
        <f t="shared" si="418"/>
        <v/>
      </c>
      <c r="AS1942" s="24" t="str">
        <f t="shared" si="419"/>
        <v/>
      </c>
    </row>
    <row r="1943" spans="2:45">
      <c r="B1943" s="60"/>
      <c r="C1943" s="33"/>
      <c r="D1943" s="32"/>
      <c r="E1943" s="33"/>
      <c r="F1943" s="33"/>
      <c r="G1943" s="33"/>
      <c r="H1943" s="33"/>
      <c r="I1943" s="33"/>
      <c r="J1943" s="33"/>
      <c r="K1943" s="33"/>
      <c r="L1943" s="33"/>
      <c r="M1943" s="33"/>
      <c r="N1943" s="99"/>
      <c r="O1943" s="99"/>
      <c r="P1943" s="99"/>
      <c r="Q1943" s="32"/>
      <c r="R1943" s="94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60"/>
      <c r="AH1943" s="60"/>
      <c r="AI1943" s="33"/>
      <c r="AJ1943" s="24"/>
      <c r="AK1943" s="24"/>
      <c r="AL1943" s="24"/>
      <c r="AM1943" s="24"/>
      <c r="AN1943" s="24" t="str">
        <f t="shared" si="414"/>
        <v/>
      </c>
      <c r="AO1943" s="24" t="str">
        <f t="shared" si="415"/>
        <v/>
      </c>
      <c r="AP1943" s="24" t="str">
        <f t="shared" si="416"/>
        <v/>
      </c>
      <c r="AQ1943" s="24" t="str">
        <f t="shared" si="417"/>
        <v/>
      </c>
      <c r="AR1943" s="24" t="str">
        <f t="shared" si="418"/>
        <v/>
      </c>
      <c r="AS1943" s="24" t="str">
        <f t="shared" si="419"/>
        <v/>
      </c>
    </row>
    <row r="1944" spans="2:45">
      <c r="B1944" s="60"/>
      <c r="C1944" s="33"/>
      <c r="D1944" s="32"/>
      <c r="E1944" s="33"/>
      <c r="F1944" s="33"/>
      <c r="G1944" s="33"/>
      <c r="H1944" s="33"/>
      <c r="I1944" s="33"/>
      <c r="J1944" s="33"/>
      <c r="K1944" s="33"/>
      <c r="L1944" s="33"/>
      <c r="M1944" s="33"/>
      <c r="N1944" s="99"/>
      <c r="O1944" s="99"/>
      <c r="P1944" s="99"/>
      <c r="Q1944" s="32"/>
      <c r="R1944" s="94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60"/>
      <c r="AH1944" s="60"/>
      <c r="AI1944" s="33"/>
      <c r="AJ1944" s="24"/>
      <c r="AK1944" s="24"/>
      <c r="AL1944" s="24"/>
      <c r="AM1944" s="24"/>
      <c r="AN1944" s="24" t="str">
        <f t="shared" si="414"/>
        <v/>
      </c>
      <c r="AO1944" s="24" t="str">
        <f t="shared" si="415"/>
        <v/>
      </c>
      <c r="AP1944" s="24" t="str">
        <f t="shared" si="416"/>
        <v/>
      </c>
      <c r="AQ1944" s="24" t="str">
        <f t="shared" si="417"/>
        <v/>
      </c>
      <c r="AR1944" s="24" t="str">
        <f t="shared" si="418"/>
        <v/>
      </c>
      <c r="AS1944" s="24" t="str">
        <f t="shared" si="419"/>
        <v/>
      </c>
    </row>
    <row r="1945" spans="2:45">
      <c r="B1945" s="60"/>
      <c r="C1945" s="33"/>
      <c r="D1945" s="32"/>
      <c r="E1945" s="33"/>
      <c r="F1945" s="33"/>
      <c r="G1945" s="33"/>
      <c r="H1945" s="33"/>
      <c r="I1945" s="33"/>
      <c r="J1945" s="33"/>
      <c r="K1945" s="33"/>
      <c r="L1945" s="33"/>
      <c r="M1945" s="33"/>
      <c r="N1945" s="99"/>
      <c r="O1945" s="99"/>
      <c r="P1945" s="99"/>
      <c r="Q1945" s="32"/>
      <c r="R1945" s="94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60"/>
      <c r="AH1945" s="60"/>
      <c r="AI1945" s="33"/>
      <c r="AJ1945" s="24"/>
      <c r="AK1945" s="24"/>
      <c r="AL1945" s="24"/>
      <c r="AM1945" s="24"/>
      <c r="AN1945" s="24" t="str">
        <f t="shared" ref="AN1945:AN2008" si="420">IF(S1945&lt;&gt;"",IF(ABS(S1945)&lt;10,"S"&amp;RIGHT(S1945,1)&amp;",","S"&amp;S1945&amp;","),"")</f>
        <v/>
      </c>
      <c r="AO1945" s="24" t="str">
        <f t="shared" ref="AO1945:AO2008" si="421">IF(T1945&lt;&gt;"",IF(ABS(T1945)&lt;10,"S"&amp;RIGHT(T1945,1)&amp;",","S"&amp;T1945&amp;","),"")</f>
        <v/>
      </c>
      <c r="AP1945" s="24" t="str">
        <f t="shared" ref="AP1945:AP2008" si="422">IF(U1945&lt;&gt;"",IF(ABS(U1945)&lt;10,"S"&amp;RIGHT(U1945,1)&amp;",","S"&amp;U1945&amp;","),"")</f>
        <v/>
      </c>
      <c r="AQ1945" s="24" t="str">
        <f t="shared" ref="AQ1945:AQ2008" si="423">IF(V1945&lt;&gt;"",IF(ABS(V1945)&lt;10,"S"&amp;RIGHT(V1945,1)&amp;",","S"&amp;V1945&amp;","),"")</f>
        <v/>
      </c>
      <c r="AR1945" s="24" t="str">
        <f t="shared" ref="AR1945:AR2008" si="424">IF(W1945&lt;&gt;"",IF(ABS(W1945)&lt;10,"S"&amp;RIGHT(W1945,1)&amp;",","S"&amp;W1945&amp;","),"")</f>
        <v/>
      </c>
      <c r="AS1945" s="24" t="str">
        <f t="shared" ref="AS1945:AS2008" si="425">IF(X1945&lt;&gt;"",IF(ABS(X1945)&lt;10,"S"&amp;RIGHT(X1945,1)&amp;",","S"&amp;X1945&amp;","),"")</f>
        <v/>
      </c>
    </row>
    <row r="1946" spans="2:45">
      <c r="B1946" s="60"/>
      <c r="C1946" s="33"/>
      <c r="D1946" s="32"/>
      <c r="E1946" s="33"/>
      <c r="F1946" s="33"/>
      <c r="G1946" s="33"/>
      <c r="H1946" s="33"/>
      <c r="I1946" s="33"/>
      <c r="J1946" s="33"/>
      <c r="K1946" s="33"/>
      <c r="L1946" s="33"/>
      <c r="M1946" s="33"/>
      <c r="N1946" s="99"/>
      <c r="O1946" s="99"/>
      <c r="P1946" s="99"/>
      <c r="Q1946" s="32"/>
      <c r="R1946" s="94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60"/>
      <c r="AH1946" s="60"/>
      <c r="AI1946" s="33"/>
      <c r="AJ1946" s="24"/>
      <c r="AK1946" s="24"/>
      <c r="AL1946" s="24"/>
      <c r="AM1946" s="24"/>
      <c r="AN1946" s="24" t="str">
        <f t="shared" si="420"/>
        <v/>
      </c>
      <c r="AO1946" s="24" t="str">
        <f t="shared" si="421"/>
        <v/>
      </c>
      <c r="AP1946" s="24" t="str">
        <f t="shared" si="422"/>
        <v/>
      </c>
      <c r="AQ1946" s="24" t="str">
        <f t="shared" si="423"/>
        <v/>
      </c>
      <c r="AR1946" s="24" t="str">
        <f t="shared" si="424"/>
        <v/>
      </c>
      <c r="AS1946" s="24" t="str">
        <f t="shared" si="425"/>
        <v/>
      </c>
    </row>
    <row r="1947" spans="2:45">
      <c r="B1947" s="60"/>
      <c r="C1947" s="33"/>
      <c r="D1947" s="32"/>
      <c r="E1947" s="33"/>
      <c r="F1947" s="33"/>
      <c r="G1947" s="33"/>
      <c r="H1947" s="33"/>
      <c r="I1947" s="33"/>
      <c r="J1947" s="33"/>
      <c r="K1947" s="33"/>
      <c r="L1947" s="33"/>
      <c r="M1947" s="33"/>
      <c r="N1947" s="99"/>
      <c r="O1947" s="99"/>
      <c r="P1947" s="99"/>
      <c r="Q1947" s="32"/>
      <c r="R1947" s="94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60"/>
      <c r="AH1947" s="60"/>
      <c r="AI1947" s="33"/>
      <c r="AJ1947" s="24"/>
      <c r="AK1947" s="24"/>
      <c r="AL1947" s="24"/>
      <c r="AM1947" s="24"/>
      <c r="AN1947" s="24" t="str">
        <f t="shared" si="420"/>
        <v/>
      </c>
      <c r="AO1947" s="24" t="str">
        <f t="shared" si="421"/>
        <v/>
      </c>
      <c r="AP1947" s="24" t="str">
        <f t="shared" si="422"/>
        <v/>
      </c>
      <c r="AQ1947" s="24" t="str">
        <f t="shared" si="423"/>
        <v/>
      </c>
      <c r="AR1947" s="24" t="str">
        <f t="shared" si="424"/>
        <v/>
      </c>
      <c r="AS1947" s="24" t="str">
        <f t="shared" si="425"/>
        <v/>
      </c>
    </row>
    <row r="1948" spans="2:45">
      <c r="B1948" s="60"/>
      <c r="C1948" s="33"/>
      <c r="D1948" s="32"/>
      <c r="E1948" s="33"/>
      <c r="F1948" s="33"/>
      <c r="G1948" s="33"/>
      <c r="H1948" s="33"/>
      <c r="I1948" s="33"/>
      <c r="J1948" s="33"/>
      <c r="K1948" s="33"/>
      <c r="L1948" s="33"/>
      <c r="M1948" s="33"/>
      <c r="N1948" s="99"/>
      <c r="O1948" s="99"/>
      <c r="P1948" s="99"/>
      <c r="Q1948" s="32"/>
      <c r="R1948" s="94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60"/>
      <c r="AH1948" s="60"/>
      <c r="AI1948" s="33"/>
      <c r="AJ1948" s="24"/>
      <c r="AK1948" s="24"/>
      <c r="AL1948" s="24"/>
      <c r="AM1948" s="24"/>
      <c r="AN1948" s="24" t="str">
        <f t="shared" si="420"/>
        <v/>
      </c>
      <c r="AO1948" s="24" t="str">
        <f t="shared" si="421"/>
        <v/>
      </c>
      <c r="AP1948" s="24" t="str">
        <f t="shared" si="422"/>
        <v/>
      </c>
      <c r="AQ1948" s="24" t="str">
        <f t="shared" si="423"/>
        <v/>
      </c>
      <c r="AR1948" s="24" t="str">
        <f t="shared" si="424"/>
        <v/>
      </c>
      <c r="AS1948" s="24" t="str">
        <f t="shared" si="425"/>
        <v/>
      </c>
    </row>
    <row r="1949" spans="2:45">
      <c r="B1949" s="60"/>
      <c r="C1949" s="33"/>
      <c r="D1949" s="32"/>
      <c r="E1949" s="33"/>
      <c r="F1949" s="33"/>
      <c r="G1949" s="33"/>
      <c r="H1949" s="33"/>
      <c r="I1949" s="33"/>
      <c r="J1949" s="33"/>
      <c r="K1949" s="33"/>
      <c r="L1949" s="33"/>
      <c r="M1949" s="33"/>
      <c r="N1949" s="99"/>
      <c r="O1949" s="99"/>
      <c r="P1949" s="99"/>
      <c r="Q1949" s="32"/>
      <c r="R1949" s="94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60"/>
      <c r="AH1949" s="60"/>
      <c r="AI1949" s="33"/>
      <c r="AJ1949" s="24"/>
      <c r="AK1949" s="24"/>
      <c r="AL1949" s="24"/>
      <c r="AM1949" s="24"/>
      <c r="AN1949" s="24" t="str">
        <f t="shared" si="420"/>
        <v/>
      </c>
      <c r="AO1949" s="24" t="str">
        <f t="shared" si="421"/>
        <v/>
      </c>
      <c r="AP1949" s="24" t="str">
        <f t="shared" si="422"/>
        <v/>
      </c>
      <c r="AQ1949" s="24" t="str">
        <f t="shared" si="423"/>
        <v/>
      </c>
      <c r="AR1949" s="24" t="str">
        <f t="shared" si="424"/>
        <v/>
      </c>
      <c r="AS1949" s="24" t="str">
        <f t="shared" si="425"/>
        <v/>
      </c>
    </row>
    <row r="1950" spans="2:45">
      <c r="B1950" s="60"/>
      <c r="C1950" s="33"/>
      <c r="D1950" s="32"/>
      <c r="E1950" s="33"/>
      <c r="F1950" s="33"/>
      <c r="G1950" s="33"/>
      <c r="H1950" s="33"/>
      <c r="I1950" s="33"/>
      <c r="J1950" s="33"/>
      <c r="K1950" s="33"/>
      <c r="L1950" s="33"/>
      <c r="M1950" s="33"/>
      <c r="N1950" s="99"/>
      <c r="O1950" s="99"/>
      <c r="P1950" s="99"/>
      <c r="Q1950" s="32"/>
      <c r="R1950" s="94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60"/>
      <c r="AH1950" s="60"/>
      <c r="AI1950" s="33"/>
      <c r="AJ1950" s="24"/>
      <c r="AK1950" s="24"/>
      <c r="AL1950" s="24"/>
      <c r="AM1950" s="24"/>
      <c r="AN1950" s="24" t="str">
        <f t="shared" si="420"/>
        <v/>
      </c>
      <c r="AO1950" s="24" t="str">
        <f t="shared" si="421"/>
        <v/>
      </c>
      <c r="AP1950" s="24" t="str">
        <f t="shared" si="422"/>
        <v/>
      </c>
      <c r="AQ1950" s="24" t="str">
        <f t="shared" si="423"/>
        <v/>
      </c>
      <c r="AR1950" s="24" t="str">
        <f t="shared" si="424"/>
        <v/>
      </c>
      <c r="AS1950" s="24" t="str">
        <f t="shared" si="425"/>
        <v/>
      </c>
    </row>
    <row r="1951" spans="2:45">
      <c r="B1951" s="60"/>
      <c r="C1951" s="33"/>
      <c r="D1951" s="32"/>
      <c r="E1951" s="33"/>
      <c r="F1951" s="33"/>
      <c r="G1951" s="33"/>
      <c r="H1951" s="33"/>
      <c r="I1951" s="33"/>
      <c r="J1951" s="33"/>
      <c r="K1951" s="33"/>
      <c r="L1951" s="33"/>
      <c r="M1951" s="33"/>
      <c r="N1951" s="99"/>
      <c r="O1951" s="99"/>
      <c r="P1951" s="99"/>
      <c r="Q1951" s="32"/>
      <c r="R1951" s="94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60"/>
      <c r="AH1951" s="60"/>
      <c r="AI1951" s="33"/>
      <c r="AJ1951" s="24"/>
      <c r="AK1951" s="24"/>
      <c r="AL1951" s="24"/>
      <c r="AM1951" s="24"/>
      <c r="AN1951" s="24" t="str">
        <f t="shared" si="420"/>
        <v/>
      </c>
      <c r="AO1951" s="24" t="str">
        <f t="shared" si="421"/>
        <v/>
      </c>
      <c r="AP1951" s="24" t="str">
        <f t="shared" si="422"/>
        <v/>
      </c>
      <c r="AQ1951" s="24" t="str">
        <f t="shared" si="423"/>
        <v/>
      </c>
      <c r="AR1951" s="24" t="str">
        <f t="shared" si="424"/>
        <v/>
      </c>
      <c r="AS1951" s="24" t="str">
        <f t="shared" si="425"/>
        <v/>
      </c>
    </row>
    <row r="1952" spans="2:45">
      <c r="B1952" s="60"/>
      <c r="C1952" s="33"/>
      <c r="D1952" s="32"/>
      <c r="E1952" s="33"/>
      <c r="F1952" s="33"/>
      <c r="G1952" s="33"/>
      <c r="H1952" s="33"/>
      <c r="I1952" s="33"/>
      <c r="J1952" s="33"/>
      <c r="K1952" s="33"/>
      <c r="L1952" s="33"/>
      <c r="M1952" s="33"/>
      <c r="N1952" s="99"/>
      <c r="O1952" s="99"/>
      <c r="P1952" s="99"/>
      <c r="Q1952" s="32"/>
      <c r="R1952" s="94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60"/>
      <c r="AH1952" s="60"/>
      <c r="AI1952" s="33"/>
      <c r="AJ1952" s="24"/>
      <c r="AK1952" s="24"/>
      <c r="AL1952" s="24"/>
      <c r="AM1952" s="24"/>
      <c r="AN1952" s="24" t="str">
        <f t="shared" si="420"/>
        <v/>
      </c>
      <c r="AO1952" s="24" t="str">
        <f t="shared" si="421"/>
        <v/>
      </c>
      <c r="AP1952" s="24" t="str">
        <f t="shared" si="422"/>
        <v/>
      </c>
      <c r="AQ1952" s="24" t="str">
        <f t="shared" si="423"/>
        <v/>
      </c>
      <c r="AR1952" s="24" t="str">
        <f t="shared" si="424"/>
        <v/>
      </c>
      <c r="AS1952" s="24" t="str">
        <f t="shared" si="425"/>
        <v/>
      </c>
    </row>
    <row r="1953" spans="2:45">
      <c r="B1953" s="60"/>
      <c r="C1953" s="33"/>
      <c r="D1953" s="32"/>
      <c r="E1953" s="33"/>
      <c r="F1953" s="33"/>
      <c r="G1953" s="33"/>
      <c r="H1953" s="33"/>
      <c r="I1953" s="33"/>
      <c r="J1953" s="33"/>
      <c r="K1953" s="33"/>
      <c r="L1953" s="33"/>
      <c r="M1953" s="33"/>
      <c r="N1953" s="99"/>
      <c r="O1953" s="99"/>
      <c r="P1953" s="99"/>
      <c r="Q1953" s="32"/>
      <c r="R1953" s="94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60"/>
      <c r="AH1953" s="60"/>
      <c r="AI1953" s="33"/>
      <c r="AJ1953" s="24"/>
      <c r="AK1953" s="24"/>
      <c r="AL1953" s="24"/>
      <c r="AM1953" s="24"/>
      <c r="AN1953" s="24" t="str">
        <f t="shared" si="420"/>
        <v/>
      </c>
      <c r="AO1953" s="24" t="str">
        <f t="shared" si="421"/>
        <v/>
      </c>
      <c r="AP1953" s="24" t="str">
        <f t="shared" si="422"/>
        <v/>
      </c>
      <c r="AQ1953" s="24" t="str">
        <f t="shared" si="423"/>
        <v/>
      </c>
      <c r="AR1953" s="24" t="str">
        <f t="shared" si="424"/>
        <v/>
      </c>
      <c r="AS1953" s="24" t="str">
        <f t="shared" si="425"/>
        <v/>
      </c>
    </row>
    <row r="1954" spans="2:45">
      <c r="B1954" s="60"/>
      <c r="C1954" s="33"/>
      <c r="D1954" s="32"/>
      <c r="E1954" s="33"/>
      <c r="F1954" s="33"/>
      <c r="G1954" s="33"/>
      <c r="H1954" s="33"/>
      <c r="I1954" s="33"/>
      <c r="J1954" s="33"/>
      <c r="K1954" s="33"/>
      <c r="L1954" s="33"/>
      <c r="M1954" s="33"/>
      <c r="N1954" s="99"/>
      <c r="O1954" s="99"/>
      <c r="P1954" s="99"/>
      <c r="Q1954" s="32"/>
      <c r="R1954" s="94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60"/>
      <c r="AH1954" s="60"/>
      <c r="AI1954" s="33"/>
      <c r="AJ1954" s="24"/>
      <c r="AK1954" s="24"/>
      <c r="AL1954" s="24"/>
      <c r="AM1954" s="24"/>
      <c r="AN1954" s="24" t="str">
        <f t="shared" si="420"/>
        <v/>
      </c>
      <c r="AO1954" s="24" t="str">
        <f t="shared" si="421"/>
        <v/>
      </c>
      <c r="AP1954" s="24" t="str">
        <f t="shared" si="422"/>
        <v/>
      </c>
      <c r="AQ1954" s="24" t="str">
        <f t="shared" si="423"/>
        <v/>
      </c>
      <c r="AR1954" s="24" t="str">
        <f t="shared" si="424"/>
        <v/>
      </c>
      <c r="AS1954" s="24" t="str">
        <f t="shared" si="425"/>
        <v/>
      </c>
    </row>
    <row r="1955" spans="2:45">
      <c r="B1955" s="60"/>
      <c r="C1955" s="33"/>
      <c r="D1955" s="32"/>
      <c r="E1955" s="33"/>
      <c r="F1955" s="33"/>
      <c r="G1955" s="33"/>
      <c r="H1955" s="33"/>
      <c r="I1955" s="33"/>
      <c r="J1955" s="33"/>
      <c r="K1955" s="33"/>
      <c r="L1955" s="33"/>
      <c r="M1955" s="33"/>
      <c r="N1955" s="99"/>
      <c r="O1955" s="99"/>
      <c r="P1955" s="99"/>
      <c r="Q1955" s="32"/>
      <c r="R1955" s="94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60"/>
      <c r="AH1955" s="60"/>
      <c r="AI1955" s="33"/>
      <c r="AJ1955" s="24"/>
      <c r="AK1955" s="24"/>
      <c r="AL1955" s="24"/>
      <c r="AM1955" s="24"/>
      <c r="AN1955" s="24" t="str">
        <f t="shared" si="420"/>
        <v/>
      </c>
      <c r="AO1955" s="24" t="str">
        <f t="shared" si="421"/>
        <v/>
      </c>
      <c r="AP1955" s="24" t="str">
        <f t="shared" si="422"/>
        <v/>
      </c>
      <c r="AQ1955" s="24" t="str">
        <f t="shared" si="423"/>
        <v/>
      </c>
      <c r="AR1955" s="24" t="str">
        <f t="shared" si="424"/>
        <v/>
      </c>
      <c r="AS1955" s="24" t="str">
        <f t="shared" si="425"/>
        <v/>
      </c>
    </row>
    <row r="1956" spans="2:45">
      <c r="B1956" s="60"/>
      <c r="C1956" s="33"/>
      <c r="D1956" s="32"/>
      <c r="E1956" s="33"/>
      <c r="F1956" s="33"/>
      <c r="G1956" s="33"/>
      <c r="H1956" s="33"/>
      <c r="I1956" s="33"/>
      <c r="J1956" s="33"/>
      <c r="K1956" s="33"/>
      <c r="L1956" s="33"/>
      <c r="M1956" s="33"/>
      <c r="N1956" s="99"/>
      <c r="O1956" s="99"/>
      <c r="P1956" s="99"/>
      <c r="Q1956" s="32"/>
      <c r="R1956" s="94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60"/>
      <c r="AH1956" s="60"/>
      <c r="AI1956" s="33"/>
      <c r="AJ1956" s="24"/>
      <c r="AK1956" s="24"/>
      <c r="AL1956" s="24"/>
      <c r="AM1956" s="24"/>
      <c r="AN1956" s="24" t="str">
        <f t="shared" si="420"/>
        <v/>
      </c>
      <c r="AO1956" s="24" t="str">
        <f t="shared" si="421"/>
        <v/>
      </c>
      <c r="AP1956" s="24" t="str">
        <f t="shared" si="422"/>
        <v/>
      </c>
      <c r="AQ1956" s="24" t="str">
        <f t="shared" si="423"/>
        <v/>
      </c>
      <c r="AR1956" s="24" t="str">
        <f t="shared" si="424"/>
        <v/>
      </c>
      <c r="AS1956" s="24" t="str">
        <f t="shared" si="425"/>
        <v/>
      </c>
    </row>
    <row r="1957" spans="2:45">
      <c r="B1957" s="60"/>
      <c r="C1957" s="33"/>
      <c r="D1957" s="32"/>
      <c r="E1957" s="33"/>
      <c r="F1957" s="33"/>
      <c r="G1957" s="33"/>
      <c r="H1957" s="33"/>
      <c r="I1957" s="33"/>
      <c r="J1957" s="33"/>
      <c r="K1957" s="33"/>
      <c r="L1957" s="33"/>
      <c r="M1957" s="33"/>
      <c r="N1957" s="99"/>
      <c r="O1957" s="99"/>
      <c r="P1957" s="99"/>
      <c r="Q1957" s="32"/>
      <c r="R1957" s="94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60"/>
      <c r="AH1957" s="60"/>
      <c r="AI1957" s="33"/>
      <c r="AJ1957" s="24"/>
      <c r="AK1957" s="24"/>
      <c r="AL1957" s="24"/>
      <c r="AM1957" s="24"/>
      <c r="AN1957" s="24" t="str">
        <f t="shared" si="420"/>
        <v/>
      </c>
      <c r="AO1957" s="24" t="str">
        <f t="shared" si="421"/>
        <v/>
      </c>
      <c r="AP1957" s="24" t="str">
        <f t="shared" si="422"/>
        <v/>
      </c>
      <c r="AQ1957" s="24" t="str">
        <f t="shared" si="423"/>
        <v/>
      </c>
      <c r="AR1957" s="24" t="str">
        <f t="shared" si="424"/>
        <v/>
      </c>
      <c r="AS1957" s="24" t="str">
        <f t="shared" si="425"/>
        <v/>
      </c>
    </row>
    <row r="1958" spans="2:45">
      <c r="B1958" s="60"/>
      <c r="C1958" s="33"/>
      <c r="D1958" s="32"/>
      <c r="E1958" s="33"/>
      <c r="F1958" s="33"/>
      <c r="G1958" s="33"/>
      <c r="H1958" s="33"/>
      <c r="I1958" s="33"/>
      <c r="J1958" s="33"/>
      <c r="K1958" s="33"/>
      <c r="L1958" s="33"/>
      <c r="M1958" s="33"/>
      <c r="N1958" s="99"/>
      <c r="O1958" s="99"/>
      <c r="P1958" s="99"/>
      <c r="Q1958" s="32"/>
      <c r="R1958" s="94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60"/>
      <c r="AH1958" s="60"/>
      <c r="AI1958" s="33"/>
      <c r="AJ1958" s="24"/>
      <c r="AK1958" s="24"/>
      <c r="AL1958" s="24"/>
      <c r="AM1958" s="24"/>
      <c r="AN1958" s="24" t="str">
        <f t="shared" si="420"/>
        <v/>
      </c>
      <c r="AO1958" s="24" t="str">
        <f t="shared" si="421"/>
        <v/>
      </c>
      <c r="AP1958" s="24" t="str">
        <f t="shared" si="422"/>
        <v/>
      </c>
      <c r="AQ1958" s="24" t="str">
        <f t="shared" si="423"/>
        <v/>
      </c>
      <c r="AR1958" s="24" t="str">
        <f t="shared" si="424"/>
        <v/>
      </c>
      <c r="AS1958" s="24" t="str">
        <f t="shared" si="425"/>
        <v/>
      </c>
    </row>
    <row r="1959" spans="2:45">
      <c r="B1959" s="60"/>
      <c r="C1959" s="33"/>
      <c r="D1959" s="32"/>
      <c r="E1959" s="33"/>
      <c r="F1959" s="33"/>
      <c r="G1959" s="33"/>
      <c r="H1959" s="33"/>
      <c r="I1959" s="33"/>
      <c r="J1959" s="33"/>
      <c r="K1959" s="33"/>
      <c r="L1959" s="33"/>
      <c r="M1959" s="33"/>
      <c r="N1959" s="99"/>
      <c r="O1959" s="99"/>
      <c r="P1959" s="99"/>
      <c r="Q1959" s="32"/>
      <c r="R1959" s="94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60"/>
      <c r="AH1959" s="60"/>
      <c r="AI1959" s="33"/>
      <c r="AJ1959" s="24"/>
      <c r="AK1959" s="24"/>
      <c r="AL1959" s="24"/>
      <c r="AM1959" s="24"/>
      <c r="AN1959" s="24" t="str">
        <f t="shared" si="420"/>
        <v/>
      </c>
      <c r="AO1959" s="24" t="str">
        <f t="shared" si="421"/>
        <v/>
      </c>
      <c r="AP1959" s="24" t="str">
        <f t="shared" si="422"/>
        <v/>
      </c>
      <c r="AQ1959" s="24" t="str">
        <f t="shared" si="423"/>
        <v/>
      </c>
      <c r="AR1959" s="24" t="str">
        <f t="shared" si="424"/>
        <v/>
      </c>
      <c r="AS1959" s="24" t="str">
        <f t="shared" si="425"/>
        <v/>
      </c>
    </row>
    <row r="1960" spans="2:45">
      <c r="B1960" s="60"/>
      <c r="C1960" s="33"/>
      <c r="D1960" s="32"/>
      <c r="E1960" s="33"/>
      <c r="F1960" s="33"/>
      <c r="G1960" s="33"/>
      <c r="H1960" s="33"/>
      <c r="I1960" s="33"/>
      <c r="J1960" s="33"/>
      <c r="K1960" s="33"/>
      <c r="L1960" s="33"/>
      <c r="M1960" s="33"/>
      <c r="N1960" s="99"/>
      <c r="O1960" s="99"/>
      <c r="P1960" s="99"/>
      <c r="Q1960" s="32"/>
      <c r="R1960" s="94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60"/>
      <c r="AH1960" s="60"/>
      <c r="AI1960" s="33"/>
      <c r="AJ1960" s="24"/>
      <c r="AK1960" s="24"/>
      <c r="AL1960" s="24"/>
      <c r="AM1960" s="24"/>
      <c r="AN1960" s="24" t="str">
        <f t="shared" si="420"/>
        <v/>
      </c>
      <c r="AO1960" s="24" t="str">
        <f t="shared" si="421"/>
        <v/>
      </c>
      <c r="AP1960" s="24" t="str">
        <f t="shared" si="422"/>
        <v/>
      </c>
      <c r="AQ1960" s="24" t="str">
        <f t="shared" si="423"/>
        <v/>
      </c>
      <c r="AR1960" s="24" t="str">
        <f t="shared" si="424"/>
        <v/>
      </c>
      <c r="AS1960" s="24" t="str">
        <f t="shared" si="425"/>
        <v/>
      </c>
    </row>
    <row r="1961" spans="2:45">
      <c r="B1961" s="60"/>
      <c r="C1961" s="33"/>
      <c r="D1961" s="32"/>
      <c r="E1961" s="33"/>
      <c r="F1961" s="33"/>
      <c r="G1961" s="33"/>
      <c r="H1961" s="33"/>
      <c r="I1961" s="33"/>
      <c r="J1961" s="33"/>
      <c r="K1961" s="33"/>
      <c r="L1961" s="33"/>
      <c r="M1961" s="33"/>
      <c r="N1961" s="99"/>
      <c r="O1961" s="99"/>
      <c r="P1961" s="99"/>
      <c r="Q1961" s="32"/>
      <c r="R1961" s="94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60"/>
      <c r="AH1961" s="60"/>
      <c r="AI1961" s="33"/>
      <c r="AJ1961" s="24"/>
      <c r="AK1961" s="24"/>
      <c r="AL1961" s="24"/>
      <c r="AM1961" s="24"/>
      <c r="AN1961" s="24" t="str">
        <f t="shared" si="420"/>
        <v/>
      </c>
      <c r="AO1961" s="24" t="str">
        <f t="shared" si="421"/>
        <v/>
      </c>
      <c r="AP1961" s="24" t="str">
        <f t="shared" si="422"/>
        <v/>
      </c>
      <c r="AQ1961" s="24" t="str">
        <f t="shared" si="423"/>
        <v/>
      </c>
      <c r="AR1961" s="24" t="str">
        <f t="shared" si="424"/>
        <v/>
      </c>
      <c r="AS1961" s="24" t="str">
        <f t="shared" si="425"/>
        <v/>
      </c>
    </row>
    <row r="1962" spans="2:45">
      <c r="B1962" s="60"/>
      <c r="C1962" s="33"/>
      <c r="D1962" s="32"/>
      <c r="E1962" s="33"/>
      <c r="F1962" s="33"/>
      <c r="G1962" s="33"/>
      <c r="H1962" s="33"/>
      <c r="I1962" s="33"/>
      <c r="J1962" s="33"/>
      <c r="K1962" s="33"/>
      <c r="L1962" s="33"/>
      <c r="M1962" s="33"/>
      <c r="N1962" s="99"/>
      <c r="O1962" s="99"/>
      <c r="P1962" s="99"/>
      <c r="Q1962" s="32"/>
      <c r="R1962" s="94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60"/>
      <c r="AH1962" s="60"/>
      <c r="AI1962" s="33"/>
      <c r="AJ1962" s="24"/>
      <c r="AK1962" s="24"/>
      <c r="AL1962" s="24"/>
      <c r="AM1962" s="24"/>
      <c r="AN1962" s="24" t="str">
        <f t="shared" si="420"/>
        <v/>
      </c>
      <c r="AO1962" s="24" t="str">
        <f t="shared" si="421"/>
        <v/>
      </c>
      <c r="AP1962" s="24" t="str">
        <f t="shared" si="422"/>
        <v/>
      </c>
      <c r="AQ1962" s="24" t="str">
        <f t="shared" si="423"/>
        <v/>
      </c>
      <c r="AR1962" s="24" t="str">
        <f t="shared" si="424"/>
        <v/>
      </c>
      <c r="AS1962" s="24" t="str">
        <f t="shared" si="425"/>
        <v/>
      </c>
    </row>
    <row r="1963" spans="2:45">
      <c r="B1963" s="60"/>
      <c r="C1963" s="33"/>
      <c r="D1963" s="32"/>
      <c r="E1963" s="33"/>
      <c r="F1963" s="33"/>
      <c r="G1963" s="33"/>
      <c r="H1963" s="33"/>
      <c r="I1963" s="33"/>
      <c r="J1963" s="33"/>
      <c r="K1963" s="33"/>
      <c r="L1963" s="33"/>
      <c r="M1963" s="33"/>
      <c r="N1963" s="99"/>
      <c r="O1963" s="99"/>
      <c r="P1963" s="99"/>
      <c r="Q1963" s="32"/>
      <c r="R1963" s="94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60"/>
      <c r="AH1963" s="60"/>
      <c r="AI1963" s="33"/>
      <c r="AJ1963" s="24"/>
      <c r="AK1963" s="24"/>
      <c r="AL1963" s="24"/>
      <c r="AM1963" s="24"/>
      <c r="AN1963" s="24" t="str">
        <f t="shared" si="420"/>
        <v/>
      </c>
      <c r="AO1963" s="24" t="str">
        <f t="shared" si="421"/>
        <v/>
      </c>
      <c r="AP1963" s="24" t="str">
        <f t="shared" si="422"/>
        <v/>
      </c>
      <c r="AQ1963" s="24" t="str">
        <f t="shared" si="423"/>
        <v/>
      </c>
      <c r="AR1963" s="24" t="str">
        <f t="shared" si="424"/>
        <v/>
      </c>
      <c r="AS1963" s="24" t="str">
        <f t="shared" si="425"/>
        <v/>
      </c>
    </row>
    <row r="1964" spans="2:45">
      <c r="B1964" s="60"/>
      <c r="C1964" s="33"/>
      <c r="D1964" s="32"/>
      <c r="E1964" s="33"/>
      <c r="F1964" s="33"/>
      <c r="G1964" s="33"/>
      <c r="H1964" s="33"/>
      <c r="I1964" s="33"/>
      <c r="J1964" s="33"/>
      <c r="K1964" s="33"/>
      <c r="L1964" s="33"/>
      <c r="M1964" s="33"/>
      <c r="N1964" s="99"/>
      <c r="O1964" s="99"/>
      <c r="P1964" s="99"/>
      <c r="Q1964" s="32"/>
      <c r="R1964" s="94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60"/>
      <c r="AH1964" s="60"/>
      <c r="AI1964" s="33"/>
      <c r="AJ1964" s="24"/>
      <c r="AK1964" s="24"/>
      <c r="AL1964" s="24"/>
      <c r="AM1964" s="24"/>
      <c r="AN1964" s="24" t="str">
        <f t="shared" si="420"/>
        <v/>
      </c>
      <c r="AO1964" s="24" t="str">
        <f t="shared" si="421"/>
        <v/>
      </c>
      <c r="AP1964" s="24" t="str">
        <f t="shared" si="422"/>
        <v/>
      </c>
      <c r="AQ1964" s="24" t="str">
        <f t="shared" si="423"/>
        <v/>
      </c>
      <c r="AR1964" s="24" t="str">
        <f t="shared" si="424"/>
        <v/>
      </c>
      <c r="AS1964" s="24" t="str">
        <f t="shared" si="425"/>
        <v/>
      </c>
    </row>
    <row r="1965" spans="2:45">
      <c r="B1965" s="60"/>
      <c r="C1965" s="33"/>
      <c r="D1965" s="32"/>
      <c r="E1965" s="33"/>
      <c r="F1965" s="33"/>
      <c r="G1965" s="33"/>
      <c r="H1965" s="33"/>
      <c r="I1965" s="33"/>
      <c r="J1965" s="33"/>
      <c r="K1965" s="33"/>
      <c r="L1965" s="33"/>
      <c r="M1965" s="33"/>
      <c r="N1965" s="99"/>
      <c r="O1965" s="99"/>
      <c r="P1965" s="99"/>
      <c r="Q1965" s="32"/>
      <c r="R1965" s="94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60"/>
      <c r="AH1965" s="60"/>
      <c r="AI1965" s="33"/>
      <c r="AJ1965" s="24"/>
      <c r="AK1965" s="24"/>
      <c r="AL1965" s="24"/>
      <c r="AM1965" s="24"/>
      <c r="AN1965" s="24" t="str">
        <f t="shared" si="420"/>
        <v/>
      </c>
      <c r="AO1965" s="24" t="str">
        <f t="shared" si="421"/>
        <v/>
      </c>
      <c r="AP1965" s="24" t="str">
        <f t="shared" si="422"/>
        <v/>
      </c>
      <c r="AQ1965" s="24" t="str">
        <f t="shared" si="423"/>
        <v/>
      </c>
      <c r="AR1965" s="24" t="str">
        <f t="shared" si="424"/>
        <v/>
      </c>
      <c r="AS1965" s="24" t="str">
        <f t="shared" si="425"/>
        <v/>
      </c>
    </row>
    <row r="1966" spans="2:45">
      <c r="B1966" s="60"/>
      <c r="C1966" s="33"/>
      <c r="D1966" s="32"/>
      <c r="E1966" s="33"/>
      <c r="F1966" s="33"/>
      <c r="G1966" s="33"/>
      <c r="H1966" s="33"/>
      <c r="I1966" s="33"/>
      <c r="J1966" s="33"/>
      <c r="K1966" s="33"/>
      <c r="L1966" s="33"/>
      <c r="M1966" s="33"/>
      <c r="N1966" s="99"/>
      <c r="O1966" s="99"/>
      <c r="P1966" s="99"/>
      <c r="Q1966" s="32"/>
      <c r="R1966" s="94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60"/>
      <c r="AH1966" s="60"/>
      <c r="AI1966" s="33"/>
      <c r="AJ1966" s="24"/>
      <c r="AK1966" s="24"/>
      <c r="AL1966" s="24"/>
      <c r="AM1966" s="24"/>
      <c r="AN1966" s="24" t="str">
        <f t="shared" si="420"/>
        <v/>
      </c>
      <c r="AO1966" s="24" t="str">
        <f t="shared" si="421"/>
        <v/>
      </c>
      <c r="AP1966" s="24" t="str">
        <f t="shared" si="422"/>
        <v/>
      </c>
      <c r="AQ1966" s="24" t="str">
        <f t="shared" si="423"/>
        <v/>
      </c>
      <c r="AR1966" s="24" t="str">
        <f t="shared" si="424"/>
        <v/>
      </c>
      <c r="AS1966" s="24" t="str">
        <f t="shared" si="425"/>
        <v/>
      </c>
    </row>
    <row r="1967" spans="2:45">
      <c r="B1967" s="60"/>
      <c r="C1967" s="33"/>
      <c r="D1967" s="32"/>
      <c r="E1967" s="33"/>
      <c r="F1967" s="33"/>
      <c r="G1967" s="33"/>
      <c r="H1967" s="33"/>
      <c r="I1967" s="33"/>
      <c r="J1967" s="33"/>
      <c r="K1967" s="33"/>
      <c r="L1967" s="33"/>
      <c r="M1967" s="33"/>
      <c r="N1967" s="99"/>
      <c r="O1967" s="99"/>
      <c r="P1967" s="99"/>
      <c r="Q1967" s="32"/>
      <c r="R1967" s="94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60"/>
      <c r="AH1967" s="60"/>
      <c r="AI1967" s="33"/>
      <c r="AJ1967" s="24"/>
      <c r="AK1967" s="24"/>
      <c r="AL1967" s="24"/>
      <c r="AM1967" s="24"/>
      <c r="AN1967" s="24" t="str">
        <f t="shared" si="420"/>
        <v/>
      </c>
      <c r="AO1967" s="24" t="str">
        <f t="shared" si="421"/>
        <v/>
      </c>
      <c r="AP1967" s="24" t="str">
        <f t="shared" si="422"/>
        <v/>
      </c>
      <c r="AQ1967" s="24" t="str">
        <f t="shared" si="423"/>
        <v/>
      </c>
      <c r="AR1967" s="24" t="str">
        <f t="shared" si="424"/>
        <v/>
      </c>
      <c r="AS1967" s="24" t="str">
        <f t="shared" si="425"/>
        <v/>
      </c>
    </row>
    <row r="1968" spans="2:45">
      <c r="B1968" s="60"/>
      <c r="C1968" s="33"/>
      <c r="D1968" s="32"/>
      <c r="E1968" s="33"/>
      <c r="F1968" s="33"/>
      <c r="G1968" s="33"/>
      <c r="H1968" s="33"/>
      <c r="I1968" s="33"/>
      <c r="J1968" s="33"/>
      <c r="K1968" s="33"/>
      <c r="L1968" s="33"/>
      <c r="M1968" s="33"/>
      <c r="N1968" s="99"/>
      <c r="O1968" s="99"/>
      <c r="P1968" s="99"/>
      <c r="Q1968" s="32"/>
      <c r="R1968" s="94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60"/>
      <c r="AH1968" s="60"/>
      <c r="AI1968" s="33"/>
      <c r="AJ1968" s="24"/>
      <c r="AK1968" s="24"/>
      <c r="AL1968" s="24"/>
      <c r="AM1968" s="24"/>
      <c r="AN1968" s="24" t="str">
        <f t="shared" si="420"/>
        <v/>
      </c>
      <c r="AO1968" s="24" t="str">
        <f t="shared" si="421"/>
        <v/>
      </c>
      <c r="AP1968" s="24" t="str">
        <f t="shared" si="422"/>
        <v/>
      </c>
      <c r="AQ1968" s="24" t="str">
        <f t="shared" si="423"/>
        <v/>
      </c>
      <c r="AR1968" s="24" t="str">
        <f t="shared" si="424"/>
        <v/>
      </c>
      <c r="AS1968" s="24" t="str">
        <f t="shared" si="425"/>
        <v/>
      </c>
    </row>
    <row r="1969" spans="2:45">
      <c r="B1969" s="60"/>
      <c r="C1969" s="33"/>
      <c r="D1969" s="32"/>
      <c r="E1969" s="33"/>
      <c r="F1969" s="33"/>
      <c r="G1969" s="33"/>
      <c r="H1969" s="33"/>
      <c r="I1969" s="33"/>
      <c r="J1969" s="33"/>
      <c r="K1969" s="33"/>
      <c r="L1969" s="33"/>
      <c r="M1969" s="33"/>
      <c r="N1969" s="99"/>
      <c r="O1969" s="99"/>
      <c r="P1969" s="99"/>
      <c r="Q1969" s="32"/>
      <c r="R1969" s="94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60"/>
      <c r="AH1969" s="60"/>
      <c r="AI1969" s="33"/>
      <c r="AJ1969" s="24"/>
      <c r="AK1969" s="24"/>
      <c r="AL1969" s="24"/>
      <c r="AM1969" s="24"/>
      <c r="AN1969" s="24" t="str">
        <f t="shared" si="420"/>
        <v/>
      </c>
      <c r="AO1969" s="24" t="str">
        <f t="shared" si="421"/>
        <v/>
      </c>
      <c r="AP1969" s="24" t="str">
        <f t="shared" si="422"/>
        <v/>
      </c>
      <c r="AQ1969" s="24" t="str">
        <f t="shared" si="423"/>
        <v/>
      </c>
      <c r="AR1969" s="24" t="str">
        <f t="shared" si="424"/>
        <v/>
      </c>
      <c r="AS1969" s="24" t="str">
        <f t="shared" si="425"/>
        <v/>
      </c>
    </row>
    <row r="1970" spans="2:45">
      <c r="B1970" s="60"/>
      <c r="C1970" s="33"/>
      <c r="D1970" s="32"/>
      <c r="E1970" s="33"/>
      <c r="F1970" s="33"/>
      <c r="G1970" s="33"/>
      <c r="H1970" s="33"/>
      <c r="I1970" s="33"/>
      <c r="J1970" s="33"/>
      <c r="K1970" s="33"/>
      <c r="L1970" s="33"/>
      <c r="M1970" s="33"/>
      <c r="N1970" s="99"/>
      <c r="O1970" s="99"/>
      <c r="P1970" s="99"/>
      <c r="Q1970" s="32"/>
      <c r="R1970" s="94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60"/>
      <c r="AH1970" s="60"/>
      <c r="AI1970" s="33"/>
      <c r="AJ1970" s="24"/>
      <c r="AK1970" s="24"/>
      <c r="AL1970" s="24"/>
      <c r="AM1970" s="24"/>
      <c r="AN1970" s="24" t="str">
        <f t="shared" si="420"/>
        <v/>
      </c>
      <c r="AO1970" s="24" t="str">
        <f t="shared" si="421"/>
        <v/>
      </c>
      <c r="AP1970" s="24" t="str">
        <f t="shared" si="422"/>
        <v/>
      </c>
      <c r="AQ1970" s="24" t="str">
        <f t="shared" si="423"/>
        <v/>
      </c>
      <c r="AR1970" s="24" t="str">
        <f t="shared" si="424"/>
        <v/>
      </c>
      <c r="AS1970" s="24" t="str">
        <f t="shared" si="425"/>
        <v/>
      </c>
    </row>
    <row r="1971" spans="2:45">
      <c r="B1971" s="60"/>
      <c r="C1971" s="33"/>
      <c r="D1971" s="32"/>
      <c r="E1971" s="33"/>
      <c r="F1971" s="33"/>
      <c r="G1971" s="33"/>
      <c r="H1971" s="33"/>
      <c r="I1971" s="33"/>
      <c r="J1971" s="33"/>
      <c r="K1971" s="33"/>
      <c r="L1971" s="33"/>
      <c r="M1971" s="33"/>
      <c r="N1971" s="99"/>
      <c r="O1971" s="99"/>
      <c r="P1971" s="99"/>
      <c r="Q1971" s="32"/>
      <c r="R1971" s="94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60"/>
      <c r="AH1971" s="60"/>
      <c r="AI1971" s="33"/>
      <c r="AJ1971" s="24"/>
      <c r="AK1971" s="24"/>
      <c r="AL1971" s="24"/>
      <c r="AM1971" s="24"/>
      <c r="AN1971" s="24" t="str">
        <f t="shared" si="420"/>
        <v/>
      </c>
      <c r="AO1971" s="24" t="str">
        <f t="shared" si="421"/>
        <v/>
      </c>
      <c r="AP1971" s="24" t="str">
        <f t="shared" si="422"/>
        <v/>
      </c>
      <c r="AQ1971" s="24" t="str">
        <f t="shared" si="423"/>
        <v/>
      </c>
      <c r="AR1971" s="24" t="str">
        <f t="shared" si="424"/>
        <v/>
      </c>
      <c r="AS1971" s="24" t="str">
        <f t="shared" si="425"/>
        <v/>
      </c>
    </row>
    <row r="1972" spans="2:45">
      <c r="B1972" s="60"/>
      <c r="C1972" s="33"/>
      <c r="D1972" s="32"/>
      <c r="E1972" s="33"/>
      <c r="F1972" s="33"/>
      <c r="G1972" s="33"/>
      <c r="H1972" s="33"/>
      <c r="I1972" s="33"/>
      <c r="J1972" s="33"/>
      <c r="K1972" s="33"/>
      <c r="L1972" s="33"/>
      <c r="M1972" s="33"/>
      <c r="N1972" s="99"/>
      <c r="O1972" s="99"/>
      <c r="P1972" s="99"/>
      <c r="Q1972" s="32"/>
      <c r="R1972" s="94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60"/>
      <c r="AH1972" s="60"/>
      <c r="AI1972" s="33"/>
      <c r="AJ1972" s="24"/>
      <c r="AK1972" s="24"/>
      <c r="AL1972" s="24"/>
      <c r="AM1972" s="24"/>
      <c r="AN1972" s="24" t="str">
        <f t="shared" si="420"/>
        <v/>
      </c>
      <c r="AO1972" s="24" t="str">
        <f t="shared" si="421"/>
        <v/>
      </c>
      <c r="AP1972" s="24" t="str">
        <f t="shared" si="422"/>
        <v/>
      </c>
      <c r="AQ1972" s="24" t="str">
        <f t="shared" si="423"/>
        <v/>
      </c>
      <c r="AR1972" s="24" t="str">
        <f t="shared" si="424"/>
        <v/>
      </c>
      <c r="AS1972" s="24" t="str">
        <f t="shared" si="425"/>
        <v/>
      </c>
    </row>
    <row r="1973" spans="2:45">
      <c r="B1973" s="60"/>
      <c r="C1973" s="33"/>
      <c r="D1973" s="32"/>
      <c r="E1973" s="33"/>
      <c r="F1973" s="33"/>
      <c r="G1973" s="33"/>
      <c r="H1973" s="33"/>
      <c r="I1973" s="33"/>
      <c r="J1973" s="33"/>
      <c r="K1973" s="33"/>
      <c r="L1973" s="33"/>
      <c r="M1973" s="33"/>
      <c r="N1973" s="99"/>
      <c r="O1973" s="99"/>
      <c r="P1973" s="99"/>
      <c r="Q1973" s="32"/>
      <c r="R1973" s="94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60"/>
      <c r="AH1973" s="60"/>
      <c r="AI1973" s="33"/>
      <c r="AJ1973" s="24"/>
      <c r="AK1973" s="24"/>
      <c r="AL1973" s="24"/>
      <c r="AM1973" s="24"/>
      <c r="AN1973" s="24" t="str">
        <f t="shared" si="420"/>
        <v/>
      </c>
      <c r="AO1973" s="24" t="str">
        <f t="shared" si="421"/>
        <v/>
      </c>
      <c r="AP1973" s="24" t="str">
        <f t="shared" si="422"/>
        <v/>
      </c>
      <c r="AQ1973" s="24" t="str">
        <f t="shared" si="423"/>
        <v/>
      </c>
      <c r="AR1973" s="24" t="str">
        <f t="shared" si="424"/>
        <v/>
      </c>
      <c r="AS1973" s="24" t="str">
        <f t="shared" si="425"/>
        <v/>
      </c>
    </row>
    <row r="1974" spans="2:45">
      <c r="B1974" s="60"/>
      <c r="C1974" s="33"/>
      <c r="D1974" s="32"/>
      <c r="E1974" s="33"/>
      <c r="F1974" s="33"/>
      <c r="G1974" s="33"/>
      <c r="H1974" s="33"/>
      <c r="I1974" s="33"/>
      <c r="J1974" s="33"/>
      <c r="K1974" s="33"/>
      <c r="L1974" s="33"/>
      <c r="M1974" s="33"/>
      <c r="N1974" s="99"/>
      <c r="O1974" s="99"/>
      <c r="P1974" s="99"/>
      <c r="Q1974" s="32"/>
      <c r="R1974" s="94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60"/>
      <c r="AH1974" s="60"/>
      <c r="AI1974" s="33"/>
      <c r="AJ1974" s="24"/>
      <c r="AK1974" s="24"/>
      <c r="AL1974" s="24"/>
      <c r="AM1974" s="24"/>
      <c r="AN1974" s="24" t="str">
        <f t="shared" si="420"/>
        <v/>
      </c>
      <c r="AO1974" s="24" t="str">
        <f t="shared" si="421"/>
        <v/>
      </c>
      <c r="AP1974" s="24" t="str">
        <f t="shared" si="422"/>
        <v/>
      </c>
      <c r="AQ1974" s="24" t="str">
        <f t="shared" si="423"/>
        <v/>
      </c>
      <c r="AR1974" s="24" t="str">
        <f t="shared" si="424"/>
        <v/>
      </c>
      <c r="AS1974" s="24" t="str">
        <f t="shared" si="425"/>
        <v/>
      </c>
    </row>
    <row r="1975" spans="2:45">
      <c r="B1975" s="60"/>
      <c r="C1975" s="33"/>
      <c r="D1975" s="32"/>
      <c r="E1975" s="33"/>
      <c r="F1975" s="33"/>
      <c r="G1975" s="33"/>
      <c r="H1975" s="33"/>
      <c r="I1975" s="33"/>
      <c r="J1975" s="33"/>
      <c r="K1975" s="33"/>
      <c r="L1975" s="33"/>
      <c r="M1975" s="33"/>
      <c r="N1975" s="99"/>
      <c r="O1975" s="99"/>
      <c r="P1975" s="99"/>
      <c r="Q1975" s="32"/>
      <c r="R1975" s="94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60"/>
      <c r="AH1975" s="60"/>
      <c r="AI1975" s="33"/>
      <c r="AJ1975" s="24"/>
      <c r="AK1975" s="24"/>
      <c r="AL1975" s="24"/>
      <c r="AM1975" s="24"/>
      <c r="AN1975" s="24" t="str">
        <f t="shared" si="420"/>
        <v/>
      </c>
      <c r="AO1975" s="24" t="str">
        <f t="shared" si="421"/>
        <v/>
      </c>
      <c r="AP1975" s="24" t="str">
        <f t="shared" si="422"/>
        <v/>
      </c>
      <c r="AQ1975" s="24" t="str">
        <f t="shared" si="423"/>
        <v/>
      </c>
      <c r="AR1975" s="24" t="str">
        <f t="shared" si="424"/>
        <v/>
      </c>
      <c r="AS1975" s="24" t="str">
        <f t="shared" si="425"/>
        <v/>
      </c>
    </row>
    <row r="1976" spans="2:45">
      <c r="B1976" s="60"/>
      <c r="C1976" s="33"/>
      <c r="D1976" s="32"/>
      <c r="E1976" s="33"/>
      <c r="F1976" s="33"/>
      <c r="G1976" s="33"/>
      <c r="H1976" s="33"/>
      <c r="I1976" s="33"/>
      <c r="J1976" s="33"/>
      <c r="K1976" s="33"/>
      <c r="L1976" s="33"/>
      <c r="M1976" s="33"/>
      <c r="N1976" s="99"/>
      <c r="O1976" s="99"/>
      <c r="P1976" s="99"/>
      <c r="Q1976" s="32"/>
      <c r="R1976" s="94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60"/>
      <c r="AH1976" s="60"/>
      <c r="AI1976" s="33"/>
      <c r="AJ1976" s="24"/>
      <c r="AK1976" s="24"/>
      <c r="AL1976" s="24"/>
      <c r="AM1976" s="24"/>
      <c r="AN1976" s="24" t="str">
        <f t="shared" si="420"/>
        <v/>
      </c>
      <c r="AO1976" s="24" t="str">
        <f t="shared" si="421"/>
        <v/>
      </c>
      <c r="AP1976" s="24" t="str">
        <f t="shared" si="422"/>
        <v/>
      </c>
      <c r="AQ1976" s="24" t="str">
        <f t="shared" si="423"/>
        <v/>
      </c>
      <c r="AR1976" s="24" t="str">
        <f t="shared" si="424"/>
        <v/>
      </c>
      <c r="AS1976" s="24" t="str">
        <f t="shared" si="425"/>
        <v/>
      </c>
    </row>
    <row r="1977" spans="2:45">
      <c r="B1977" s="60"/>
      <c r="C1977" s="33"/>
      <c r="D1977" s="32"/>
      <c r="E1977" s="33"/>
      <c r="F1977" s="33"/>
      <c r="G1977" s="33"/>
      <c r="H1977" s="33"/>
      <c r="I1977" s="33"/>
      <c r="J1977" s="33"/>
      <c r="K1977" s="33"/>
      <c r="L1977" s="33"/>
      <c r="M1977" s="33"/>
      <c r="N1977" s="99"/>
      <c r="O1977" s="99"/>
      <c r="P1977" s="99"/>
      <c r="Q1977" s="32"/>
      <c r="R1977" s="94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60"/>
      <c r="AH1977" s="60"/>
      <c r="AI1977" s="33"/>
      <c r="AJ1977" s="24"/>
      <c r="AK1977" s="24"/>
      <c r="AL1977" s="24"/>
      <c r="AM1977" s="24"/>
      <c r="AN1977" s="24" t="str">
        <f t="shared" si="420"/>
        <v/>
      </c>
      <c r="AO1977" s="24" t="str">
        <f t="shared" si="421"/>
        <v/>
      </c>
      <c r="AP1977" s="24" t="str">
        <f t="shared" si="422"/>
        <v/>
      </c>
      <c r="AQ1977" s="24" t="str">
        <f t="shared" si="423"/>
        <v/>
      </c>
      <c r="AR1977" s="24" t="str">
        <f t="shared" si="424"/>
        <v/>
      </c>
      <c r="AS1977" s="24" t="str">
        <f t="shared" si="425"/>
        <v/>
      </c>
    </row>
    <row r="1978" spans="2:45">
      <c r="B1978" s="60"/>
      <c r="C1978" s="33"/>
      <c r="D1978" s="32"/>
      <c r="E1978" s="33"/>
      <c r="F1978" s="33"/>
      <c r="G1978" s="33"/>
      <c r="H1978" s="33"/>
      <c r="I1978" s="33"/>
      <c r="J1978" s="33"/>
      <c r="K1978" s="33"/>
      <c r="L1978" s="33"/>
      <c r="M1978" s="33"/>
      <c r="N1978" s="99"/>
      <c r="O1978" s="99"/>
      <c r="P1978" s="99"/>
      <c r="Q1978" s="32"/>
      <c r="R1978" s="94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60"/>
      <c r="AH1978" s="60"/>
      <c r="AI1978" s="33"/>
      <c r="AJ1978" s="24"/>
      <c r="AK1978" s="24"/>
      <c r="AL1978" s="24"/>
      <c r="AM1978" s="24"/>
      <c r="AN1978" s="24" t="str">
        <f t="shared" si="420"/>
        <v/>
      </c>
      <c r="AO1978" s="24" t="str">
        <f t="shared" si="421"/>
        <v/>
      </c>
      <c r="AP1978" s="24" t="str">
        <f t="shared" si="422"/>
        <v/>
      </c>
      <c r="AQ1978" s="24" t="str">
        <f t="shared" si="423"/>
        <v/>
      </c>
      <c r="AR1978" s="24" t="str">
        <f t="shared" si="424"/>
        <v/>
      </c>
      <c r="AS1978" s="24" t="str">
        <f t="shared" si="425"/>
        <v/>
      </c>
    </row>
    <row r="1979" spans="2:45">
      <c r="B1979" s="60"/>
      <c r="C1979" s="33"/>
      <c r="D1979" s="32"/>
      <c r="E1979" s="33"/>
      <c r="F1979" s="33"/>
      <c r="G1979" s="33"/>
      <c r="H1979" s="33"/>
      <c r="I1979" s="33"/>
      <c r="J1979" s="33"/>
      <c r="K1979" s="33"/>
      <c r="L1979" s="33"/>
      <c r="M1979" s="33"/>
      <c r="N1979" s="99"/>
      <c r="O1979" s="99"/>
      <c r="P1979" s="99"/>
      <c r="Q1979" s="32"/>
      <c r="R1979" s="94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60"/>
      <c r="AH1979" s="60"/>
      <c r="AI1979" s="33"/>
      <c r="AJ1979" s="24"/>
      <c r="AK1979" s="24"/>
      <c r="AL1979" s="24"/>
      <c r="AM1979" s="24"/>
      <c r="AN1979" s="24" t="str">
        <f t="shared" si="420"/>
        <v/>
      </c>
      <c r="AO1979" s="24" t="str">
        <f t="shared" si="421"/>
        <v/>
      </c>
      <c r="AP1979" s="24" t="str">
        <f t="shared" si="422"/>
        <v/>
      </c>
      <c r="AQ1979" s="24" t="str">
        <f t="shared" si="423"/>
        <v/>
      </c>
      <c r="AR1979" s="24" t="str">
        <f t="shared" si="424"/>
        <v/>
      </c>
      <c r="AS1979" s="24" t="str">
        <f t="shared" si="425"/>
        <v/>
      </c>
    </row>
    <row r="1980" spans="2:45">
      <c r="B1980" s="60"/>
      <c r="C1980" s="33"/>
      <c r="D1980" s="32"/>
      <c r="E1980" s="33"/>
      <c r="F1980" s="33"/>
      <c r="G1980" s="33"/>
      <c r="H1980" s="33"/>
      <c r="I1980" s="33"/>
      <c r="J1980" s="33"/>
      <c r="K1980" s="33"/>
      <c r="L1980" s="33"/>
      <c r="M1980" s="33"/>
      <c r="N1980" s="99"/>
      <c r="O1980" s="99"/>
      <c r="P1980" s="99"/>
      <c r="Q1980" s="32"/>
      <c r="R1980" s="94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60"/>
      <c r="AH1980" s="60"/>
      <c r="AI1980" s="33"/>
      <c r="AJ1980" s="24"/>
      <c r="AK1980" s="24"/>
      <c r="AL1980" s="24"/>
      <c r="AM1980" s="24"/>
      <c r="AN1980" s="24" t="str">
        <f t="shared" si="420"/>
        <v/>
      </c>
      <c r="AO1980" s="24" t="str">
        <f t="shared" si="421"/>
        <v/>
      </c>
      <c r="AP1980" s="24" t="str">
        <f t="shared" si="422"/>
        <v/>
      </c>
      <c r="AQ1980" s="24" t="str">
        <f t="shared" si="423"/>
        <v/>
      </c>
      <c r="AR1980" s="24" t="str">
        <f t="shared" si="424"/>
        <v/>
      </c>
      <c r="AS1980" s="24" t="str">
        <f t="shared" si="425"/>
        <v/>
      </c>
    </row>
    <row r="1981" spans="2:45">
      <c r="B1981" s="60"/>
      <c r="C1981" s="33"/>
      <c r="D1981" s="32"/>
      <c r="E1981" s="33"/>
      <c r="F1981" s="33"/>
      <c r="G1981" s="33"/>
      <c r="H1981" s="33"/>
      <c r="I1981" s="33"/>
      <c r="J1981" s="33"/>
      <c r="K1981" s="33"/>
      <c r="L1981" s="33"/>
      <c r="M1981" s="33"/>
      <c r="N1981" s="99"/>
      <c r="O1981" s="99"/>
      <c r="P1981" s="99"/>
      <c r="Q1981" s="32"/>
      <c r="R1981" s="94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60"/>
      <c r="AH1981" s="60"/>
      <c r="AI1981" s="33"/>
      <c r="AJ1981" s="24"/>
      <c r="AK1981" s="24"/>
      <c r="AL1981" s="24"/>
      <c r="AM1981" s="24"/>
      <c r="AN1981" s="24" t="str">
        <f t="shared" si="420"/>
        <v/>
      </c>
      <c r="AO1981" s="24" t="str">
        <f t="shared" si="421"/>
        <v/>
      </c>
      <c r="AP1981" s="24" t="str">
        <f t="shared" si="422"/>
        <v/>
      </c>
      <c r="AQ1981" s="24" t="str">
        <f t="shared" si="423"/>
        <v/>
      </c>
      <c r="AR1981" s="24" t="str">
        <f t="shared" si="424"/>
        <v/>
      </c>
      <c r="AS1981" s="24" t="str">
        <f t="shared" si="425"/>
        <v/>
      </c>
    </row>
    <row r="1982" spans="2:45">
      <c r="B1982" s="60"/>
      <c r="C1982" s="33"/>
      <c r="D1982" s="32"/>
      <c r="E1982" s="33"/>
      <c r="F1982" s="33"/>
      <c r="G1982" s="33"/>
      <c r="H1982" s="33"/>
      <c r="I1982" s="33"/>
      <c r="J1982" s="33"/>
      <c r="K1982" s="33"/>
      <c r="L1982" s="33"/>
      <c r="M1982" s="33"/>
      <c r="N1982" s="99"/>
      <c r="O1982" s="99"/>
      <c r="P1982" s="99"/>
      <c r="Q1982" s="32"/>
      <c r="R1982" s="94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60"/>
      <c r="AH1982" s="60"/>
      <c r="AI1982" s="33"/>
      <c r="AJ1982" s="24"/>
      <c r="AK1982" s="24"/>
      <c r="AL1982" s="24"/>
      <c r="AM1982" s="24"/>
      <c r="AN1982" s="24" t="str">
        <f t="shared" si="420"/>
        <v/>
      </c>
      <c r="AO1982" s="24" t="str">
        <f t="shared" si="421"/>
        <v/>
      </c>
      <c r="AP1982" s="24" t="str">
        <f t="shared" si="422"/>
        <v/>
      </c>
      <c r="AQ1982" s="24" t="str">
        <f t="shared" si="423"/>
        <v/>
      </c>
      <c r="AR1982" s="24" t="str">
        <f t="shared" si="424"/>
        <v/>
      </c>
      <c r="AS1982" s="24" t="str">
        <f t="shared" si="425"/>
        <v/>
      </c>
    </row>
    <row r="1983" spans="2:45">
      <c r="B1983" s="60"/>
      <c r="C1983" s="33"/>
      <c r="D1983" s="32"/>
      <c r="E1983" s="33"/>
      <c r="F1983" s="33"/>
      <c r="G1983" s="33"/>
      <c r="H1983" s="33"/>
      <c r="I1983" s="33"/>
      <c r="J1983" s="33"/>
      <c r="K1983" s="33"/>
      <c r="L1983" s="33"/>
      <c r="M1983" s="33"/>
      <c r="N1983" s="99"/>
      <c r="O1983" s="99"/>
      <c r="P1983" s="99"/>
      <c r="Q1983" s="32"/>
      <c r="R1983" s="94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60"/>
      <c r="AH1983" s="60"/>
      <c r="AI1983" s="33"/>
      <c r="AJ1983" s="24"/>
      <c r="AK1983" s="24"/>
      <c r="AL1983" s="24"/>
      <c r="AM1983" s="24"/>
      <c r="AN1983" s="24" t="str">
        <f t="shared" si="420"/>
        <v/>
      </c>
      <c r="AO1983" s="24" t="str">
        <f t="shared" si="421"/>
        <v/>
      </c>
      <c r="AP1983" s="24" t="str">
        <f t="shared" si="422"/>
        <v/>
      </c>
      <c r="AQ1983" s="24" t="str">
        <f t="shared" si="423"/>
        <v/>
      </c>
      <c r="AR1983" s="24" t="str">
        <f t="shared" si="424"/>
        <v/>
      </c>
      <c r="AS1983" s="24" t="str">
        <f t="shared" si="425"/>
        <v/>
      </c>
    </row>
    <row r="1984" spans="2:45">
      <c r="B1984" s="60"/>
      <c r="C1984" s="33"/>
      <c r="D1984" s="32"/>
      <c r="E1984" s="33"/>
      <c r="F1984" s="33"/>
      <c r="G1984" s="33"/>
      <c r="H1984" s="33"/>
      <c r="I1984" s="33"/>
      <c r="J1984" s="33"/>
      <c r="K1984" s="33"/>
      <c r="L1984" s="33"/>
      <c r="M1984" s="33"/>
      <c r="N1984" s="99"/>
      <c r="O1984" s="99"/>
      <c r="P1984" s="99"/>
      <c r="Q1984" s="32"/>
      <c r="R1984" s="94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60"/>
      <c r="AH1984" s="60"/>
      <c r="AI1984" s="33"/>
      <c r="AJ1984" s="24"/>
      <c r="AK1984" s="24"/>
      <c r="AL1984" s="24"/>
      <c r="AM1984" s="24"/>
      <c r="AN1984" s="24" t="str">
        <f t="shared" si="420"/>
        <v/>
      </c>
      <c r="AO1984" s="24" t="str">
        <f t="shared" si="421"/>
        <v/>
      </c>
      <c r="AP1984" s="24" t="str">
        <f t="shared" si="422"/>
        <v/>
      </c>
      <c r="AQ1984" s="24" t="str">
        <f t="shared" si="423"/>
        <v/>
      </c>
      <c r="AR1984" s="24" t="str">
        <f t="shared" si="424"/>
        <v/>
      </c>
      <c r="AS1984" s="24" t="str">
        <f t="shared" si="425"/>
        <v/>
      </c>
    </row>
    <row r="1985" spans="2:45">
      <c r="B1985" s="60"/>
      <c r="C1985" s="33"/>
      <c r="D1985" s="32"/>
      <c r="E1985" s="33"/>
      <c r="F1985" s="33"/>
      <c r="G1985" s="33"/>
      <c r="H1985" s="33"/>
      <c r="I1985" s="33"/>
      <c r="J1985" s="33"/>
      <c r="K1985" s="33"/>
      <c r="L1985" s="33"/>
      <c r="M1985" s="33"/>
      <c r="N1985" s="99"/>
      <c r="O1985" s="99"/>
      <c r="P1985" s="99"/>
      <c r="Q1985" s="32"/>
      <c r="R1985" s="94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60"/>
      <c r="AH1985" s="60"/>
      <c r="AI1985" s="33"/>
      <c r="AJ1985" s="24"/>
      <c r="AK1985" s="24"/>
      <c r="AL1985" s="24"/>
      <c r="AM1985" s="24"/>
      <c r="AN1985" s="24" t="str">
        <f t="shared" si="420"/>
        <v/>
      </c>
      <c r="AO1985" s="24" t="str">
        <f t="shared" si="421"/>
        <v/>
      </c>
      <c r="AP1985" s="24" t="str">
        <f t="shared" si="422"/>
        <v/>
      </c>
      <c r="AQ1985" s="24" t="str">
        <f t="shared" si="423"/>
        <v/>
      </c>
      <c r="AR1985" s="24" t="str">
        <f t="shared" si="424"/>
        <v/>
      </c>
      <c r="AS1985" s="24" t="str">
        <f t="shared" si="425"/>
        <v/>
      </c>
    </row>
    <row r="1986" spans="2:45">
      <c r="B1986" s="60"/>
      <c r="C1986" s="33"/>
      <c r="D1986" s="32"/>
      <c r="E1986" s="33"/>
      <c r="F1986" s="33"/>
      <c r="G1986" s="33"/>
      <c r="H1986" s="33"/>
      <c r="I1986" s="33"/>
      <c r="J1986" s="33"/>
      <c r="K1986" s="33"/>
      <c r="L1986" s="33"/>
      <c r="M1986" s="33"/>
      <c r="N1986" s="99"/>
      <c r="O1986" s="99"/>
      <c r="P1986" s="99"/>
      <c r="Q1986" s="32"/>
      <c r="R1986" s="94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60"/>
      <c r="AH1986" s="60"/>
      <c r="AI1986" s="33"/>
      <c r="AJ1986" s="24"/>
      <c r="AK1986" s="24"/>
      <c r="AL1986" s="24"/>
      <c r="AM1986" s="24"/>
      <c r="AN1986" s="24" t="str">
        <f t="shared" si="420"/>
        <v/>
      </c>
      <c r="AO1986" s="24" t="str">
        <f t="shared" si="421"/>
        <v/>
      </c>
      <c r="AP1986" s="24" t="str">
        <f t="shared" si="422"/>
        <v/>
      </c>
      <c r="AQ1986" s="24" t="str">
        <f t="shared" si="423"/>
        <v/>
      </c>
      <c r="AR1986" s="24" t="str">
        <f t="shared" si="424"/>
        <v/>
      </c>
      <c r="AS1986" s="24" t="str">
        <f t="shared" si="425"/>
        <v/>
      </c>
    </row>
    <row r="1987" spans="2:45">
      <c r="B1987" s="60"/>
      <c r="C1987" s="33"/>
      <c r="D1987" s="32"/>
      <c r="E1987" s="33"/>
      <c r="F1987" s="33"/>
      <c r="G1987" s="33"/>
      <c r="H1987" s="33"/>
      <c r="I1987" s="33"/>
      <c r="J1987" s="33"/>
      <c r="K1987" s="33"/>
      <c r="L1987" s="33"/>
      <c r="M1987" s="33"/>
      <c r="N1987" s="99"/>
      <c r="O1987" s="99"/>
      <c r="P1987" s="99"/>
      <c r="Q1987" s="32"/>
      <c r="R1987" s="94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60"/>
      <c r="AH1987" s="60"/>
      <c r="AI1987" s="33"/>
      <c r="AJ1987" s="24"/>
      <c r="AK1987" s="24"/>
      <c r="AL1987" s="24"/>
      <c r="AM1987" s="24"/>
      <c r="AN1987" s="24" t="str">
        <f t="shared" si="420"/>
        <v/>
      </c>
      <c r="AO1987" s="24" t="str">
        <f t="shared" si="421"/>
        <v/>
      </c>
      <c r="AP1987" s="24" t="str">
        <f t="shared" si="422"/>
        <v/>
      </c>
      <c r="AQ1987" s="24" t="str">
        <f t="shared" si="423"/>
        <v/>
      </c>
      <c r="AR1987" s="24" t="str">
        <f t="shared" si="424"/>
        <v/>
      </c>
      <c r="AS1987" s="24" t="str">
        <f t="shared" si="425"/>
        <v/>
      </c>
    </row>
    <row r="1988" spans="2:45">
      <c r="B1988" s="60"/>
      <c r="C1988" s="33"/>
      <c r="D1988" s="32"/>
      <c r="E1988" s="33"/>
      <c r="F1988" s="33"/>
      <c r="G1988" s="33"/>
      <c r="H1988" s="33"/>
      <c r="I1988" s="33"/>
      <c r="J1988" s="33"/>
      <c r="K1988" s="33"/>
      <c r="L1988" s="33"/>
      <c r="M1988" s="33"/>
      <c r="N1988" s="99"/>
      <c r="O1988" s="99"/>
      <c r="P1988" s="99"/>
      <c r="Q1988" s="32"/>
      <c r="R1988" s="94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60"/>
      <c r="AH1988" s="60"/>
      <c r="AI1988" s="33"/>
      <c r="AJ1988" s="24"/>
      <c r="AK1988" s="24"/>
      <c r="AL1988" s="24"/>
      <c r="AM1988" s="24"/>
      <c r="AN1988" s="24" t="str">
        <f t="shared" si="420"/>
        <v/>
      </c>
      <c r="AO1988" s="24" t="str">
        <f t="shared" si="421"/>
        <v/>
      </c>
      <c r="AP1988" s="24" t="str">
        <f t="shared" si="422"/>
        <v/>
      </c>
      <c r="AQ1988" s="24" t="str">
        <f t="shared" si="423"/>
        <v/>
      </c>
      <c r="AR1988" s="24" t="str">
        <f t="shared" si="424"/>
        <v/>
      </c>
      <c r="AS1988" s="24" t="str">
        <f t="shared" si="425"/>
        <v/>
      </c>
    </row>
    <row r="1989" spans="2:45">
      <c r="B1989" s="60"/>
      <c r="C1989" s="33"/>
      <c r="D1989" s="32"/>
      <c r="E1989" s="33"/>
      <c r="F1989" s="33"/>
      <c r="G1989" s="33"/>
      <c r="H1989" s="33"/>
      <c r="I1989" s="33"/>
      <c r="J1989" s="33"/>
      <c r="K1989" s="33"/>
      <c r="L1989" s="33"/>
      <c r="M1989" s="33"/>
      <c r="N1989" s="99"/>
      <c r="O1989" s="99"/>
      <c r="P1989" s="99"/>
      <c r="Q1989" s="32"/>
      <c r="R1989" s="94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60"/>
      <c r="AH1989" s="60"/>
      <c r="AI1989" s="33"/>
      <c r="AJ1989" s="24"/>
      <c r="AK1989" s="24"/>
      <c r="AL1989" s="24"/>
      <c r="AM1989" s="24"/>
      <c r="AN1989" s="24" t="str">
        <f t="shared" si="420"/>
        <v/>
      </c>
      <c r="AO1989" s="24" t="str">
        <f t="shared" si="421"/>
        <v/>
      </c>
      <c r="AP1989" s="24" t="str">
        <f t="shared" si="422"/>
        <v/>
      </c>
      <c r="AQ1989" s="24" t="str">
        <f t="shared" si="423"/>
        <v/>
      </c>
      <c r="AR1989" s="24" t="str">
        <f t="shared" si="424"/>
        <v/>
      </c>
      <c r="AS1989" s="24" t="str">
        <f t="shared" si="425"/>
        <v/>
      </c>
    </row>
    <row r="1990" spans="2:45">
      <c r="B1990" s="60"/>
      <c r="C1990" s="33"/>
      <c r="D1990" s="32"/>
      <c r="E1990" s="33"/>
      <c r="F1990" s="33"/>
      <c r="G1990" s="33"/>
      <c r="H1990" s="33"/>
      <c r="I1990" s="33"/>
      <c r="J1990" s="33"/>
      <c r="K1990" s="33"/>
      <c r="L1990" s="33"/>
      <c r="M1990" s="33"/>
      <c r="N1990" s="99"/>
      <c r="O1990" s="99"/>
      <c r="P1990" s="99"/>
      <c r="Q1990" s="32"/>
      <c r="R1990" s="94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60"/>
      <c r="AH1990" s="60"/>
      <c r="AI1990" s="33"/>
      <c r="AJ1990" s="24"/>
      <c r="AK1990" s="24"/>
      <c r="AL1990" s="24"/>
      <c r="AM1990" s="24"/>
      <c r="AN1990" s="24" t="str">
        <f t="shared" si="420"/>
        <v/>
      </c>
      <c r="AO1990" s="24" t="str">
        <f t="shared" si="421"/>
        <v/>
      </c>
      <c r="AP1990" s="24" t="str">
        <f t="shared" si="422"/>
        <v/>
      </c>
      <c r="AQ1990" s="24" t="str">
        <f t="shared" si="423"/>
        <v/>
      </c>
      <c r="AR1990" s="24" t="str">
        <f t="shared" si="424"/>
        <v/>
      </c>
      <c r="AS1990" s="24" t="str">
        <f t="shared" si="425"/>
        <v/>
      </c>
    </row>
    <row r="1991" spans="2:45">
      <c r="B1991" s="60"/>
      <c r="C1991" s="33"/>
      <c r="D1991" s="32"/>
      <c r="E1991" s="33"/>
      <c r="F1991" s="33"/>
      <c r="G1991" s="33"/>
      <c r="H1991" s="33"/>
      <c r="I1991" s="33"/>
      <c r="J1991" s="33"/>
      <c r="K1991" s="33"/>
      <c r="L1991" s="33"/>
      <c r="M1991" s="33"/>
      <c r="N1991" s="99"/>
      <c r="O1991" s="99"/>
      <c r="P1991" s="99"/>
      <c r="Q1991" s="32"/>
      <c r="R1991" s="94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60"/>
      <c r="AH1991" s="60"/>
      <c r="AI1991" s="33"/>
      <c r="AJ1991" s="24"/>
      <c r="AK1991" s="24"/>
      <c r="AL1991" s="24"/>
      <c r="AM1991" s="24"/>
      <c r="AN1991" s="24" t="str">
        <f t="shared" si="420"/>
        <v/>
      </c>
      <c r="AO1991" s="24" t="str">
        <f t="shared" si="421"/>
        <v/>
      </c>
      <c r="AP1991" s="24" t="str">
        <f t="shared" si="422"/>
        <v/>
      </c>
      <c r="AQ1991" s="24" t="str">
        <f t="shared" si="423"/>
        <v/>
      </c>
      <c r="AR1991" s="24" t="str">
        <f t="shared" si="424"/>
        <v/>
      </c>
      <c r="AS1991" s="24" t="str">
        <f t="shared" si="425"/>
        <v/>
      </c>
    </row>
    <row r="1992" spans="2:45">
      <c r="B1992" s="60"/>
      <c r="C1992" s="33"/>
      <c r="D1992" s="32"/>
      <c r="E1992" s="33"/>
      <c r="F1992" s="33"/>
      <c r="G1992" s="33"/>
      <c r="H1992" s="33"/>
      <c r="I1992" s="33"/>
      <c r="J1992" s="33"/>
      <c r="K1992" s="33"/>
      <c r="L1992" s="33"/>
      <c r="M1992" s="33"/>
      <c r="N1992" s="99"/>
      <c r="O1992" s="99"/>
      <c r="P1992" s="99"/>
      <c r="Q1992" s="32"/>
      <c r="R1992" s="94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60"/>
      <c r="AH1992" s="60"/>
      <c r="AI1992" s="33"/>
      <c r="AJ1992" s="24"/>
      <c r="AK1992" s="24"/>
      <c r="AL1992" s="24"/>
      <c r="AM1992" s="24"/>
      <c r="AN1992" s="24" t="str">
        <f t="shared" si="420"/>
        <v/>
      </c>
      <c r="AO1992" s="24" t="str">
        <f t="shared" si="421"/>
        <v/>
      </c>
      <c r="AP1992" s="24" t="str">
        <f t="shared" si="422"/>
        <v/>
      </c>
      <c r="AQ1992" s="24" t="str">
        <f t="shared" si="423"/>
        <v/>
      </c>
      <c r="AR1992" s="24" t="str">
        <f t="shared" si="424"/>
        <v/>
      </c>
      <c r="AS1992" s="24" t="str">
        <f t="shared" si="425"/>
        <v/>
      </c>
    </row>
    <row r="1993" spans="2:45">
      <c r="B1993" s="60"/>
      <c r="C1993" s="33"/>
      <c r="D1993" s="32"/>
      <c r="E1993" s="33"/>
      <c r="F1993" s="33"/>
      <c r="G1993" s="33"/>
      <c r="H1993" s="33"/>
      <c r="I1993" s="33"/>
      <c r="J1993" s="33"/>
      <c r="K1993" s="33"/>
      <c r="L1993" s="33"/>
      <c r="M1993" s="33"/>
      <c r="N1993" s="99"/>
      <c r="O1993" s="99"/>
      <c r="P1993" s="99"/>
      <c r="Q1993" s="32"/>
      <c r="R1993" s="94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60"/>
      <c r="AH1993" s="60"/>
      <c r="AI1993" s="33"/>
      <c r="AJ1993" s="24"/>
      <c r="AK1993" s="24"/>
      <c r="AL1993" s="24"/>
      <c r="AM1993" s="24"/>
      <c r="AN1993" s="24" t="str">
        <f t="shared" si="420"/>
        <v/>
      </c>
      <c r="AO1993" s="24" t="str">
        <f t="shared" si="421"/>
        <v/>
      </c>
      <c r="AP1993" s="24" t="str">
        <f t="shared" si="422"/>
        <v/>
      </c>
      <c r="AQ1993" s="24" t="str">
        <f t="shared" si="423"/>
        <v/>
      </c>
      <c r="AR1993" s="24" t="str">
        <f t="shared" si="424"/>
        <v/>
      </c>
      <c r="AS1993" s="24" t="str">
        <f t="shared" si="425"/>
        <v/>
      </c>
    </row>
    <row r="1994" spans="2:45">
      <c r="B1994" s="60"/>
      <c r="C1994" s="33"/>
      <c r="D1994" s="32"/>
      <c r="E1994" s="33"/>
      <c r="F1994" s="33"/>
      <c r="G1994" s="33"/>
      <c r="H1994" s="33"/>
      <c r="I1994" s="33"/>
      <c r="J1994" s="33"/>
      <c r="K1994" s="33"/>
      <c r="L1994" s="33"/>
      <c r="M1994" s="33"/>
      <c r="N1994" s="99"/>
      <c r="O1994" s="99"/>
      <c r="P1994" s="99"/>
      <c r="Q1994" s="32"/>
      <c r="R1994" s="94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60"/>
      <c r="AH1994" s="60"/>
      <c r="AI1994" s="33"/>
      <c r="AJ1994" s="24"/>
      <c r="AK1994" s="24"/>
      <c r="AL1994" s="24"/>
      <c r="AM1994" s="24"/>
      <c r="AN1994" s="24" t="str">
        <f t="shared" si="420"/>
        <v/>
      </c>
      <c r="AO1994" s="24" t="str">
        <f t="shared" si="421"/>
        <v/>
      </c>
      <c r="AP1994" s="24" t="str">
        <f t="shared" si="422"/>
        <v/>
      </c>
      <c r="AQ1994" s="24" t="str">
        <f t="shared" si="423"/>
        <v/>
      </c>
      <c r="AR1994" s="24" t="str">
        <f t="shared" si="424"/>
        <v/>
      </c>
      <c r="AS1994" s="24" t="str">
        <f t="shared" si="425"/>
        <v/>
      </c>
    </row>
    <row r="1995" spans="2:45">
      <c r="B1995" s="60"/>
      <c r="C1995" s="33"/>
      <c r="D1995" s="32"/>
      <c r="E1995" s="33"/>
      <c r="F1995" s="33"/>
      <c r="G1995" s="33"/>
      <c r="H1995" s="33"/>
      <c r="I1995" s="33"/>
      <c r="J1995" s="33"/>
      <c r="K1995" s="33"/>
      <c r="L1995" s="33"/>
      <c r="M1995" s="33"/>
      <c r="N1995" s="99"/>
      <c r="O1995" s="99"/>
      <c r="P1995" s="99"/>
      <c r="Q1995" s="32"/>
      <c r="R1995" s="94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60"/>
      <c r="AH1995" s="60"/>
      <c r="AI1995" s="33"/>
      <c r="AJ1995" s="24"/>
      <c r="AK1995" s="24"/>
      <c r="AL1995" s="24"/>
      <c r="AM1995" s="24"/>
      <c r="AN1995" s="24" t="str">
        <f t="shared" si="420"/>
        <v/>
      </c>
      <c r="AO1995" s="24" t="str">
        <f t="shared" si="421"/>
        <v/>
      </c>
      <c r="AP1995" s="24" t="str">
        <f t="shared" si="422"/>
        <v/>
      </c>
      <c r="AQ1995" s="24" t="str">
        <f t="shared" si="423"/>
        <v/>
      </c>
      <c r="AR1995" s="24" t="str">
        <f t="shared" si="424"/>
        <v/>
      </c>
      <c r="AS1995" s="24" t="str">
        <f t="shared" si="425"/>
        <v/>
      </c>
    </row>
    <row r="1996" spans="2:45">
      <c r="B1996" s="60"/>
      <c r="C1996" s="33"/>
      <c r="D1996" s="32"/>
      <c r="E1996" s="33"/>
      <c r="F1996" s="33"/>
      <c r="G1996" s="33"/>
      <c r="H1996" s="33"/>
      <c r="I1996" s="33"/>
      <c r="J1996" s="33"/>
      <c r="K1996" s="33"/>
      <c r="L1996" s="33"/>
      <c r="M1996" s="33"/>
      <c r="N1996" s="99"/>
      <c r="O1996" s="99"/>
      <c r="P1996" s="99"/>
      <c r="Q1996" s="32"/>
      <c r="R1996" s="94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60"/>
      <c r="AH1996" s="60"/>
      <c r="AI1996" s="33"/>
      <c r="AJ1996" s="24"/>
      <c r="AK1996" s="24"/>
      <c r="AL1996" s="24"/>
      <c r="AM1996" s="24"/>
      <c r="AN1996" s="24" t="str">
        <f t="shared" si="420"/>
        <v/>
      </c>
      <c r="AO1996" s="24" t="str">
        <f t="shared" si="421"/>
        <v/>
      </c>
      <c r="AP1996" s="24" t="str">
        <f t="shared" si="422"/>
        <v/>
      </c>
      <c r="AQ1996" s="24" t="str">
        <f t="shared" si="423"/>
        <v/>
      </c>
      <c r="AR1996" s="24" t="str">
        <f t="shared" si="424"/>
        <v/>
      </c>
      <c r="AS1996" s="24" t="str">
        <f t="shared" si="425"/>
        <v/>
      </c>
    </row>
    <row r="1997" spans="2:45">
      <c r="B1997" s="60"/>
      <c r="C1997" s="33"/>
      <c r="D1997" s="32"/>
      <c r="E1997" s="33"/>
      <c r="F1997" s="33"/>
      <c r="G1997" s="33"/>
      <c r="H1997" s="33"/>
      <c r="I1997" s="33"/>
      <c r="J1997" s="33"/>
      <c r="K1997" s="33"/>
      <c r="L1997" s="33"/>
      <c r="M1997" s="33"/>
      <c r="N1997" s="99"/>
      <c r="O1997" s="99"/>
      <c r="P1997" s="99"/>
      <c r="Q1997" s="32"/>
      <c r="R1997" s="94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60"/>
      <c r="AH1997" s="60"/>
      <c r="AI1997" s="33"/>
      <c r="AJ1997" s="24"/>
      <c r="AK1997" s="24"/>
      <c r="AL1997" s="24"/>
      <c r="AM1997" s="24"/>
      <c r="AN1997" s="24" t="str">
        <f t="shared" si="420"/>
        <v/>
      </c>
      <c r="AO1997" s="24" t="str">
        <f t="shared" si="421"/>
        <v/>
      </c>
      <c r="AP1997" s="24" t="str">
        <f t="shared" si="422"/>
        <v/>
      </c>
      <c r="AQ1997" s="24" t="str">
        <f t="shared" si="423"/>
        <v/>
      </c>
      <c r="AR1997" s="24" t="str">
        <f t="shared" si="424"/>
        <v/>
      </c>
      <c r="AS1997" s="24" t="str">
        <f t="shared" si="425"/>
        <v/>
      </c>
    </row>
    <row r="1998" spans="2:45">
      <c r="B1998" s="60"/>
      <c r="C1998" s="33"/>
      <c r="D1998" s="32"/>
      <c r="E1998" s="33"/>
      <c r="F1998" s="33"/>
      <c r="G1998" s="33"/>
      <c r="H1998" s="33"/>
      <c r="I1998" s="33"/>
      <c r="J1998" s="33"/>
      <c r="K1998" s="33"/>
      <c r="L1998" s="33"/>
      <c r="M1998" s="33"/>
      <c r="N1998" s="99"/>
      <c r="O1998" s="99"/>
      <c r="P1998" s="99"/>
      <c r="Q1998" s="32"/>
      <c r="R1998" s="94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60"/>
      <c r="AH1998" s="60"/>
      <c r="AI1998" s="33"/>
      <c r="AJ1998" s="24"/>
      <c r="AK1998" s="24"/>
      <c r="AL1998" s="24"/>
      <c r="AM1998" s="24"/>
      <c r="AN1998" s="24" t="str">
        <f t="shared" si="420"/>
        <v/>
      </c>
      <c r="AO1998" s="24" t="str">
        <f t="shared" si="421"/>
        <v/>
      </c>
      <c r="AP1998" s="24" t="str">
        <f t="shared" si="422"/>
        <v/>
      </c>
      <c r="AQ1998" s="24" t="str">
        <f t="shared" si="423"/>
        <v/>
      </c>
      <c r="AR1998" s="24" t="str">
        <f t="shared" si="424"/>
        <v/>
      </c>
      <c r="AS1998" s="24" t="str">
        <f t="shared" si="425"/>
        <v/>
      </c>
    </row>
    <row r="1999" spans="2:45">
      <c r="B1999" s="60"/>
      <c r="C1999" s="33"/>
      <c r="D1999" s="32"/>
      <c r="E1999" s="33"/>
      <c r="F1999" s="33"/>
      <c r="G1999" s="33"/>
      <c r="H1999" s="33"/>
      <c r="I1999" s="33"/>
      <c r="J1999" s="33"/>
      <c r="K1999" s="33"/>
      <c r="L1999" s="33"/>
      <c r="M1999" s="33"/>
      <c r="N1999" s="99"/>
      <c r="O1999" s="99"/>
      <c r="P1999" s="99"/>
      <c r="Q1999" s="32"/>
      <c r="R1999" s="94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60"/>
      <c r="AH1999" s="60"/>
      <c r="AI1999" s="33"/>
      <c r="AJ1999" s="24"/>
      <c r="AK1999" s="24"/>
      <c r="AL1999" s="24"/>
      <c r="AM1999" s="24"/>
      <c r="AN1999" s="24" t="str">
        <f t="shared" si="420"/>
        <v/>
      </c>
      <c r="AO1999" s="24" t="str">
        <f t="shared" si="421"/>
        <v/>
      </c>
      <c r="AP1999" s="24" t="str">
        <f t="shared" si="422"/>
        <v/>
      </c>
      <c r="AQ1999" s="24" t="str">
        <f t="shared" si="423"/>
        <v/>
      </c>
      <c r="AR1999" s="24" t="str">
        <f t="shared" si="424"/>
        <v/>
      </c>
      <c r="AS1999" s="24" t="str">
        <f t="shared" si="425"/>
        <v/>
      </c>
    </row>
    <row r="2000" spans="2:45">
      <c r="B2000" s="60"/>
      <c r="C2000" s="33"/>
      <c r="D2000" s="32"/>
      <c r="E2000" s="33"/>
      <c r="F2000" s="33"/>
      <c r="G2000" s="33"/>
      <c r="H2000" s="33"/>
      <c r="I2000" s="33"/>
      <c r="J2000" s="33"/>
      <c r="K2000" s="33"/>
      <c r="L2000" s="33"/>
      <c r="M2000" s="33"/>
      <c r="N2000" s="99"/>
      <c r="O2000" s="99"/>
      <c r="P2000" s="99"/>
      <c r="Q2000" s="32"/>
      <c r="R2000" s="94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60"/>
      <c r="AH2000" s="60"/>
      <c r="AI2000" s="33"/>
      <c r="AJ2000" s="24"/>
      <c r="AK2000" s="24"/>
      <c r="AL2000" s="24"/>
      <c r="AM2000" s="24"/>
      <c r="AN2000" s="24" t="str">
        <f t="shared" si="420"/>
        <v/>
      </c>
      <c r="AO2000" s="24" t="str">
        <f t="shared" si="421"/>
        <v/>
      </c>
      <c r="AP2000" s="24" t="str">
        <f t="shared" si="422"/>
        <v/>
      </c>
      <c r="AQ2000" s="24" t="str">
        <f t="shared" si="423"/>
        <v/>
      </c>
      <c r="AR2000" s="24" t="str">
        <f t="shared" si="424"/>
        <v/>
      </c>
      <c r="AS2000" s="24" t="str">
        <f t="shared" si="425"/>
        <v/>
      </c>
    </row>
    <row r="2001" spans="2:45">
      <c r="B2001" s="60"/>
      <c r="C2001" s="33"/>
      <c r="D2001" s="32"/>
      <c r="E2001" s="33"/>
      <c r="F2001" s="33"/>
      <c r="G2001" s="33"/>
      <c r="H2001" s="33"/>
      <c r="I2001" s="33"/>
      <c r="J2001" s="33"/>
      <c r="K2001" s="33"/>
      <c r="L2001" s="33"/>
      <c r="M2001" s="33"/>
      <c r="N2001" s="99"/>
      <c r="O2001" s="99"/>
      <c r="P2001" s="99"/>
      <c r="Q2001" s="32"/>
      <c r="R2001" s="94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60"/>
      <c r="AH2001" s="60"/>
      <c r="AI2001" s="33"/>
      <c r="AJ2001" s="24"/>
      <c r="AK2001" s="24"/>
      <c r="AL2001" s="24"/>
      <c r="AM2001" s="24"/>
      <c r="AN2001" s="24" t="str">
        <f t="shared" si="420"/>
        <v/>
      </c>
      <c r="AO2001" s="24" t="str">
        <f t="shared" si="421"/>
        <v/>
      </c>
      <c r="AP2001" s="24" t="str">
        <f t="shared" si="422"/>
        <v/>
      </c>
      <c r="AQ2001" s="24" t="str">
        <f t="shared" si="423"/>
        <v/>
      </c>
      <c r="AR2001" s="24" t="str">
        <f t="shared" si="424"/>
        <v/>
      </c>
      <c r="AS2001" s="24" t="str">
        <f t="shared" si="425"/>
        <v/>
      </c>
    </row>
    <row r="2002" spans="2:45">
      <c r="B2002" s="60"/>
      <c r="C2002" s="33"/>
      <c r="D2002" s="32"/>
      <c r="E2002" s="33"/>
      <c r="F2002" s="33"/>
      <c r="G2002" s="33"/>
      <c r="H2002" s="33"/>
      <c r="I2002" s="33"/>
      <c r="J2002" s="33"/>
      <c r="K2002" s="33"/>
      <c r="L2002" s="33"/>
      <c r="M2002" s="33"/>
      <c r="N2002" s="99"/>
      <c r="O2002" s="99"/>
      <c r="P2002" s="99"/>
      <c r="Q2002" s="32"/>
      <c r="R2002" s="94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60"/>
      <c r="AH2002" s="60"/>
      <c r="AI2002" s="33"/>
      <c r="AJ2002" s="24"/>
      <c r="AK2002" s="24"/>
      <c r="AL2002" s="24"/>
      <c r="AM2002" s="24"/>
      <c r="AN2002" s="24" t="str">
        <f t="shared" si="420"/>
        <v/>
      </c>
      <c r="AO2002" s="24" t="str">
        <f t="shared" si="421"/>
        <v/>
      </c>
      <c r="AP2002" s="24" t="str">
        <f t="shared" si="422"/>
        <v/>
      </c>
      <c r="AQ2002" s="24" t="str">
        <f t="shared" si="423"/>
        <v/>
      </c>
      <c r="AR2002" s="24" t="str">
        <f t="shared" si="424"/>
        <v/>
      </c>
      <c r="AS2002" s="24" t="str">
        <f t="shared" si="425"/>
        <v/>
      </c>
    </row>
    <row r="2003" spans="2:45">
      <c r="B2003" s="60"/>
      <c r="C2003" s="33"/>
      <c r="D2003" s="32"/>
      <c r="E2003" s="33"/>
      <c r="F2003" s="33"/>
      <c r="G2003" s="33"/>
      <c r="H2003" s="33"/>
      <c r="I2003" s="33"/>
      <c r="J2003" s="33"/>
      <c r="K2003" s="33"/>
      <c r="L2003" s="33"/>
      <c r="M2003" s="33"/>
      <c r="N2003" s="99"/>
      <c r="O2003" s="99"/>
      <c r="P2003" s="99"/>
      <c r="Q2003" s="32"/>
      <c r="R2003" s="94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60"/>
      <c r="AH2003" s="60"/>
      <c r="AI2003" s="33"/>
      <c r="AJ2003" s="24"/>
      <c r="AK2003" s="24"/>
      <c r="AL2003" s="24"/>
      <c r="AM2003" s="24"/>
      <c r="AN2003" s="24" t="str">
        <f t="shared" si="420"/>
        <v/>
      </c>
      <c r="AO2003" s="24" t="str">
        <f t="shared" si="421"/>
        <v/>
      </c>
      <c r="AP2003" s="24" t="str">
        <f t="shared" si="422"/>
        <v/>
      </c>
      <c r="AQ2003" s="24" t="str">
        <f t="shared" si="423"/>
        <v/>
      </c>
      <c r="AR2003" s="24" t="str">
        <f t="shared" si="424"/>
        <v/>
      </c>
      <c r="AS2003" s="24" t="str">
        <f t="shared" si="425"/>
        <v/>
      </c>
    </row>
    <row r="2004" spans="2:45">
      <c r="B2004" s="60"/>
      <c r="C2004" s="32"/>
      <c r="D2004" s="32"/>
      <c r="E2004" s="33"/>
      <c r="F2004" s="33"/>
      <c r="G2004" s="33"/>
      <c r="H2004" s="33"/>
      <c r="I2004" s="33"/>
      <c r="J2004" s="33"/>
      <c r="K2004" s="33"/>
      <c r="L2004" s="33"/>
      <c r="M2004" s="33"/>
      <c r="N2004" s="99"/>
      <c r="O2004" s="99"/>
      <c r="P2004" s="99"/>
      <c r="Q2004" s="32"/>
      <c r="R2004" s="94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60"/>
      <c r="AH2004" s="60"/>
      <c r="AI2004" s="33"/>
      <c r="AJ2004" s="24"/>
      <c r="AK2004" s="24"/>
      <c r="AL2004" s="24"/>
      <c r="AM2004" s="24"/>
      <c r="AN2004" s="24" t="str">
        <f t="shared" si="420"/>
        <v/>
      </c>
      <c r="AO2004" s="24" t="str">
        <f t="shared" si="421"/>
        <v/>
      </c>
      <c r="AP2004" s="24" t="str">
        <f t="shared" si="422"/>
        <v/>
      </c>
      <c r="AQ2004" s="24" t="str">
        <f t="shared" si="423"/>
        <v/>
      </c>
      <c r="AR2004" s="24" t="str">
        <f t="shared" si="424"/>
        <v/>
      </c>
      <c r="AS2004" s="24" t="str">
        <f t="shared" si="425"/>
        <v/>
      </c>
    </row>
    <row r="2005" spans="2:45">
      <c r="B2005" s="60"/>
      <c r="C2005" s="33"/>
      <c r="D2005" s="32"/>
      <c r="E2005" s="33"/>
      <c r="F2005" s="33"/>
      <c r="G2005" s="33"/>
      <c r="H2005" s="33"/>
      <c r="I2005" s="33"/>
      <c r="J2005" s="33"/>
      <c r="K2005" s="33"/>
      <c r="L2005" s="33"/>
      <c r="M2005" s="33"/>
      <c r="N2005" s="99"/>
      <c r="O2005" s="99"/>
      <c r="P2005" s="99"/>
      <c r="Q2005" s="32"/>
      <c r="R2005" s="94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60"/>
      <c r="AH2005" s="60"/>
      <c r="AI2005" s="33"/>
      <c r="AJ2005" s="24"/>
      <c r="AK2005" s="24"/>
      <c r="AL2005" s="24"/>
      <c r="AM2005" s="24"/>
      <c r="AN2005" s="24" t="str">
        <f t="shared" si="420"/>
        <v/>
      </c>
      <c r="AO2005" s="24" t="str">
        <f t="shared" si="421"/>
        <v/>
      </c>
      <c r="AP2005" s="24" t="str">
        <f t="shared" si="422"/>
        <v/>
      </c>
      <c r="AQ2005" s="24" t="str">
        <f t="shared" si="423"/>
        <v/>
      </c>
      <c r="AR2005" s="24" t="str">
        <f t="shared" si="424"/>
        <v/>
      </c>
      <c r="AS2005" s="24" t="str">
        <f t="shared" si="425"/>
        <v/>
      </c>
    </row>
    <row r="2006" spans="2:45">
      <c r="B2006" s="60"/>
      <c r="C2006" s="33"/>
      <c r="D2006" s="32"/>
      <c r="E2006" s="33"/>
      <c r="F2006" s="33"/>
      <c r="G2006" s="33"/>
      <c r="H2006" s="33"/>
      <c r="I2006" s="33"/>
      <c r="J2006" s="33"/>
      <c r="K2006" s="33"/>
      <c r="L2006" s="33"/>
      <c r="M2006" s="33"/>
      <c r="N2006" s="99"/>
      <c r="O2006" s="99"/>
      <c r="P2006" s="99"/>
      <c r="Q2006" s="32"/>
      <c r="R2006" s="94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60"/>
      <c r="AH2006" s="60"/>
      <c r="AI2006" s="33"/>
      <c r="AJ2006" s="24"/>
      <c r="AK2006" s="24"/>
      <c r="AL2006" s="24"/>
      <c r="AM2006" s="24"/>
      <c r="AN2006" s="24" t="str">
        <f t="shared" si="420"/>
        <v/>
      </c>
      <c r="AO2006" s="24" t="str">
        <f t="shared" si="421"/>
        <v/>
      </c>
      <c r="AP2006" s="24" t="str">
        <f t="shared" si="422"/>
        <v/>
      </c>
      <c r="AQ2006" s="24" t="str">
        <f t="shared" si="423"/>
        <v/>
      </c>
      <c r="AR2006" s="24" t="str">
        <f t="shared" si="424"/>
        <v/>
      </c>
      <c r="AS2006" s="24" t="str">
        <f t="shared" si="425"/>
        <v/>
      </c>
    </row>
    <row r="2007" spans="2:45">
      <c r="B2007" s="60"/>
      <c r="C2007" s="33"/>
      <c r="D2007" s="32"/>
      <c r="E2007" s="33"/>
      <c r="F2007" s="33"/>
      <c r="G2007" s="33"/>
      <c r="H2007" s="33"/>
      <c r="I2007" s="33"/>
      <c r="J2007" s="33"/>
      <c r="K2007" s="33"/>
      <c r="L2007" s="33"/>
      <c r="M2007" s="33"/>
      <c r="N2007" s="99"/>
      <c r="O2007" s="99"/>
      <c r="P2007" s="99"/>
      <c r="Q2007" s="32"/>
      <c r="R2007" s="94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60"/>
      <c r="AH2007" s="60"/>
      <c r="AI2007" s="33"/>
      <c r="AJ2007" s="24"/>
      <c r="AK2007" s="24"/>
      <c r="AL2007" s="24"/>
      <c r="AM2007" s="24"/>
      <c r="AN2007" s="24" t="str">
        <f t="shared" si="420"/>
        <v/>
      </c>
      <c r="AO2007" s="24" t="str">
        <f t="shared" si="421"/>
        <v/>
      </c>
      <c r="AP2007" s="24" t="str">
        <f t="shared" si="422"/>
        <v/>
      </c>
      <c r="AQ2007" s="24" t="str">
        <f t="shared" si="423"/>
        <v/>
      </c>
      <c r="AR2007" s="24" t="str">
        <f t="shared" si="424"/>
        <v/>
      </c>
      <c r="AS2007" s="24" t="str">
        <f t="shared" si="425"/>
        <v/>
      </c>
    </row>
    <row r="2008" spans="2:45">
      <c r="B2008" s="60"/>
      <c r="C2008" s="33"/>
      <c r="D2008" s="32"/>
      <c r="E2008" s="33"/>
      <c r="F2008" s="33"/>
      <c r="G2008" s="33"/>
      <c r="H2008" s="33"/>
      <c r="I2008" s="33"/>
      <c r="J2008" s="33"/>
      <c r="K2008" s="33"/>
      <c r="L2008" s="33"/>
      <c r="M2008" s="33"/>
      <c r="N2008" s="99"/>
      <c r="O2008" s="99"/>
      <c r="P2008" s="99"/>
      <c r="Q2008" s="32"/>
      <c r="R2008" s="94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60"/>
      <c r="AH2008" s="60"/>
      <c r="AI2008" s="33"/>
      <c r="AJ2008" s="24"/>
      <c r="AK2008" s="24"/>
      <c r="AL2008" s="24"/>
      <c r="AM2008" s="24"/>
      <c r="AN2008" s="24" t="str">
        <f t="shared" si="420"/>
        <v/>
      </c>
      <c r="AO2008" s="24" t="str">
        <f t="shared" si="421"/>
        <v/>
      </c>
      <c r="AP2008" s="24" t="str">
        <f t="shared" si="422"/>
        <v/>
      </c>
      <c r="AQ2008" s="24" t="str">
        <f t="shared" si="423"/>
        <v/>
      </c>
      <c r="AR2008" s="24" t="str">
        <f t="shared" si="424"/>
        <v/>
      </c>
      <c r="AS2008" s="24" t="str">
        <f t="shared" si="425"/>
        <v/>
      </c>
    </row>
    <row r="2009" spans="2:45">
      <c r="B2009" s="60"/>
      <c r="C2009" s="33"/>
      <c r="D2009" s="32"/>
      <c r="E2009" s="33"/>
      <c r="F2009" s="33"/>
      <c r="G2009" s="33"/>
      <c r="H2009" s="33"/>
      <c r="I2009" s="33"/>
      <c r="J2009" s="33"/>
      <c r="K2009" s="33"/>
      <c r="L2009" s="33"/>
      <c r="M2009" s="33"/>
      <c r="N2009" s="99"/>
      <c r="O2009" s="99"/>
      <c r="P2009" s="99"/>
      <c r="Q2009" s="32"/>
      <c r="R2009" s="94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60"/>
      <c r="AH2009" s="60"/>
      <c r="AI2009" s="33"/>
      <c r="AJ2009" s="24"/>
      <c r="AK2009" s="24"/>
      <c r="AL2009" s="24"/>
      <c r="AM2009" s="24"/>
      <c r="AN2009" s="24" t="str">
        <f t="shared" ref="AN2009:AN2017" si="426">IF(S2009&lt;&gt;"",IF(ABS(S2009)&lt;10,"S"&amp;RIGHT(S2009,1)&amp;",","S"&amp;S2009&amp;","),"")</f>
        <v/>
      </c>
      <c r="AO2009" s="24" t="str">
        <f t="shared" ref="AO2009:AO2017" si="427">IF(T2009&lt;&gt;"",IF(ABS(T2009)&lt;10,"S"&amp;RIGHT(T2009,1)&amp;",","S"&amp;T2009&amp;","),"")</f>
        <v/>
      </c>
      <c r="AP2009" s="24" t="str">
        <f t="shared" ref="AP2009:AP2017" si="428">IF(U2009&lt;&gt;"",IF(ABS(U2009)&lt;10,"S"&amp;RIGHT(U2009,1)&amp;",","S"&amp;U2009&amp;","),"")</f>
        <v/>
      </c>
      <c r="AQ2009" s="24" t="str">
        <f t="shared" ref="AQ2009:AQ2017" si="429">IF(V2009&lt;&gt;"",IF(ABS(V2009)&lt;10,"S"&amp;RIGHT(V2009,1)&amp;",","S"&amp;V2009&amp;","),"")</f>
        <v/>
      </c>
      <c r="AR2009" s="24" t="str">
        <f t="shared" ref="AR2009:AR2017" si="430">IF(W2009&lt;&gt;"",IF(ABS(W2009)&lt;10,"S"&amp;RIGHT(W2009,1)&amp;",","S"&amp;W2009&amp;","),"")</f>
        <v/>
      </c>
      <c r="AS2009" s="24" t="str">
        <f t="shared" ref="AS2009:AS2017" si="431">IF(X2009&lt;&gt;"",IF(ABS(X2009)&lt;10,"S"&amp;RIGHT(X2009,1)&amp;",","S"&amp;X2009&amp;","),"")</f>
        <v/>
      </c>
    </row>
    <row r="2010" spans="2:45">
      <c r="B2010" s="60"/>
      <c r="C2010" s="33"/>
      <c r="D2010" s="32"/>
      <c r="E2010" s="33"/>
      <c r="F2010" s="33"/>
      <c r="G2010" s="33"/>
      <c r="H2010" s="33"/>
      <c r="I2010" s="33"/>
      <c r="J2010" s="33"/>
      <c r="K2010" s="33"/>
      <c r="L2010" s="33"/>
      <c r="M2010" s="33"/>
      <c r="N2010" s="99"/>
      <c r="O2010" s="99"/>
      <c r="P2010" s="99"/>
      <c r="Q2010" s="32"/>
      <c r="R2010" s="94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60"/>
      <c r="AH2010" s="60"/>
      <c r="AI2010" s="33"/>
      <c r="AJ2010" s="24"/>
      <c r="AK2010" s="24"/>
      <c r="AL2010" s="24"/>
      <c r="AM2010" s="24"/>
      <c r="AN2010" s="24" t="str">
        <f t="shared" si="426"/>
        <v/>
      </c>
      <c r="AO2010" s="24" t="str">
        <f t="shared" si="427"/>
        <v/>
      </c>
      <c r="AP2010" s="24" t="str">
        <f t="shared" si="428"/>
        <v/>
      </c>
      <c r="AQ2010" s="24" t="str">
        <f t="shared" si="429"/>
        <v/>
      </c>
      <c r="AR2010" s="24" t="str">
        <f t="shared" si="430"/>
        <v/>
      </c>
      <c r="AS2010" s="24" t="str">
        <f t="shared" si="431"/>
        <v/>
      </c>
    </row>
    <row r="2011" spans="2:45">
      <c r="B2011" s="60"/>
      <c r="C2011" s="33"/>
      <c r="D2011" s="32"/>
      <c r="E2011" s="33"/>
      <c r="F2011" s="33"/>
      <c r="G2011" s="33"/>
      <c r="H2011" s="33"/>
      <c r="I2011" s="33"/>
      <c r="J2011" s="33"/>
      <c r="K2011" s="33"/>
      <c r="L2011" s="33"/>
      <c r="M2011" s="33"/>
      <c r="N2011" s="99"/>
      <c r="O2011" s="99"/>
      <c r="P2011" s="99"/>
      <c r="Q2011" s="32"/>
      <c r="R2011" s="94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60"/>
      <c r="AH2011" s="60"/>
      <c r="AI2011" s="33"/>
      <c r="AJ2011" s="24"/>
      <c r="AK2011" s="24"/>
      <c r="AL2011" s="24"/>
      <c r="AM2011" s="24"/>
      <c r="AN2011" s="24" t="str">
        <f t="shared" si="426"/>
        <v/>
      </c>
      <c r="AO2011" s="24" t="str">
        <f t="shared" si="427"/>
        <v/>
      </c>
      <c r="AP2011" s="24" t="str">
        <f t="shared" si="428"/>
        <v/>
      </c>
      <c r="AQ2011" s="24" t="str">
        <f t="shared" si="429"/>
        <v/>
      </c>
      <c r="AR2011" s="24" t="str">
        <f t="shared" si="430"/>
        <v/>
      </c>
      <c r="AS2011" s="24" t="str">
        <f t="shared" si="431"/>
        <v/>
      </c>
    </row>
    <row r="2012" spans="2:45">
      <c r="B2012" s="60"/>
      <c r="C2012" s="33"/>
      <c r="D2012" s="32"/>
      <c r="E2012" s="33"/>
      <c r="F2012" s="33"/>
      <c r="G2012" s="33"/>
      <c r="H2012" s="33"/>
      <c r="I2012" s="33"/>
      <c r="J2012" s="33"/>
      <c r="K2012" s="33"/>
      <c r="L2012" s="33"/>
      <c r="M2012" s="33"/>
      <c r="N2012" s="99"/>
      <c r="O2012" s="99"/>
      <c r="P2012" s="99"/>
      <c r="Q2012" s="32"/>
      <c r="R2012" s="94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60"/>
      <c r="AH2012" s="60"/>
      <c r="AI2012" s="33"/>
      <c r="AJ2012" s="24"/>
      <c r="AK2012" s="24"/>
      <c r="AL2012" s="24"/>
      <c r="AM2012" s="24"/>
      <c r="AN2012" s="24" t="str">
        <f t="shared" si="426"/>
        <v/>
      </c>
      <c r="AO2012" s="24" t="str">
        <f t="shared" si="427"/>
        <v/>
      </c>
      <c r="AP2012" s="24" t="str">
        <f t="shared" si="428"/>
        <v/>
      </c>
      <c r="AQ2012" s="24" t="str">
        <f t="shared" si="429"/>
        <v/>
      </c>
      <c r="AR2012" s="24" t="str">
        <f t="shared" si="430"/>
        <v/>
      </c>
      <c r="AS2012" s="24" t="str">
        <f t="shared" si="431"/>
        <v/>
      </c>
    </row>
    <row r="2013" spans="2:45">
      <c r="B2013" s="60"/>
      <c r="C2013" s="33"/>
      <c r="D2013" s="32"/>
      <c r="E2013" s="33"/>
      <c r="F2013" s="33"/>
      <c r="G2013" s="33"/>
      <c r="H2013" s="33"/>
      <c r="I2013" s="33"/>
      <c r="J2013" s="33"/>
      <c r="K2013" s="33"/>
      <c r="L2013" s="33"/>
      <c r="M2013" s="33"/>
      <c r="N2013" s="99"/>
      <c r="O2013" s="99"/>
      <c r="P2013" s="99"/>
      <c r="Q2013" s="32"/>
      <c r="R2013" s="94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60"/>
      <c r="AH2013" s="60"/>
      <c r="AI2013" s="33"/>
      <c r="AJ2013" s="24"/>
      <c r="AK2013" s="24"/>
      <c r="AL2013" s="24"/>
      <c r="AM2013" s="24"/>
      <c r="AN2013" s="24" t="str">
        <f t="shared" si="426"/>
        <v/>
      </c>
      <c r="AO2013" s="24" t="str">
        <f t="shared" si="427"/>
        <v/>
      </c>
      <c r="AP2013" s="24" t="str">
        <f t="shared" si="428"/>
        <v/>
      </c>
      <c r="AQ2013" s="24" t="str">
        <f t="shared" si="429"/>
        <v/>
      </c>
      <c r="AR2013" s="24" t="str">
        <f t="shared" si="430"/>
        <v/>
      </c>
      <c r="AS2013" s="24" t="str">
        <f t="shared" si="431"/>
        <v/>
      </c>
    </row>
    <row r="2014" spans="2:45">
      <c r="B2014" s="60"/>
      <c r="C2014" s="33"/>
      <c r="D2014" s="32"/>
      <c r="E2014" s="33"/>
      <c r="F2014" s="33"/>
      <c r="G2014" s="33"/>
      <c r="H2014" s="33"/>
      <c r="I2014" s="33"/>
      <c r="J2014" s="33"/>
      <c r="K2014" s="33"/>
      <c r="L2014" s="33"/>
      <c r="M2014" s="33"/>
      <c r="N2014" s="99"/>
      <c r="O2014" s="99"/>
      <c r="P2014" s="99"/>
      <c r="Q2014" s="32"/>
      <c r="R2014" s="94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60"/>
      <c r="AH2014" s="60"/>
      <c r="AI2014" s="33"/>
      <c r="AJ2014" s="24"/>
      <c r="AK2014" s="24"/>
      <c r="AL2014" s="24"/>
      <c r="AM2014" s="24"/>
      <c r="AN2014" s="24" t="str">
        <f t="shared" si="426"/>
        <v/>
      </c>
      <c r="AO2014" s="24" t="str">
        <f t="shared" si="427"/>
        <v/>
      </c>
      <c r="AP2014" s="24" t="str">
        <f t="shared" si="428"/>
        <v/>
      </c>
      <c r="AQ2014" s="24" t="str">
        <f t="shared" si="429"/>
        <v/>
      </c>
      <c r="AR2014" s="24" t="str">
        <f t="shared" si="430"/>
        <v/>
      </c>
      <c r="AS2014" s="24" t="str">
        <f t="shared" si="431"/>
        <v/>
      </c>
    </row>
    <row r="2015" spans="2:45">
      <c r="B2015" s="60"/>
      <c r="C2015" s="33"/>
      <c r="D2015" s="32"/>
      <c r="E2015" s="33"/>
      <c r="F2015" s="33"/>
      <c r="G2015" s="33"/>
      <c r="H2015" s="33"/>
      <c r="I2015" s="33"/>
      <c r="J2015" s="33"/>
      <c r="K2015" s="33"/>
      <c r="L2015" s="33"/>
      <c r="M2015" s="33"/>
      <c r="N2015" s="99"/>
      <c r="O2015" s="99"/>
      <c r="P2015" s="99"/>
      <c r="Q2015" s="32"/>
      <c r="R2015" s="94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60"/>
      <c r="AH2015" s="60"/>
      <c r="AI2015" s="33"/>
      <c r="AJ2015" s="24"/>
      <c r="AK2015" s="24"/>
      <c r="AL2015" s="24"/>
      <c r="AM2015" s="24"/>
      <c r="AN2015" s="24" t="str">
        <f t="shared" si="426"/>
        <v/>
      </c>
      <c r="AO2015" s="24" t="str">
        <f t="shared" si="427"/>
        <v/>
      </c>
      <c r="AP2015" s="24" t="str">
        <f t="shared" si="428"/>
        <v/>
      </c>
      <c r="AQ2015" s="24" t="str">
        <f t="shared" si="429"/>
        <v/>
      </c>
      <c r="AR2015" s="24" t="str">
        <f t="shared" si="430"/>
        <v/>
      </c>
      <c r="AS2015" s="24" t="str">
        <f t="shared" si="431"/>
        <v/>
      </c>
    </row>
    <row r="2016" spans="2:45">
      <c r="B2016" s="60"/>
      <c r="C2016" s="33"/>
      <c r="D2016" s="32"/>
      <c r="E2016" s="33"/>
      <c r="F2016" s="33"/>
      <c r="G2016" s="33"/>
      <c r="H2016" s="33"/>
      <c r="I2016" s="33"/>
      <c r="J2016" s="33"/>
      <c r="K2016" s="33"/>
      <c r="L2016" s="33"/>
      <c r="M2016" s="33"/>
      <c r="N2016" s="99"/>
      <c r="O2016" s="99"/>
      <c r="P2016" s="99"/>
      <c r="Q2016" s="32"/>
      <c r="R2016" s="94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60"/>
      <c r="AH2016" s="60"/>
      <c r="AI2016" s="33"/>
      <c r="AJ2016" s="24"/>
      <c r="AK2016" s="24"/>
      <c r="AL2016" s="24"/>
      <c r="AM2016" s="24"/>
      <c r="AN2016" s="24" t="str">
        <f t="shared" si="426"/>
        <v/>
      </c>
      <c r="AO2016" s="24" t="str">
        <f t="shared" si="427"/>
        <v/>
      </c>
      <c r="AP2016" s="24" t="str">
        <f t="shared" si="428"/>
        <v/>
      </c>
      <c r="AQ2016" s="24" t="str">
        <f t="shared" si="429"/>
        <v/>
      </c>
      <c r="AR2016" s="24" t="str">
        <f t="shared" si="430"/>
        <v/>
      </c>
      <c r="AS2016" s="24" t="str">
        <f t="shared" si="431"/>
        <v/>
      </c>
    </row>
    <row r="2017" spans="2:45">
      <c r="B2017" s="60"/>
      <c r="C2017" s="33"/>
      <c r="D2017" s="32"/>
      <c r="E2017" s="33"/>
      <c r="F2017" s="33"/>
      <c r="G2017" s="33"/>
      <c r="H2017" s="33"/>
      <c r="I2017" s="33"/>
      <c r="J2017" s="33"/>
      <c r="K2017" s="33"/>
      <c r="L2017" s="33"/>
      <c r="M2017" s="33"/>
      <c r="N2017" s="99"/>
      <c r="O2017" s="99"/>
      <c r="P2017" s="99"/>
      <c r="Q2017" s="32"/>
      <c r="R2017" s="94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60"/>
      <c r="AH2017" s="60"/>
      <c r="AI2017" s="33"/>
      <c r="AJ2017" s="24"/>
      <c r="AK2017" s="24"/>
      <c r="AL2017" s="24"/>
      <c r="AM2017" s="24"/>
      <c r="AN2017" s="24" t="str">
        <f t="shared" si="426"/>
        <v/>
      </c>
      <c r="AO2017" s="24" t="str">
        <f t="shared" si="427"/>
        <v/>
      </c>
      <c r="AP2017" s="24" t="str">
        <f t="shared" si="428"/>
        <v/>
      </c>
      <c r="AQ2017" s="24" t="str">
        <f t="shared" si="429"/>
        <v/>
      </c>
      <c r="AR2017" s="24" t="str">
        <f t="shared" si="430"/>
        <v/>
      </c>
      <c r="AS2017" s="24" t="str">
        <f t="shared" si="431"/>
        <v/>
      </c>
    </row>
    <row r="2018" spans="2:45"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94"/>
      <c r="O2018" s="94"/>
      <c r="P2018" s="94"/>
      <c r="Q2018" s="63"/>
      <c r="R2018" s="63"/>
      <c r="S2018" s="32"/>
      <c r="T2018" s="63"/>
      <c r="U2018" s="63"/>
      <c r="V2018" s="63"/>
      <c r="W2018" s="63"/>
      <c r="X2018" s="63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63"/>
      <c r="AI2018" s="63"/>
      <c r="AJ2018" s="32"/>
      <c r="AK2018" s="32"/>
      <c r="AL2018" s="32"/>
      <c r="AM2018" s="32"/>
    </row>
    <row r="2019" spans="2:45"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94"/>
      <c r="O2019" s="94"/>
      <c r="P2019" s="94"/>
      <c r="Q2019" s="63"/>
      <c r="R2019" s="63"/>
      <c r="S2019" s="63"/>
      <c r="T2019" s="63"/>
      <c r="U2019" s="63"/>
      <c r="V2019" s="63"/>
      <c r="W2019" s="63"/>
      <c r="X2019" s="63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63"/>
      <c r="AI2019" s="63"/>
      <c r="AJ2019" s="32"/>
      <c r="AK2019" s="32"/>
      <c r="AL2019" s="32"/>
      <c r="AM2019" s="32"/>
    </row>
    <row r="2020" spans="2:45"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94"/>
      <c r="O2020" s="94"/>
      <c r="P2020" s="94"/>
      <c r="Q2020" s="63"/>
      <c r="R2020" s="63"/>
      <c r="S2020" s="63"/>
      <c r="T2020" s="63"/>
      <c r="U2020" s="63"/>
      <c r="V2020" s="63"/>
      <c r="W2020" s="63"/>
      <c r="X2020" s="63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63"/>
      <c r="AI2020" s="63"/>
      <c r="AJ2020" s="32"/>
      <c r="AK2020" s="32"/>
      <c r="AL2020" s="32"/>
      <c r="AM2020" s="32"/>
    </row>
    <row r="2021" spans="2:45"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94"/>
      <c r="O2021" s="94"/>
      <c r="P2021" s="94"/>
      <c r="Q2021" s="63"/>
      <c r="R2021" s="63"/>
      <c r="S2021" s="63"/>
      <c r="T2021" s="63"/>
      <c r="U2021" s="63"/>
      <c r="V2021" s="63"/>
      <c r="W2021" s="63"/>
      <c r="X2021" s="63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63"/>
      <c r="AI2021" s="63"/>
      <c r="AJ2021" s="32"/>
      <c r="AK2021" s="32"/>
      <c r="AL2021" s="32"/>
      <c r="AM2021" s="32"/>
    </row>
    <row r="2022" spans="2:45"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94"/>
      <c r="O2022" s="94"/>
      <c r="P2022" s="94"/>
      <c r="Q2022" s="63"/>
      <c r="R2022" s="63"/>
      <c r="S2022" s="63"/>
      <c r="T2022" s="63"/>
      <c r="U2022" s="63"/>
      <c r="V2022" s="63"/>
      <c r="W2022" s="63"/>
      <c r="X2022" s="63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63"/>
      <c r="AI2022" s="63"/>
      <c r="AJ2022" s="32"/>
      <c r="AK2022" s="32"/>
      <c r="AL2022" s="32"/>
      <c r="AM2022" s="32"/>
    </row>
    <row r="2023" spans="2:45">
      <c r="Y2023" s="61"/>
      <c r="AJ2023" s="62"/>
    </row>
  </sheetData>
  <mergeCells count="15">
    <mergeCell ref="AT110:AW110"/>
    <mergeCell ref="Q2:U2"/>
    <mergeCell ref="Q1:U1"/>
    <mergeCell ref="S4:X4"/>
    <mergeCell ref="AI2:AK2"/>
    <mergeCell ref="AI1:AK1"/>
    <mergeCell ref="Q3:U3"/>
    <mergeCell ref="AI3:AK3"/>
    <mergeCell ref="AT1:BB1"/>
    <mergeCell ref="AV5:BC5"/>
    <mergeCell ref="AV6:BC6"/>
    <mergeCell ref="AV7:BC7"/>
    <mergeCell ref="AV8:BC8"/>
    <mergeCell ref="AV9:BC9"/>
    <mergeCell ref="AV10:BC10"/>
  </mergeCells>
  <conditionalFormatting sqref="A3:A2025">
    <cfRule type="expression" dxfId="11" priority="4" stopIfTrue="1">
      <formula>OR(A3=2,A3=4,A3=6,A3=8,A3=10,A3=11,A3=13,A3=15,A3=17,A3=20,A3=22,A3=24,A3=26,A3=28,A3=29,A3=31,A3=33,A3=35)</formula>
    </cfRule>
    <cfRule type="expression" dxfId="10" priority="5" stopIfTrue="1">
      <formula>OR(A3=1,A3=3,A3=5,A3=7,A3=9,A3=12,A3=14,A3=16,A3=18,A3=19,A3=21,A3=23,A3=25,A3=27,A3=30,A3=32,A3=34,A3=36)</formula>
    </cfRule>
    <cfRule type="expression" dxfId="9" priority="6" stopIfTrue="1">
      <formula>ISBLANK(A3)=FALSE</formula>
    </cfRule>
  </conditionalFormatting>
  <conditionalFormatting sqref="BH3:BH2025">
    <cfRule type="expression" dxfId="5" priority="1" stopIfTrue="1">
      <formula>OR(BH3=2,BH3=4,BH3=6,BH3=8,BH3=10,BH3=11,BH3=13,BH3=15,BH3=17,BH3=20,BH3=22,BH3=24,BH3=26,BH3=28,BH3=29,BH3=31,BH3=33,BH3=35)</formula>
    </cfRule>
    <cfRule type="expression" dxfId="4" priority="2" stopIfTrue="1">
      <formula>OR(BH3=1,BH3=3,BH3=5,BH3=7,BH3=9,BH3=12,BH3=14,BH3=16,BH3=18,BH3=19,BH3=21,BH3=23,BH3=25,BH3=27,BH3=30,BH3=32,BH3=34,BH3=36)</formula>
    </cfRule>
    <cfRule type="expression" dxfId="3" priority="3" stopIfTrue="1">
      <formula>ISBLANK(BH3)=FALSE</formula>
    </cfRule>
  </conditionalFormatting>
  <dataValidations count="4">
    <dataValidation type="list" allowBlank="1" showErrorMessage="1" sqref="BA2 C2:D2">
      <formula1>"yes,no"</formula1>
      <formula2>0</formula2>
    </dataValidation>
    <dataValidation type="list" allowBlank="1" showInputMessage="1" showErrorMessage="1" sqref="J1:L1">
      <formula1>$AT$107:$AT$109</formula1>
    </dataValidation>
    <dataValidation type="list" allowBlank="1" showInputMessage="1" showErrorMessage="1" sqref="J2:L2">
      <formula1>$AX$108:$AX$109</formula1>
    </dataValidation>
    <dataValidation type="list" allowBlank="1" showErrorMessage="1" sqref="A2 BH2">
      <formula1>"yes,no"</formula1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2013-01-08T00:30:51Z</dcterms:created>
  <dcterms:modified xsi:type="dcterms:W3CDTF">2015-03-26T14:03:38Z</dcterms:modified>
</cp:coreProperties>
</file>