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C104" i="1"/>
  <c r="C102"/>
  <c r="C101"/>
  <c r="C100"/>
  <c r="C98"/>
  <c r="C97"/>
  <c r="C96"/>
  <c r="C94"/>
  <c r="C93"/>
  <c r="C92"/>
  <c r="C90"/>
  <c r="C89"/>
  <c r="C86"/>
  <c r="C85"/>
  <c r="C84"/>
  <c r="C81"/>
  <c r="C80"/>
  <c r="C77"/>
  <c r="C76"/>
  <c r="C73"/>
  <c r="C72"/>
  <c r="C68"/>
  <c r="C65"/>
  <c r="C64"/>
  <c r="C61"/>
  <c r="C60"/>
  <c r="C57"/>
  <c r="C56"/>
  <c r="C52"/>
  <c r="C50"/>
  <c r="C49"/>
  <c r="C48"/>
  <c r="C46"/>
  <c r="C45"/>
  <c r="C42"/>
  <c r="C41"/>
  <c r="C40"/>
  <c r="C38"/>
  <c r="C37"/>
  <c r="C36"/>
  <c r="C34"/>
  <c r="C33"/>
  <c r="C32"/>
  <c r="C30"/>
  <c r="C29"/>
  <c r="C28"/>
  <c r="C26"/>
  <c r="C25"/>
  <c r="C24"/>
  <c r="C22"/>
  <c r="C21"/>
  <c r="C18"/>
  <c r="C17"/>
  <c r="C16"/>
  <c r="C14"/>
  <c r="C10"/>
  <c r="V9"/>
  <c r="C8"/>
  <c r="R8"/>
  <c r="X6"/>
  <c r="U12"/>
  <c r="T12"/>
  <c r="S12"/>
  <c r="U11"/>
  <c r="T11"/>
  <c r="S11"/>
  <c r="U10"/>
  <c r="T10"/>
  <c r="S10"/>
  <c r="U9"/>
  <c r="T9"/>
  <c r="S9"/>
  <c r="U8"/>
  <c r="T8"/>
  <c r="S8"/>
  <c r="C103"/>
  <c r="C99"/>
  <c r="C95"/>
  <c r="C91"/>
  <c r="C87"/>
  <c r="C83"/>
  <c r="C79"/>
  <c r="C78"/>
  <c r="C75"/>
  <c r="C74"/>
  <c r="C71"/>
  <c r="C70"/>
  <c r="C69"/>
  <c r="C67"/>
  <c r="C66"/>
  <c r="C63"/>
  <c r="C62"/>
  <c r="C59"/>
  <c r="C58"/>
  <c r="C55"/>
  <c r="C54"/>
  <c r="C53"/>
  <c r="C51"/>
  <c r="C47"/>
  <c r="C44"/>
  <c r="C43"/>
  <c r="C39"/>
  <c r="C35"/>
  <c r="C31"/>
  <c r="C27"/>
  <c r="C23"/>
  <c r="C19"/>
  <c r="C15"/>
  <c r="C11"/>
  <c r="Y7"/>
  <c r="Y5"/>
  <c r="Q12"/>
  <c r="Q11"/>
  <c r="Q10"/>
  <c r="M9"/>
  <c r="M10"/>
  <c r="M11"/>
  <c r="M12"/>
  <c r="C13"/>
  <c r="C20"/>
  <c r="C82"/>
  <c r="C88"/>
  <c r="AA105"/>
  <c r="AB105"/>
  <c r="AC105"/>
  <c r="AD105"/>
  <c r="AE105"/>
  <c r="AF105"/>
  <c r="AG105"/>
  <c r="AH105"/>
  <c r="AI105"/>
  <c r="AJ105"/>
  <c r="BG109"/>
  <c r="BG110" s="1"/>
  <c r="BG111" s="1"/>
  <c r="BG112" s="1"/>
  <c r="BG113" s="1"/>
  <c r="D88" l="1"/>
  <c r="R9"/>
  <c r="R10" s="1"/>
  <c r="R11" s="1"/>
  <c r="R12" s="1"/>
  <c r="R13" s="1"/>
  <c r="J62"/>
  <c r="J91"/>
  <c r="D60"/>
  <c r="D23"/>
  <c r="D92"/>
  <c r="D104"/>
  <c r="J54"/>
  <c r="D36"/>
  <c r="D64"/>
  <c r="D103"/>
  <c r="G80"/>
  <c r="D82"/>
  <c r="J52"/>
  <c r="D50"/>
  <c r="J98"/>
  <c r="D24"/>
  <c r="D72"/>
  <c r="D42"/>
  <c r="D90"/>
  <c r="J85"/>
  <c r="D100"/>
  <c r="J40"/>
  <c r="G71"/>
  <c r="D68"/>
  <c r="D21"/>
  <c r="J27"/>
  <c r="D19"/>
  <c r="G31"/>
  <c r="J43"/>
  <c r="J87"/>
  <c r="J95"/>
  <c r="J86"/>
  <c r="G89"/>
  <c r="G96"/>
  <c r="D76"/>
  <c r="J44"/>
  <c r="G73"/>
  <c r="J20"/>
  <c r="J35"/>
  <c r="D39"/>
  <c r="J51"/>
  <c r="G63"/>
  <c r="D18"/>
  <c r="G34"/>
  <c r="J33"/>
  <c r="J93"/>
  <c r="J97"/>
  <c r="J29"/>
  <c r="D37"/>
  <c r="D41"/>
  <c r="J53"/>
  <c r="D48"/>
  <c r="D32"/>
  <c r="D47"/>
  <c r="G79"/>
  <c r="J83"/>
  <c r="J45"/>
  <c r="J56"/>
  <c r="G55"/>
  <c r="D59"/>
  <c r="J23"/>
  <c r="J47"/>
  <c r="J103"/>
  <c r="J28"/>
  <c r="D26"/>
  <c r="G38"/>
  <c r="J46"/>
  <c r="J58"/>
  <c r="G66"/>
  <c r="J19"/>
  <c r="J63"/>
  <c r="D25"/>
  <c r="D49"/>
  <c r="D57"/>
  <c r="D65"/>
  <c r="J101"/>
  <c r="J59"/>
  <c r="D61"/>
  <c r="J61"/>
  <c r="J102"/>
  <c r="J69"/>
  <c r="J71"/>
  <c r="D77"/>
  <c r="J77"/>
  <c r="J79"/>
  <c r="G94"/>
  <c r="D84"/>
  <c r="D22"/>
  <c r="D30"/>
  <c r="D70"/>
  <c r="D78"/>
  <c r="J24"/>
  <c r="J32"/>
  <c r="J36"/>
  <c r="J48"/>
  <c r="J60"/>
  <c r="J64"/>
  <c r="J68"/>
  <c r="J72"/>
  <c r="J76"/>
  <c r="J80"/>
  <c r="J84"/>
  <c r="J88"/>
  <c r="J92"/>
  <c r="J96"/>
  <c r="J100"/>
  <c r="J104"/>
  <c r="D81"/>
  <c r="J31"/>
  <c r="J39"/>
  <c r="J55"/>
  <c r="J67"/>
  <c r="J75"/>
  <c r="J99"/>
  <c r="D74"/>
  <c r="J18"/>
  <c r="J22"/>
  <c r="J26"/>
  <c r="J30"/>
  <c r="J34"/>
  <c r="J38"/>
  <c r="J42"/>
  <c r="J50"/>
  <c r="J66"/>
  <c r="J70"/>
  <c r="J74"/>
  <c r="J78"/>
  <c r="J82"/>
  <c r="J90"/>
  <c r="J94"/>
  <c r="G86"/>
  <c r="D62"/>
  <c r="D27"/>
  <c r="D51"/>
  <c r="D91"/>
  <c r="G95"/>
  <c r="J21"/>
  <c r="J25"/>
  <c r="J37"/>
  <c r="J41"/>
  <c r="J49"/>
  <c r="J57"/>
  <c r="J65"/>
  <c r="J73"/>
  <c r="J81"/>
  <c r="J89"/>
  <c r="G101"/>
  <c r="D93"/>
  <c r="D54"/>
  <c r="D56"/>
  <c r="G40"/>
  <c r="G20"/>
  <c r="D35"/>
  <c r="G43"/>
  <c r="D67"/>
  <c r="G75"/>
  <c r="G83"/>
  <c r="G87"/>
  <c r="D99"/>
  <c r="D28"/>
  <c r="D46"/>
  <c r="G98"/>
  <c r="G45"/>
  <c r="G29"/>
  <c r="G53"/>
  <c r="D69"/>
  <c r="D52"/>
  <c r="D44"/>
  <c r="D58"/>
  <c r="D102"/>
  <c r="G24"/>
  <c r="G28"/>
  <c r="G32"/>
  <c r="G36"/>
  <c r="G44"/>
  <c r="G48"/>
  <c r="G52"/>
  <c r="G56"/>
  <c r="G60"/>
  <c r="G64"/>
  <c r="G68"/>
  <c r="G72"/>
  <c r="G76"/>
  <c r="G84"/>
  <c r="G88"/>
  <c r="G92"/>
  <c r="G100"/>
  <c r="G104"/>
  <c r="D80"/>
  <c r="D33"/>
  <c r="D97"/>
  <c r="G19"/>
  <c r="G23"/>
  <c r="G27"/>
  <c r="G35"/>
  <c r="G39"/>
  <c r="G47"/>
  <c r="G51"/>
  <c r="G59"/>
  <c r="G67"/>
  <c r="G91"/>
  <c r="G99"/>
  <c r="G103"/>
  <c r="D85"/>
  <c r="D96"/>
  <c r="G18"/>
  <c r="G22"/>
  <c r="G26"/>
  <c r="G30"/>
  <c r="G42"/>
  <c r="G46"/>
  <c r="G50"/>
  <c r="G54"/>
  <c r="G58"/>
  <c r="G62"/>
  <c r="G70"/>
  <c r="G74"/>
  <c r="G78"/>
  <c r="G82"/>
  <c r="G90"/>
  <c r="G102"/>
  <c r="D31"/>
  <c r="D75"/>
  <c r="G21"/>
  <c r="G25"/>
  <c r="G33"/>
  <c r="G37"/>
  <c r="G41"/>
  <c r="G49"/>
  <c r="G57"/>
  <c r="G61"/>
  <c r="G65"/>
  <c r="G69"/>
  <c r="G77"/>
  <c r="G81"/>
  <c r="G85"/>
  <c r="G93"/>
  <c r="G97"/>
  <c r="D94"/>
  <c r="D86"/>
  <c r="D45"/>
  <c r="D40"/>
  <c r="D20"/>
  <c r="D43"/>
  <c r="D55"/>
  <c r="D63"/>
  <c r="D71"/>
  <c r="D79"/>
  <c r="D83"/>
  <c r="D87"/>
  <c r="D95"/>
  <c r="D101"/>
  <c r="D34"/>
  <c r="D38"/>
  <c r="D66"/>
  <c r="D98"/>
  <c r="D29"/>
  <c r="D53"/>
  <c r="D73"/>
  <c r="D89"/>
  <c r="V8"/>
  <c r="C12"/>
  <c r="J17" s="1"/>
  <c r="Y6"/>
  <c r="C6"/>
  <c r="C9"/>
  <c r="X5"/>
  <c r="C5"/>
  <c r="C7"/>
  <c r="X7"/>
  <c r="V11"/>
  <c r="V10"/>
  <c r="V12"/>
  <c r="W8" l="1"/>
  <c r="W9" s="1"/>
  <c r="W10" s="1"/>
  <c r="W11" s="1"/>
  <c r="W12" s="1"/>
  <c r="G17"/>
  <c r="D11"/>
  <c r="J14"/>
  <c r="J11"/>
  <c r="G14"/>
  <c r="J16"/>
  <c r="D15"/>
  <c r="X8"/>
  <c r="J13"/>
  <c r="G16"/>
  <c r="G10"/>
  <c r="J15"/>
  <c r="G15"/>
  <c r="D17"/>
  <c r="J12"/>
  <c r="D16"/>
  <c r="J10"/>
  <c r="J9"/>
  <c r="G11"/>
  <c r="D12"/>
  <c r="G12"/>
  <c r="G13"/>
  <c r="D14"/>
  <c r="D10"/>
  <c r="G9"/>
  <c r="D13"/>
  <c r="D9"/>
  <c r="J6"/>
  <c r="G6"/>
  <c r="D6"/>
  <c r="X9" l="1"/>
  <c r="Y10"/>
  <c r="K9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Y9"/>
  <c r="Y8"/>
  <c r="E9"/>
  <c r="H9"/>
  <c r="H10" s="1"/>
  <c r="H11" s="1"/>
  <c r="X10"/>
  <c r="F9" l="1"/>
  <c r="I9"/>
  <c r="L9"/>
  <c r="P13" s="1"/>
  <c r="E10"/>
  <c r="E11" s="1"/>
  <c r="E12" s="1"/>
  <c r="E13" s="1"/>
  <c r="E14" s="1"/>
  <c r="E15" s="1"/>
  <c r="E16" s="1"/>
  <c r="E17" s="1"/>
  <c r="E18" s="1"/>
  <c r="H12"/>
  <c r="X11"/>
  <c r="Y11"/>
  <c r="Y12"/>
  <c r="X12"/>
  <c r="F10" l="1"/>
  <c r="I10"/>
  <c r="N13"/>
  <c r="O13"/>
  <c r="T13" s="1"/>
  <c r="L10"/>
  <c r="U13"/>
  <c r="E19"/>
  <c r="H13"/>
  <c r="F11" l="1"/>
  <c r="I11"/>
  <c r="L11"/>
  <c r="Q13"/>
  <c r="S13"/>
  <c r="V13" s="1"/>
  <c r="W13" s="1"/>
  <c r="X13" s="1"/>
  <c r="M13"/>
  <c r="E20"/>
  <c r="H14"/>
  <c r="F12" l="1"/>
  <c r="I12"/>
  <c r="L12"/>
  <c r="P14"/>
  <c r="U14" s="1"/>
  <c r="O14"/>
  <c r="N14"/>
  <c r="R14"/>
  <c r="Y13"/>
  <c r="E21"/>
  <c r="H15"/>
  <c r="I13" l="1"/>
  <c r="F13"/>
  <c r="L13"/>
  <c r="T14"/>
  <c r="Q14"/>
  <c r="M14"/>
  <c r="S14"/>
  <c r="E22"/>
  <c r="H16"/>
  <c r="F14" l="1"/>
  <c r="I14"/>
  <c r="L14"/>
  <c r="N15"/>
  <c r="P15"/>
  <c r="U15" s="1"/>
  <c r="O15"/>
  <c r="V14"/>
  <c r="W14" s="1"/>
  <c r="X14" s="1"/>
  <c r="R15"/>
  <c r="E23"/>
  <c r="H17"/>
  <c r="Y14" l="1"/>
  <c r="T15"/>
  <c r="M15"/>
  <c r="S15"/>
  <c r="Q15"/>
  <c r="L15" s="1"/>
  <c r="E24"/>
  <c r="H18"/>
  <c r="I15" l="1"/>
  <c r="F15"/>
  <c r="O16"/>
  <c r="P16"/>
  <c r="U16" s="1"/>
  <c r="N16"/>
  <c r="V15"/>
  <c r="W15" s="1"/>
  <c r="X15" s="1"/>
  <c r="R16"/>
  <c r="E25"/>
  <c r="H19"/>
  <c r="Y15" l="1"/>
  <c r="T16"/>
  <c r="S16"/>
  <c r="Q16"/>
  <c r="L16" s="1"/>
  <c r="M16"/>
  <c r="E26"/>
  <c r="H20"/>
  <c r="I16" l="1"/>
  <c r="F16"/>
  <c r="O17"/>
  <c r="P17"/>
  <c r="U17" s="1"/>
  <c r="N17"/>
  <c r="V16"/>
  <c r="W16" s="1"/>
  <c r="X16" s="1"/>
  <c r="R17"/>
  <c r="E27"/>
  <c r="H21"/>
  <c r="Y16" l="1"/>
  <c r="T17"/>
  <c r="S17"/>
  <c r="Q17"/>
  <c r="I17" s="1"/>
  <c r="M17"/>
  <c r="E28"/>
  <c r="H22"/>
  <c r="F17" l="1"/>
  <c r="L17"/>
  <c r="P18"/>
  <c r="U18" s="1"/>
  <c r="N18"/>
  <c r="O18"/>
  <c r="V17"/>
  <c r="W17" s="1"/>
  <c r="Y17" s="1"/>
  <c r="R18"/>
  <c r="E29"/>
  <c r="H23"/>
  <c r="X17" l="1"/>
  <c r="T18"/>
  <c r="Q18"/>
  <c r="F18" s="1"/>
  <c r="M18"/>
  <c r="S18"/>
  <c r="E30"/>
  <c r="H24"/>
  <c r="I18" l="1"/>
  <c r="L18"/>
  <c r="O19"/>
  <c r="P19"/>
  <c r="U19" s="1"/>
  <c r="N19"/>
  <c r="V18"/>
  <c r="W18" s="1"/>
  <c r="X18" s="1"/>
  <c r="R19"/>
  <c r="E31"/>
  <c r="H25"/>
  <c r="Y18" l="1"/>
  <c r="T19"/>
  <c r="M19"/>
  <c r="Q19"/>
  <c r="L19" s="1"/>
  <c r="S19"/>
  <c r="E32"/>
  <c r="H26"/>
  <c r="I19" l="1"/>
  <c r="F19"/>
  <c r="O20"/>
  <c r="N20"/>
  <c r="P20"/>
  <c r="U20" s="1"/>
  <c r="V19"/>
  <c r="W19" s="1"/>
  <c r="Y19" s="1"/>
  <c r="R20"/>
  <c r="E33"/>
  <c r="H27"/>
  <c r="X19" l="1"/>
  <c r="T20"/>
  <c r="M20"/>
  <c r="S20"/>
  <c r="Q20"/>
  <c r="L20" s="1"/>
  <c r="E34"/>
  <c r="H28"/>
  <c r="I20" l="1"/>
  <c r="F20"/>
  <c r="P21"/>
  <c r="U21" s="1"/>
  <c r="N21"/>
  <c r="O21"/>
  <c r="V20"/>
  <c r="W20" s="1"/>
  <c r="X20" s="1"/>
  <c r="R21"/>
  <c r="E35"/>
  <c r="H29"/>
  <c r="I21" l="1"/>
  <c r="Y20"/>
  <c r="T21"/>
  <c r="Q21"/>
  <c r="F21" s="1"/>
  <c r="M21"/>
  <c r="S21"/>
  <c r="E36"/>
  <c r="H30"/>
  <c r="V21" l="1"/>
  <c r="W21" s="1"/>
  <c r="L21"/>
  <c r="O22"/>
  <c r="N22"/>
  <c r="P22"/>
  <c r="U22" s="1"/>
  <c r="R22"/>
  <c r="Y21"/>
  <c r="X21"/>
  <c r="E37"/>
  <c r="H31"/>
  <c r="Q22" l="1"/>
  <c r="L22" s="1"/>
  <c r="S22"/>
  <c r="M22"/>
  <c r="E38"/>
  <c r="H32"/>
  <c r="I22" l="1"/>
  <c r="F22"/>
  <c r="O23"/>
  <c r="N23"/>
  <c r="P23"/>
  <c r="U23" s="1"/>
  <c r="T22"/>
  <c r="V22" s="1"/>
  <c r="W22" s="1"/>
  <c r="R23"/>
  <c r="E39"/>
  <c r="H33"/>
  <c r="Y22" l="1"/>
  <c r="X22"/>
  <c r="T23"/>
  <c r="Q23"/>
  <c r="L23" s="1"/>
  <c r="M23"/>
  <c r="S23"/>
  <c r="E40"/>
  <c r="H34"/>
  <c r="I23" l="1"/>
  <c r="F23"/>
  <c r="P24"/>
  <c r="U24" s="1"/>
  <c r="N24"/>
  <c r="O24"/>
  <c r="V23"/>
  <c r="W23" s="1"/>
  <c r="Y23" s="1"/>
  <c r="R24"/>
  <c r="E41"/>
  <c r="H35"/>
  <c r="X23" l="1"/>
  <c r="T24"/>
  <c r="M24"/>
  <c r="Q24"/>
  <c r="L24" s="1"/>
  <c r="E42"/>
  <c r="H36"/>
  <c r="I24" l="1"/>
  <c r="F24"/>
  <c r="O25"/>
  <c r="N25"/>
  <c r="P25"/>
  <c r="U25" s="1"/>
  <c r="S24"/>
  <c r="V24" s="1"/>
  <c r="W24" s="1"/>
  <c r="X24" s="1"/>
  <c r="R25"/>
  <c r="E43"/>
  <c r="H37"/>
  <c r="Y24" l="1"/>
  <c r="Q25"/>
  <c r="L25" s="1"/>
  <c r="M25"/>
  <c r="E44"/>
  <c r="H38"/>
  <c r="T25" l="1"/>
  <c r="I25"/>
  <c r="F25"/>
  <c r="P26"/>
  <c r="U26" s="1"/>
  <c r="N26"/>
  <c r="O26"/>
  <c r="S25"/>
  <c r="V25" s="1"/>
  <c r="W25" s="1"/>
  <c r="Y25" s="1"/>
  <c r="R26"/>
  <c r="E45"/>
  <c r="H39"/>
  <c r="X25" l="1"/>
  <c r="S26"/>
  <c r="M26"/>
  <c r="T26" s="1"/>
  <c r="Q26"/>
  <c r="L26" s="1"/>
  <c r="E46"/>
  <c r="H40"/>
  <c r="I26" l="1"/>
  <c r="F26"/>
  <c r="P27"/>
  <c r="U27" s="1"/>
  <c r="O27"/>
  <c r="N27"/>
  <c r="V26"/>
  <c r="W26" s="1"/>
  <c r="Y26" s="1"/>
  <c r="R27"/>
  <c r="E47"/>
  <c r="H41"/>
  <c r="X26" l="1"/>
  <c r="T27"/>
  <c r="Q27"/>
  <c r="L27" s="1"/>
  <c r="M27"/>
  <c r="E48"/>
  <c r="H42"/>
  <c r="I27" l="1"/>
  <c r="F27"/>
  <c r="P28"/>
  <c r="U28" s="1"/>
  <c r="N28"/>
  <c r="O28"/>
  <c r="S27"/>
  <c r="V27" s="1"/>
  <c r="W27" s="1"/>
  <c r="Y27" s="1"/>
  <c r="R28"/>
  <c r="E49"/>
  <c r="H43"/>
  <c r="X27" l="1"/>
  <c r="M28"/>
  <c r="Q28"/>
  <c r="L28" s="1"/>
  <c r="S28"/>
  <c r="E50"/>
  <c r="H44"/>
  <c r="T28" l="1"/>
  <c r="V28" s="1"/>
  <c r="W28" s="1"/>
  <c r="Y28" s="1"/>
  <c r="I28"/>
  <c r="F28"/>
  <c r="P29"/>
  <c r="U29" s="1"/>
  <c r="N29"/>
  <c r="O29"/>
  <c r="R29"/>
  <c r="E51"/>
  <c r="H45"/>
  <c r="X28" l="1"/>
  <c r="T29"/>
  <c r="M29"/>
  <c r="S29" s="1"/>
  <c r="Q29"/>
  <c r="L29" s="1"/>
  <c r="E52"/>
  <c r="H46"/>
  <c r="I29" l="1"/>
  <c r="F29"/>
  <c r="N30"/>
  <c r="P30"/>
  <c r="U30" s="1"/>
  <c r="O30"/>
  <c r="V29"/>
  <c r="W29" s="1"/>
  <c r="Y29" s="1"/>
  <c r="R30"/>
  <c r="E53"/>
  <c r="H47"/>
  <c r="X29" l="1"/>
  <c r="T30"/>
  <c r="S30"/>
  <c r="Q30"/>
  <c r="L30" s="1"/>
  <c r="M30"/>
  <c r="E54"/>
  <c r="H48"/>
  <c r="I30" l="1"/>
  <c r="F30"/>
  <c r="P31"/>
  <c r="U31" s="1"/>
  <c r="N31"/>
  <c r="O31"/>
  <c r="V30"/>
  <c r="W30" s="1"/>
  <c r="Y30" s="1"/>
  <c r="R31"/>
  <c r="E55"/>
  <c r="H49"/>
  <c r="X30" l="1"/>
  <c r="T31"/>
  <c r="Q31"/>
  <c r="L31" s="1"/>
  <c r="M31"/>
  <c r="E56"/>
  <c r="H50"/>
  <c r="I31" l="1"/>
  <c r="F31"/>
  <c r="P32"/>
  <c r="N32"/>
  <c r="O32"/>
  <c r="S31"/>
  <c r="V31" s="1"/>
  <c r="W31" s="1"/>
  <c r="R32"/>
  <c r="E57"/>
  <c r="H51"/>
  <c r="Y31" l="1"/>
  <c r="X31"/>
  <c r="M32"/>
  <c r="Q32"/>
  <c r="L32" s="1"/>
  <c r="S32"/>
  <c r="E58"/>
  <c r="H52"/>
  <c r="T32" l="1"/>
  <c r="I32"/>
  <c r="F32"/>
  <c r="P33"/>
  <c r="U33" s="1"/>
  <c r="N33"/>
  <c r="O33"/>
  <c r="U32"/>
  <c r="V32" s="1"/>
  <c r="W32" s="1"/>
  <c r="R33"/>
  <c r="E59"/>
  <c r="H53"/>
  <c r="Y32" l="1"/>
  <c r="X32"/>
  <c r="T33"/>
  <c r="Q33"/>
  <c r="L33" s="1"/>
  <c r="S33"/>
  <c r="M33"/>
  <c r="E60"/>
  <c r="H54"/>
  <c r="I33" l="1"/>
  <c r="F33"/>
  <c r="P34"/>
  <c r="U34" s="1"/>
  <c r="N34"/>
  <c r="O34"/>
  <c r="V33"/>
  <c r="W33" s="1"/>
  <c r="Y33" s="1"/>
  <c r="R34"/>
  <c r="E61"/>
  <c r="H55"/>
  <c r="X33" l="1"/>
  <c r="M34"/>
  <c r="Q34"/>
  <c r="L34" s="1"/>
  <c r="S34"/>
  <c r="E62"/>
  <c r="H56"/>
  <c r="T34" l="1"/>
  <c r="V34" s="1"/>
  <c r="W34" s="1"/>
  <c r="Y34" s="1"/>
  <c r="I34"/>
  <c r="F34"/>
  <c r="N35"/>
  <c r="O35"/>
  <c r="P35"/>
  <c r="R35"/>
  <c r="E63"/>
  <c r="H57"/>
  <c r="X34" l="1"/>
  <c r="Q35"/>
  <c r="L35" s="1"/>
  <c r="M35"/>
  <c r="E64"/>
  <c r="H58"/>
  <c r="I35" l="1"/>
  <c r="F35"/>
  <c r="U35"/>
  <c r="N36"/>
  <c r="P36"/>
  <c r="O36"/>
  <c r="T35"/>
  <c r="S35"/>
  <c r="R36"/>
  <c r="E65"/>
  <c r="H59"/>
  <c r="V35" l="1"/>
  <c r="W35" s="1"/>
  <c r="T36"/>
  <c r="Q36"/>
  <c r="U36" s="1"/>
  <c r="M36"/>
  <c r="E66"/>
  <c r="H60"/>
  <c r="F36" l="1"/>
  <c r="I36"/>
  <c r="S36"/>
  <c r="V36" s="1"/>
  <c r="W36" s="1"/>
  <c r="Y36" s="1"/>
  <c r="L36"/>
  <c r="P37"/>
  <c r="U37" s="1"/>
  <c r="N37"/>
  <c r="O37"/>
  <c r="Y35"/>
  <c r="X35"/>
  <c r="R37"/>
  <c r="E67"/>
  <c r="H61"/>
  <c r="X36" l="1"/>
  <c r="T37"/>
  <c r="Q37"/>
  <c r="L37" s="1"/>
  <c r="S37"/>
  <c r="M37"/>
  <c r="E68"/>
  <c r="H62"/>
  <c r="I37" l="1"/>
  <c r="F37"/>
  <c r="N38"/>
  <c r="P38"/>
  <c r="U38" s="1"/>
  <c r="O38"/>
  <c r="V37"/>
  <c r="W37" s="1"/>
  <c r="Y37" s="1"/>
  <c r="R38"/>
  <c r="E69"/>
  <c r="H63"/>
  <c r="X37" l="1"/>
  <c r="Q38"/>
  <c r="T38" s="1"/>
  <c r="M38"/>
  <c r="E70"/>
  <c r="H64"/>
  <c r="F38" l="1"/>
  <c r="I38"/>
  <c r="L38"/>
  <c r="S38"/>
  <c r="V38" s="1"/>
  <c r="W38" s="1"/>
  <c r="Y38" s="1"/>
  <c r="N39"/>
  <c r="P39"/>
  <c r="U39" s="1"/>
  <c r="O39"/>
  <c r="R39"/>
  <c r="E71"/>
  <c r="H65"/>
  <c r="X38" l="1"/>
  <c r="Q39"/>
  <c r="L39" s="1"/>
  <c r="M39"/>
  <c r="E72"/>
  <c r="H66"/>
  <c r="S39" l="1"/>
  <c r="I39"/>
  <c r="F39"/>
  <c r="P40"/>
  <c r="N40"/>
  <c r="O40"/>
  <c r="T39"/>
  <c r="R40"/>
  <c r="E73"/>
  <c r="H67"/>
  <c r="V39" l="1"/>
  <c r="W39" s="1"/>
  <c r="Y39" s="1"/>
  <c r="M40"/>
  <c r="Q40"/>
  <c r="T40" s="1"/>
  <c r="E74"/>
  <c r="H68"/>
  <c r="X39" l="1"/>
  <c r="S40"/>
  <c r="I40"/>
  <c r="F40"/>
  <c r="L40"/>
  <c r="N41"/>
  <c r="P41"/>
  <c r="U41" s="1"/>
  <c r="O41"/>
  <c r="U40"/>
  <c r="R41"/>
  <c r="E75"/>
  <c r="H69"/>
  <c r="V40" l="1"/>
  <c r="W40" s="1"/>
  <c r="X40" s="1"/>
  <c r="Q41"/>
  <c r="L41" s="1"/>
  <c r="M41"/>
  <c r="E76"/>
  <c r="H70"/>
  <c r="I41" l="1"/>
  <c r="F41"/>
  <c r="Y40"/>
  <c r="P42"/>
  <c r="N42"/>
  <c r="O42"/>
  <c r="S41"/>
  <c r="T41"/>
  <c r="R42"/>
  <c r="E77"/>
  <c r="H71"/>
  <c r="V41" l="1"/>
  <c r="W41" s="1"/>
  <c r="Y41" s="1"/>
  <c r="T42"/>
  <c r="M42"/>
  <c r="Q42"/>
  <c r="L42" s="1"/>
  <c r="E78"/>
  <c r="H72"/>
  <c r="I42" l="1"/>
  <c r="F42"/>
  <c r="N43"/>
  <c r="P43"/>
  <c r="U43" s="1"/>
  <c r="O43"/>
  <c r="S42"/>
  <c r="X41"/>
  <c r="U42"/>
  <c r="R43"/>
  <c r="E79"/>
  <c r="H73"/>
  <c r="V42" l="1"/>
  <c r="W42" s="1"/>
  <c r="Y42" s="1"/>
  <c r="M43"/>
  <c r="Q43"/>
  <c r="L43" s="1"/>
  <c r="E80"/>
  <c r="H74"/>
  <c r="T43" l="1"/>
  <c r="I43"/>
  <c r="F43"/>
  <c r="N44"/>
  <c r="P44"/>
  <c r="O44"/>
  <c r="S43"/>
  <c r="X42"/>
  <c r="R44"/>
  <c r="E81"/>
  <c r="H75"/>
  <c r="V43" l="1"/>
  <c r="W43" s="1"/>
  <c r="Y43" s="1"/>
  <c r="S44"/>
  <c r="M44"/>
  <c r="Q44"/>
  <c r="L44" s="1"/>
  <c r="E82"/>
  <c r="H76"/>
  <c r="X43" l="1"/>
  <c r="I44"/>
  <c r="F44"/>
  <c r="U44"/>
  <c r="P45"/>
  <c r="N45"/>
  <c r="O45"/>
  <c r="T44"/>
  <c r="R45"/>
  <c r="E83"/>
  <c r="H77"/>
  <c r="V44" l="1"/>
  <c r="W44" s="1"/>
  <c r="X44" s="1"/>
  <c r="T45"/>
  <c r="M45"/>
  <c r="Q45"/>
  <c r="L45" s="1"/>
  <c r="E84"/>
  <c r="H78"/>
  <c r="I45" l="1"/>
  <c r="U45"/>
  <c r="F45"/>
  <c r="Y44"/>
  <c r="N46"/>
  <c r="P46"/>
  <c r="O46"/>
  <c r="S45"/>
  <c r="R46"/>
  <c r="E85"/>
  <c r="H79"/>
  <c r="V45" l="1"/>
  <c r="W45" s="1"/>
  <c r="Y45" s="1"/>
  <c r="M46"/>
  <c r="S46"/>
  <c r="Q46"/>
  <c r="L46" s="1"/>
  <c r="E86"/>
  <c r="H80"/>
  <c r="T46" l="1"/>
  <c r="X45"/>
  <c r="I46"/>
  <c r="F46"/>
  <c r="P47"/>
  <c r="U47" s="1"/>
  <c r="N47"/>
  <c r="O47"/>
  <c r="R47"/>
  <c r="U46"/>
  <c r="V46" s="1"/>
  <c r="W46" s="1"/>
  <c r="E87"/>
  <c r="H81"/>
  <c r="Y46" l="1"/>
  <c r="X46"/>
  <c r="M47"/>
  <c r="Q47"/>
  <c r="L47" s="1"/>
  <c r="T47"/>
  <c r="E88"/>
  <c r="H82"/>
  <c r="I47" l="1"/>
  <c r="F47"/>
  <c r="S47"/>
  <c r="P48"/>
  <c r="U48" s="1"/>
  <c r="N48"/>
  <c r="O48"/>
  <c r="V47"/>
  <c r="W47" s="1"/>
  <c r="Y47" s="1"/>
  <c r="R48"/>
  <c r="E89"/>
  <c r="H83"/>
  <c r="X47" l="1"/>
  <c r="Q48"/>
  <c r="L48" s="1"/>
  <c r="M48"/>
  <c r="E90"/>
  <c r="H84"/>
  <c r="T48" l="1"/>
  <c r="I48"/>
  <c r="F48"/>
  <c r="P49"/>
  <c r="N49"/>
  <c r="O49"/>
  <c r="S48"/>
  <c r="R49"/>
  <c r="E91"/>
  <c r="H85"/>
  <c r="V48" l="1"/>
  <c r="W48" s="1"/>
  <c r="Y48" s="1"/>
  <c r="M49"/>
  <c r="S49" s="1"/>
  <c r="Q49"/>
  <c r="L49" s="1"/>
  <c r="E92"/>
  <c r="H86"/>
  <c r="T49" l="1"/>
  <c r="X48"/>
  <c r="U49"/>
  <c r="I49"/>
  <c r="F49"/>
  <c r="P50"/>
  <c r="N50"/>
  <c r="O50"/>
  <c r="R50"/>
  <c r="E93"/>
  <c r="H87"/>
  <c r="V49" l="1"/>
  <c r="W49" s="1"/>
  <c r="Y49" s="1"/>
  <c r="Q50"/>
  <c r="L50" s="1"/>
  <c r="M50"/>
  <c r="E94"/>
  <c r="H88"/>
  <c r="X49" l="1"/>
  <c r="I50"/>
  <c r="F50"/>
  <c r="S50"/>
  <c r="P51"/>
  <c r="N51"/>
  <c r="O51"/>
  <c r="U50"/>
  <c r="T50"/>
  <c r="R51"/>
  <c r="E95"/>
  <c r="H89"/>
  <c r="V50" l="1"/>
  <c r="W50" s="1"/>
  <c r="X50" s="1"/>
  <c r="Q51"/>
  <c r="F51" s="1"/>
  <c r="S51"/>
  <c r="M51"/>
  <c r="E96"/>
  <c r="H90"/>
  <c r="L51" l="1"/>
  <c r="I51"/>
  <c r="T51"/>
  <c r="N52"/>
  <c r="P52"/>
  <c r="O52"/>
  <c r="Y50"/>
  <c r="U51"/>
  <c r="R52"/>
  <c r="E97"/>
  <c r="H91"/>
  <c r="V51" l="1"/>
  <c r="W51" s="1"/>
  <c r="Y51" s="1"/>
  <c r="M52"/>
  <c r="Q52"/>
  <c r="T52" s="1"/>
  <c r="E98"/>
  <c r="H92"/>
  <c r="X51" l="1"/>
  <c r="F52"/>
  <c r="I52"/>
  <c r="L52"/>
  <c r="P53"/>
  <c r="N53"/>
  <c r="O53"/>
  <c r="U52"/>
  <c r="S52"/>
  <c r="R53"/>
  <c r="E99"/>
  <c r="H93"/>
  <c r="V52" l="1"/>
  <c r="W52" s="1"/>
  <c r="Y52" s="1"/>
  <c r="Q53"/>
  <c r="I53" s="1"/>
  <c r="M53"/>
  <c r="E100"/>
  <c r="H94"/>
  <c r="U53" l="1"/>
  <c r="F53"/>
  <c r="L53"/>
  <c r="N54"/>
  <c r="P54"/>
  <c r="O54"/>
  <c r="S53"/>
  <c r="X52"/>
  <c r="T53"/>
  <c r="R54"/>
  <c r="E101"/>
  <c r="H95"/>
  <c r="V53" l="1"/>
  <c r="W53" s="1"/>
  <c r="X53" s="1"/>
  <c r="T54"/>
  <c r="M54"/>
  <c r="Q54"/>
  <c r="F54" s="1"/>
  <c r="E102"/>
  <c r="H96"/>
  <c r="I54" l="1"/>
  <c r="U54"/>
  <c r="L54"/>
  <c r="S54"/>
  <c r="N55"/>
  <c r="P55"/>
  <c r="O55"/>
  <c r="Y53"/>
  <c r="R55"/>
  <c r="E103"/>
  <c r="H97"/>
  <c r="I55" l="1"/>
  <c r="V54"/>
  <c r="W54" s="1"/>
  <c r="Y54" s="1"/>
  <c r="T55"/>
  <c r="Q55"/>
  <c r="L55" s="1"/>
  <c r="M55"/>
  <c r="E104"/>
  <c r="H98"/>
  <c r="S55" l="1"/>
  <c r="F55"/>
  <c r="X54"/>
  <c r="P56"/>
  <c r="N56"/>
  <c r="O56"/>
  <c r="U55"/>
  <c r="R56"/>
  <c r="H99"/>
  <c r="V55" l="1"/>
  <c r="W55" s="1"/>
  <c r="X55" s="1"/>
  <c r="M56"/>
  <c r="Q56"/>
  <c r="I56" s="1"/>
  <c r="H100"/>
  <c r="T56" l="1"/>
  <c r="Y55"/>
  <c r="F56"/>
  <c r="L56"/>
  <c r="S56"/>
  <c r="N57"/>
  <c r="P57"/>
  <c r="O57"/>
  <c r="U56"/>
  <c r="R57"/>
  <c r="H101"/>
  <c r="V56" l="1"/>
  <c r="W56" s="1"/>
  <c r="X56" s="1"/>
  <c r="M57"/>
  <c r="Q57"/>
  <c r="L57" s="1"/>
  <c r="H102"/>
  <c r="I57" l="1"/>
  <c r="F57"/>
  <c r="S57"/>
  <c r="Y56"/>
  <c r="P58"/>
  <c r="U58" s="1"/>
  <c r="N58"/>
  <c r="O58"/>
  <c r="U57"/>
  <c r="T57"/>
  <c r="R58"/>
  <c r="H103"/>
  <c r="V57" l="1"/>
  <c r="W57" s="1"/>
  <c r="X57" s="1"/>
  <c r="Q58"/>
  <c r="L58" s="1"/>
  <c r="M58"/>
  <c r="H104"/>
  <c r="I58" l="1"/>
  <c r="F58"/>
  <c r="S58"/>
  <c r="N59"/>
  <c r="P59"/>
  <c r="O59"/>
  <c r="T58"/>
  <c r="V58" s="1"/>
  <c r="W58" s="1"/>
  <c r="X58" s="1"/>
  <c r="Y57"/>
  <c r="R59"/>
  <c r="Y58" l="1"/>
  <c r="M59"/>
  <c r="Q59"/>
  <c r="S59" s="1"/>
  <c r="L59" l="1"/>
  <c r="I59"/>
  <c r="F59"/>
  <c r="T59"/>
  <c r="N60"/>
  <c r="P60"/>
  <c r="O60"/>
  <c r="U59"/>
  <c r="V59" s="1"/>
  <c r="W59" s="1"/>
  <c r="R60"/>
  <c r="Y59" l="1"/>
  <c r="X59"/>
  <c r="M60"/>
  <c r="Q60"/>
  <c r="L60" s="1"/>
  <c r="I60" l="1"/>
  <c r="F60"/>
  <c r="P61"/>
  <c r="N61"/>
  <c r="O61"/>
  <c r="S60"/>
  <c r="T60"/>
  <c r="U60"/>
  <c r="R61"/>
  <c r="V60" l="1"/>
  <c r="W60" s="1"/>
  <c r="X60" s="1"/>
  <c r="Q61"/>
  <c r="I61" s="1"/>
  <c r="M61"/>
  <c r="F61" l="1"/>
  <c r="Y60"/>
  <c r="L61"/>
  <c r="N62"/>
  <c r="P62"/>
  <c r="U62" s="1"/>
  <c r="O62"/>
  <c r="S61"/>
  <c r="T61"/>
  <c r="U61"/>
  <c r="R62"/>
  <c r="V61" l="1"/>
  <c r="W61" s="1"/>
  <c r="Y61" s="1"/>
  <c r="T62"/>
  <c r="Q62"/>
  <c r="F62" s="1"/>
  <c r="M62"/>
  <c r="S62" s="1"/>
  <c r="L62" l="1"/>
  <c r="I62"/>
  <c r="P63"/>
  <c r="N63"/>
  <c r="O63"/>
  <c r="X61"/>
  <c r="V62"/>
  <c r="W62" s="1"/>
  <c r="Y62" s="1"/>
  <c r="R63"/>
  <c r="X62" l="1"/>
  <c r="M63"/>
  <c r="S63" s="1"/>
  <c r="Q63"/>
  <c r="L63" s="1"/>
  <c r="F63" l="1"/>
  <c r="I63"/>
  <c r="N64"/>
  <c r="P64"/>
  <c r="O64"/>
  <c r="T63"/>
  <c r="U63"/>
  <c r="R64"/>
  <c r="V63" l="1"/>
  <c r="W63" s="1"/>
  <c r="Y63" s="1"/>
  <c r="M64"/>
  <c r="Q64"/>
  <c r="I64" s="1"/>
  <c r="F64" l="1"/>
  <c r="L64"/>
  <c r="P65"/>
  <c r="N65"/>
  <c r="O65"/>
  <c r="T64"/>
  <c r="S64"/>
  <c r="U64"/>
  <c r="X63"/>
  <c r="R65"/>
  <c r="V64" l="1"/>
  <c r="W64" s="1"/>
  <c r="Y64" s="1"/>
  <c r="S65"/>
  <c r="Q65"/>
  <c r="M65"/>
  <c r="L65" l="1"/>
  <c r="I65"/>
  <c r="F65"/>
  <c r="P66"/>
  <c r="U66" s="1"/>
  <c r="N66"/>
  <c r="O66"/>
  <c r="X64"/>
  <c r="T65"/>
  <c r="U65"/>
  <c r="R66"/>
  <c r="V65" l="1"/>
  <c r="W65" s="1"/>
  <c r="X65" s="1"/>
  <c r="M66"/>
  <c r="Q66"/>
  <c r="F66" s="1"/>
  <c r="S66"/>
  <c r="I66" l="1"/>
  <c r="L66"/>
  <c r="Y65"/>
  <c r="P67"/>
  <c r="U67" s="1"/>
  <c r="N67"/>
  <c r="O67"/>
  <c r="T66"/>
  <c r="V66" s="1"/>
  <c r="W66" s="1"/>
  <c r="R67"/>
  <c r="M67" l="1"/>
  <c r="Q67"/>
  <c r="F67" s="1"/>
  <c r="Y66"/>
  <c r="X66"/>
  <c r="S67" l="1"/>
  <c r="L67"/>
  <c r="I67"/>
  <c r="N68"/>
  <c r="P68"/>
  <c r="O68"/>
  <c r="T67"/>
  <c r="R68"/>
  <c r="V67" l="1"/>
  <c r="W67" s="1"/>
  <c r="X67" s="1"/>
  <c r="M68"/>
  <c r="Q68"/>
  <c r="F68" s="1"/>
  <c r="Y67" l="1"/>
  <c r="L68"/>
  <c r="I68"/>
  <c r="U68"/>
  <c r="P69"/>
  <c r="N69"/>
  <c r="O69"/>
  <c r="S68"/>
  <c r="T68"/>
  <c r="R69"/>
  <c r="V68" l="1"/>
  <c r="W68" s="1"/>
  <c r="X68" s="1"/>
  <c r="T69"/>
  <c r="M69"/>
  <c r="S69" s="1"/>
  <c r="Q69"/>
  <c r="F69" s="1"/>
  <c r="I69" l="1"/>
  <c r="L69"/>
  <c r="U69"/>
  <c r="V69" s="1"/>
  <c r="W69" s="1"/>
  <c r="X69" s="1"/>
  <c r="N70"/>
  <c r="P70"/>
  <c r="O70"/>
  <c r="Y68"/>
  <c r="R70"/>
  <c r="Y69" l="1"/>
  <c r="Q70"/>
  <c r="L70" s="1"/>
  <c r="S70"/>
  <c r="M70"/>
  <c r="I70" l="1"/>
  <c r="F70"/>
  <c r="N71"/>
  <c r="P71"/>
  <c r="O71"/>
  <c r="T70"/>
  <c r="U70"/>
  <c r="R71"/>
  <c r="V70" l="1"/>
  <c r="W70" s="1"/>
  <c r="X70" s="1"/>
  <c r="Q71"/>
  <c r="I71" s="1"/>
  <c r="S71"/>
  <c r="M71"/>
  <c r="F71" l="1"/>
  <c r="L71"/>
  <c r="Y70"/>
  <c r="P72"/>
  <c r="U72" s="1"/>
  <c r="N72"/>
  <c r="O72"/>
  <c r="U71"/>
  <c r="T71"/>
  <c r="R72"/>
  <c r="V71" l="1"/>
  <c r="W71" s="1"/>
  <c r="Y71" s="1"/>
  <c r="Q72"/>
  <c r="L72" s="1"/>
  <c r="M72"/>
  <c r="T72" l="1"/>
  <c r="I72"/>
  <c r="F72"/>
  <c r="N73"/>
  <c r="P73"/>
  <c r="O73"/>
  <c r="S72"/>
  <c r="X71"/>
  <c r="R73"/>
  <c r="V72" l="1"/>
  <c r="W72" s="1"/>
  <c r="X72" s="1"/>
  <c r="M73"/>
  <c r="Q73"/>
  <c r="L73" s="1"/>
  <c r="T73" l="1"/>
  <c r="Y72"/>
  <c r="I73"/>
  <c r="F73"/>
  <c r="P74"/>
  <c r="N74"/>
  <c r="O74"/>
  <c r="S73"/>
  <c r="U73"/>
  <c r="R74"/>
  <c r="V73" l="1"/>
  <c r="W73" s="1"/>
  <c r="X73" s="1"/>
  <c r="M74"/>
  <c r="Q74"/>
  <c r="S74" s="1"/>
  <c r="T74"/>
  <c r="I74" l="1"/>
  <c r="F74"/>
  <c r="L74"/>
  <c r="N75"/>
  <c r="P75"/>
  <c r="O75"/>
  <c r="Y73"/>
  <c r="U74"/>
  <c r="V74" s="1"/>
  <c r="W74" s="1"/>
  <c r="R75"/>
  <c r="Y74" l="1"/>
  <c r="X74"/>
  <c r="Q75"/>
  <c r="S75" s="1"/>
  <c r="M75"/>
  <c r="F75" l="1"/>
  <c r="I75"/>
  <c r="L75"/>
  <c r="N76"/>
  <c r="P76"/>
  <c r="O76"/>
  <c r="U75"/>
  <c r="T75"/>
  <c r="R76"/>
  <c r="V75" l="1"/>
  <c r="W75" s="1"/>
  <c r="X75" s="1"/>
  <c r="Q76"/>
  <c r="L76" s="1"/>
  <c r="M76"/>
  <c r="T76" l="1"/>
  <c r="F76"/>
  <c r="I76"/>
  <c r="P77"/>
  <c r="O77"/>
  <c r="N77"/>
  <c r="S76"/>
  <c r="Y75"/>
  <c r="U76"/>
  <c r="R77"/>
  <c r="V76" l="1"/>
  <c r="W76" s="1"/>
  <c r="X76" s="1"/>
  <c r="Q77"/>
  <c r="L77" s="1"/>
  <c r="M77"/>
  <c r="S77" l="1"/>
  <c r="T77"/>
  <c r="I77"/>
  <c r="F77"/>
  <c r="U77"/>
  <c r="O78"/>
  <c r="N78"/>
  <c r="P78"/>
  <c r="Y76"/>
  <c r="R78"/>
  <c r="V77" l="1"/>
  <c r="W77" s="1"/>
  <c r="Y77" s="1"/>
  <c r="M78"/>
  <c r="Q78"/>
  <c r="L78" s="1"/>
  <c r="X77" l="1"/>
  <c r="I78"/>
  <c r="F78"/>
  <c r="P79"/>
  <c r="N79"/>
  <c r="O79"/>
  <c r="S78"/>
  <c r="T78"/>
  <c r="U78"/>
  <c r="R79"/>
  <c r="V78" l="1"/>
  <c r="W78" s="1"/>
  <c r="Y78" s="1"/>
  <c r="M79"/>
  <c r="Q79"/>
  <c r="F79" s="1"/>
  <c r="I79" l="1"/>
  <c r="S79"/>
  <c r="L79"/>
  <c r="N80"/>
  <c r="P80"/>
  <c r="O80"/>
  <c r="U79"/>
  <c r="X78"/>
  <c r="T79"/>
  <c r="R80"/>
  <c r="V79" l="1"/>
  <c r="W79" s="1"/>
  <c r="X79" s="1"/>
  <c r="Q80"/>
  <c r="U80" s="1"/>
  <c r="M80"/>
  <c r="L80" l="1"/>
  <c r="I80"/>
  <c r="F80"/>
  <c r="O81"/>
  <c r="P81"/>
  <c r="N81"/>
  <c r="Y79"/>
  <c r="T80"/>
  <c r="R81"/>
  <c r="S80"/>
  <c r="V80" l="1"/>
  <c r="W80" s="1"/>
  <c r="X80" s="1"/>
  <c r="Q81"/>
  <c r="F81" s="1"/>
  <c r="M81"/>
  <c r="T81"/>
  <c r="I81" l="1"/>
  <c r="L81"/>
  <c r="P82"/>
  <c r="N82"/>
  <c r="O82"/>
  <c r="S81"/>
  <c r="U81"/>
  <c r="Y80"/>
  <c r="R82"/>
  <c r="V81" l="1"/>
  <c r="W81" s="1"/>
  <c r="X81" s="1"/>
  <c r="T82"/>
  <c r="Q82"/>
  <c r="L82" s="1"/>
  <c r="M82"/>
  <c r="F82" l="1"/>
  <c r="I82"/>
  <c r="P83"/>
  <c r="N83"/>
  <c r="O83"/>
  <c r="U82"/>
  <c r="R83"/>
  <c r="S82"/>
  <c r="Y81"/>
  <c r="V82" l="1"/>
  <c r="W82" s="1"/>
  <c r="X82" s="1"/>
  <c r="Q83"/>
  <c r="I83" s="1"/>
  <c r="M83"/>
  <c r="L83" l="1"/>
  <c r="F83"/>
  <c r="O84"/>
  <c r="N84"/>
  <c r="P84"/>
  <c r="S83"/>
  <c r="U83"/>
  <c r="Y82"/>
  <c r="R84"/>
  <c r="T83"/>
  <c r="V83" l="1"/>
  <c r="W83" s="1"/>
  <c r="Y83" s="1"/>
  <c r="Q84"/>
  <c r="F84" s="1"/>
  <c r="M84"/>
  <c r="T84" l="1"/>
  <c r="U84"/>
  <c r="I84"/>
  <c r="L84"/>
  <c r="P85"/>
  <c r="N85"/>
  <c r="O85"/>
  <c r="X83"/>
  <c r="S84"/>
  <c r="R85"/>
  <c r="V84" l="1"/>
  <c r="W84" s="1"/>
  <c r="X84" s="1"/>
  <c r="Q85"/>
  <c r="L85" s="1"/>
  <c r="M85"/>
  <c r="S85"/>
  <c r="T85"/>
  <c r="Y84" l="1"/>
  <c r="I85"/>
  <c r="F85"/>
  <c r="U85"/>
  <c r="V85" s="1"/>
  <c r="N86"/>
  <c r="P86"/>
  <c r="O86"/>
  <c r="R86"/>
  <c r="Q86" l="1"/>
  <c r="F86" s="1"/>
  <c r="M86"/>
  <c r="S86" s="1"/>
  <c r="W85"/>
  <c r="X85" s="1"/>
  <c r="I86" l="1"/>
  <c r="T86"/>
  <c r="L86"/>
  <c r="O87"/>
  <c r="N87"/>
  <c r="P87"/>
  <c r="U86"/>
  <c r="R87"/>
  <c r="Y85"/>
  <c r="V86" l="1"/>
  <c r="W86" s="1"/>
  <c r="X86" s="1"/>
  <c r="Q87"/>
  <c r="L87" s="1"/>
  <c r="M87"/>
  <c r="U87" l="1"/>
  <c r="F87"/>
  <c r="Y86"/>
  <c r="I87"/>
  <c r="P88"/>
  <c r="U88" s="1"/>
  <c r="N88"/>
  <c r="O88"/>
  <c r="S87"/>
  <c r="T87"/>
  <c r="R88"/>
  <c r="V87" l="1"/>
  <c r="W87" s="1"/>
  <c r="X87" s="1"/>
  <c r="Q88"/>
  <c r="L88" s="1"/>
  <c r="M88"/>
  <c r="F88" l="1"/>
  <c r="I88"/>
  <c r="Y87"/>
  <c r="N89"/>
  <c r="P89"/>
  <c r="O89"/>
  <c r="S88"/>
  <c r="T88"/>
  <c r="R89"/>
  <c r="V88" l="1"/>
  <c r="W88" s="1"/>
  <c r="Y88" s="1"/>
  <c r="Q89"/>
  <c r="F89" s="1"/>
  <c r="M89"/>
  <c r="I89" l="1"/>
  <c r="L89"/>
  <c r="O90"/>
  <c r="P90"/>
  <c r="N90"/>
  <c r="U89"/>
  <c r="X88"/>
  <c r="T89"/>
  <c r="S89"/>
  <c r="R90"/>
  <c r="V89" l="1"/>
  <c r="W89" s="1"/>
  <c r="X89" s="1"/>
  <c r="T90"/>
  <c r="Q90"/>
  <c r="L90" s="1"/>
  <c r="M90"/>
  <c r="S90"/>
  <c r="I90" l="1"/>
  <c r="F90"/>
  <c r="N91"/>
  <c r="P91"/>
  <c r="O91"/>
  <c r="U90"/>
  <c r="V90" s="1"/>
  <c r="W90" s="1"/>
  <c r="Y90" s="1"/>
  <c r="Y89"/>
  <c r="R91"/>
  <c r="X90" l="1"/>
  <c r="Q91"/>
  <c r="F91" s="1"/>
  <c r="M91"/>
  <c r="I91" l="1"/>
  <c r="L91"/>
  <c r="N92"/>
  <c r="P92"/>
  <c r="O92"/>
  <c r="T91"/>
  <c r="U91"/>
  <c r="S91"/>
  <c r="R92"/>
  <c r="V91" l="1"/>
  <c r="W91" s="1"/>
  <c r="Y91" s="1"/>
  <c r="T92"/>
  <c r="Q92"/>
  <c r="L92" s="1"/>
  <c r="M92"/>
  <c r="U92" s="1"/>
  <c r="I92" l="1"/>
  <c r="F92"/>
  <c r="O93"/>
  <c r="P93"/>
  <c r="N93"/>
  <c r="S92"/>
  <c r="V92" s="1"/>
  <c r="W92" s="1"/>
  <c r="X91"/>
  <c r="R93"/>
  <c r="Y92" l="1"/>
  <c r="X92"/>
  <c r="Q93"/>
  <c r="L93" s="1"/>
  <c r="M93"/>
  <c r="S93" l="1"/>
  <c r="I93"/>
  <c r="F93"/>
  <c r="O94"/>
  <c r="N94"/>
  <c r="P94"/>
  <c r="U93"/>
  <c r="T93"/>
  <c r="R94"/>
  <c r="V93" l="1"/>
  <c r="W93" s="1"/>
  <c r="X93" s="1"/>
  <c r="Q94"/>
  <c r="F94" s="1"/>
  <c r="M94"/>
  <c r="S94" l="1"/>
  <c r="I94"/>
  <c r="T94"/>
  <c r="L94"/>
  <c r="N95"/>
  <c r="P95"/>
  <c r="O95"/>
  <c r="Y93"/>
  <c r="U94"/>
  <c r="V94" s="1"/>
  <c r="W94" s="1"/>
  <c r="X94" s="1"/>
  <c r="R95"/>
  <c r="Y94" l="1"/>
  <c r="Q95"/>
  <c r="U95" s="1"/>
  <c r="M95"/>
  <c r="F95" l="1"/>
  <c r="I95"/>
  <c r="L95"/>
  <c r="O96"/>
  <c r="P96"/>
  <c r="N96"/>
  <c r="T95"/>
  <c r="S95"/>
  <c r="R96"/>
  <c r="V95" l="1"/>
  <c r="W95" s="1"/>
  <c r="X95" s="1"/>
  <c r="Q96"/>
  <c r="F96" s="1"/>
  <c r="M96"/>
  <c r="S96" s="1"/>
  <c r="T96"/>
  <c r="I96" l="1"/>
  <c r="U96"/>
  <c r="V96" s="1"/>
  <c r="W96" s="1"/>
  <c r="L96"/>
  <c r="Y95"/>
  <c r="O97"/>
  <c r="N97"/>
  <c r="P97"/>
  <c r="U97" s="1"/>
  <c r="R97"/>
  <c r="X96" l="1"/>
  <c r="Y96"/>
  <c r="Q97"/>
  <c r="L97" s="1"/>
  <c r="M97"/>
  <c r="F97" l="1"/>
  <c r="I97"/>
  <c r="P98"/>
  <c r="N98"/>
  <c r="O98"/>
  <c r="S97"/>
  <c r="T97"/>
  <c r="R98"/>
  <c r="V97" l="1"/>
  <c r="W97" s="1"/>
  <c r="Y97" s="1"/>
  <c r="Q98"/>
  <c r="M98"/>
  <c r="S98"/>
  <c r="L98" l="1"/>
  <c r="I98"/>
  <c r="F98"/>
  <c r="U98"/>
  <c r="O99"/>
  <c r="N99"/>
  <c r="P99"/>
  <c r="U99" s="1"/>
  <c r="T98"/>
  <c r="X97"/>
  <c r="R99"/>
  <c r="V98"/>
  <c r="Q99" l="1"/>
  <c r="F99" s="1"/>
  <c r="M99"/>
  <c r="W98"/>
  <c r="X98" s="1"/>
  <c r="T99"/>
  <c r="I99" l="1"/>
  <c r="L99"/>
  <c r="O100"/>
  <c r="P100"/>
  <c r="N100"/>
  <c r="S99"/>
  <c r="V99" s="1"/>
  <c r="R100"/>
  <c r="Y98"/>
  <c r="W99" l="1"/>
  <c r="Y99" s="1"/>
  <c r="Q100"/>
  <c r="L100" s="1"/>
  <c r="M100"/>
  <c r="S100"/>
  <c r="T100" l="1"/>
  <c r="I100"/>
  <c r="F100"/>
  <c r="P101"/>
  <c r="N101"/>
  <c r="O101"/>
  <c r="U100"/>
  <c r="X99"/>
  <c r="R101"/>
  <c r="V100" l="1"/>
  <c r="W100" s="1"/>
  <c r="X100" s="1"/>
  <c r="Q101"/>
  <c r="F101" s="1"/>
  <c r="M101"/>
  <c r="Y100" l="1"/>
  <c r="U101"/>
  <c r="I101"/>
  <c r="L101"/>
  <c r="O102"/>
  <c r="P102"/>
  <c r="N102"/>
  <c r="T101"/>
  <c r="S101"/>
  <c r="R102"/>
  <c r="V101" l="1"/>
  <c r="W101" s="1"/>
  <c r="X101" s="1"/>
  <c r="Q102"/>
  <c r="L102" s="1"/>
  <c r="M102"/>
  <c r="S102" l="1"/>
  <c r="I102"/>
  <c r="F102"/>
  <c r="O103"/>
  <c r="P103"/>
  <c r="N103"/>
  <c r="Y101"/>
  <c r="T102"/>
  <c r="U102"/>
  <c r="R103"/>
  <c r="V102" l="1"/>
  <c r="W102" s="1"/>
  <c r="Y102" s="1"/>
  <c r="Q103"/>
  <c r="F103" s="1"/>
  <c r="M103"/>
  <c r="AP11" s="1"/>
  <c r="I103" l="1"/>
  <c r="S103"/>
  <c r="U103"/>
  <c r="L103"/>
  <c r="N104"/>
  <c r="P104"/>
  <c r="U104" s="1"/>
  <c r="O104"/>
  <c r="T103"/>
  <c r="X102"/>
  <c r="R104"/>
  <c r="V103" l="1"/>
  <c r="W103" s="1"/>
  <c r="Y103" s="1"/>
  <c r="Q104"/>
  <c r="L104" s="1"/>
  <c r="M104"/>
  <c r="S104" l="1"/>
  <c r="X103"/>
  <c r="I104"/>
  <c r="F104"/>
  <c r="T104"/>
  <c r="V104" l="1"/>
  <c r="W104" s="1"/>
  <c r="Y104" s="1"/>
  <c r="X104" l="1"/>
</calcChain>
</file>

<file path=xl/sharedStrings.xml><?xml version="1.0" encoding="utf-8"?>
<sst xmlns="http://schemas.openxmlformats.org/spreadsheetml/2006/main" count="187" uniqueCount="36">
  <si>
    <t>FIVE</t>
  </si>
  <si>
    <t>Press Function Key F9 for another 100 spins</t>
  </si>
  <si>
    <t>Dozen</t>
  </si>
  <si>
    <t>Bet Amount</t>
  </si>
  <si>
    <t>Dozens to Bet</t>
  </si>
  <si>
    <t>W/L</t>
  </si>
  <si>
    <t>Progression Levels</t>
  </si>
  <si>
    <t>Results Dozens</t>
  </si>
  <si>
    <t xml:space="preserve"> </t>
  </si>
  <si>
    <t>Profit Target</t>
  </si>
  <si>
    <t>Stop Loss</t>
  </si>
  <si>
    <t>(100 Sessions)</t>
  </si>
  <si>
    <t>Progression Level</t>
  </si>
  <si>
    <t>Bet Amounts</t>
  </si>
  <si>
    <t>1</t>
  </si>
  <si>
    <t>2</t>
  </si>
  <si>
    <t>3</t>
  </si>
  <si>
    <t>Enter profit target</t>
  </si>
  <si>
    <t>Enter Stop Loss (-)</t>
  </si>
  <si>
    <t>Maximum Dozen Bet</t>
  </si>
  <si>
    <t>Doz</t>
  </si>
  <si>
    <t>Col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</si>
  <si>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</si>
  <si>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</si>
  <si>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</si>
  <si>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</si>
  <si>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</si>
  <si>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</si>
  <si>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</si>
  <si>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</si>
  <si>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</si>
  <si>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</si>
  <si>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Gap's D #1</t>
  </si>
  <si>
    <t>Gap's D #2</t>
  </si>
  <si>
    <t>Gap's D #3</t>
  </si>
  <si>
    <t>0</t>
  </si>
</sst>
</file>

<file path=xl/styles.xml><?xml version="1.0" encoding="utf-8"?>
<styleSheet xmlns="http://schemas.openxmlformats.org/spreadsheetml/2006/main">
  <fonts count="20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outline/>
      <sz val="20"/>
      <name val="Arial"/>
      <family val="2"/>
    </font>
    <font>
      <b/>
      <sz val="8"/>
      <name val="Arial"/>
      <family val="2"/>
    </font>
    <font>
      <b/>
      <shadow/>
      <sz val="8"/>
      <color indexed="11"/>
      <name val="Arial"/>
      <family val="2"/>
    </font>
    <font>
      <b/>
      <shadow/>
      <sz val="8"/>
      <color indexed="16"/>
      <name val="Arial"/>
      <family val="2"/>
    </font>
    <font>
      <sz val="6"/>
      <name val="Arial Black"/>
      <family val="2"/>
      <charset val="1"/>
    </font>
    <font>
      <shadow/>
      <sz val="8"/>
      <color indexed="11"/>
      <name val="Arial"/>
      <family val="2"/>
    </font>
    <font>
      <shadow/>
      <sz val="8"/>
      <color indexed="16"/>
      <name val="Arial"/>
      <family val="2"/>
    </font>
    <font>
      <b/>
      <sz val="6"/>
      <color indexed="8"/>
      <name val="Arial"/>
      <family val="2"/>
      <charset val="1"/>
    </font>
    <font>
      <b/>
      <sz val="6"/>
      <name val="Arial"/>
      <family val="2"/>
      <charset val="1"/>
    </font>
    <font>
      <b/>
      <sz val="9"/>
      <name val="Arial"/>
      <family val="2"/>
      <charset val="1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19"/>
        <bgColor indexed="23"/>
      </patternFill>
    </fill>
    <fill>
      <patternFill patternType="solid">
        <fgColor indexed="50"/>
        <bgColor indexed="51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11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27"/>
      </patternFill>
    </fill>
    <fill>
      <patternFill patternType="solid">
        <fgColor indexed="11"/>
        <bgColor indexed="49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6" fillId="0" borderId="0"/>
  </cellStyleXfs>
  <cellXfs count="9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 textRotation="90"/>
    </xf>
    <xf numFmtId="0" fontId="0" fillId="0" borderId="1" xfId="0" applyFont="1" applyBorder="1" applyAlignment="1">
      <alignment horizontal="center" textRotation="90"/>
    </xf>
    <xf numFmtId="0" fontId="6" fillId="10" borderId="1" xfId="0" applyFont="1" applyFill="1" applyBorder="1" applyAlignment="1">
      <alignment horizontal="center" textRotation="90"/>
    </xf>
    <xf numFmtId="0" fontId="7" fillId="11" borderId="1" xfId="0" applyFont="1" applyFill="1" applyBorder="1" applyAlignment="1">
      <alignment horizontal="center"/>
    </xf>
    <xf numFmtId="0" fontId="8" fillId="11" borderId="1" xfId="0" applyFont="1" applyFill="1" applyBorder="1" applyAlignment="1">
      <alignment horizontal="center"/>
    </xf>
    <xf numFmtId="0" fontId="9" fillId="0" borderId="0" xfId="0" applyFont="1" applyAlignment="1">
      <alignment horizontal="center" textRotation="90"/>
    </xf>
    <xf numFmtId="0" fontId="6" fillId="5" borderId="0" xfId="0" applyFont="1" applyFill="1" applyAlignment="1">
      <alignment horizontal="center" textRotation="90"/>
    </xf>
    <xf numFmtId="0" fontId="6" fillId="8" borderId="0" xfId="0" applyFont="1" applyFill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12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6" borderId="1" xfId="0" applyFill="1" applyBorder="1"/>
    <xf numFmtId="0" fontId="0" fillId="10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Border="1"/>
    <xf numFmtId="0" fontId="13" fillId="0" borderId="1" xfId="0" applyFont="1" applyFill="1" applyBorder="1"/>
    <xf numFmtId="0" fontId="14" fillId="0" borderId="1" xfId="0" applyFont="1" applyFill="1" applyBorder="1"/>
    <xf numFmtId="0" fontId="0" fillId="10" borderId="0" xfId="0" applyFill="1"/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2" fillId="9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10" borderId="0" xfId="0" applyFont="1" applyFill="1" applyBorder="1"/>
    <xf numFmtId="0" fontId="0" fillId="9" borderId="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12" borderId="0" xfId="0" applyFont="1" applyFill="1"/>
    <xf numFmtId="0" fontId="0" fillId="0" borderId="0" xfId="0" applyNumberFormat="1"/>
    <xf numFmtId="0" fontId="1" fillId="0" borderId="0" xfId="0" applyFont="1"/>
    <xf numFmtId="0" fontId="13" fillId="0" borderId="1" xfId="0" applyFont="1" applyFill="1" applyBorder="1" applyAlignment="1">
      <alignment horizontal="center"/>
    </xf>
    <xf numFmtId="0" fontId="16" fillId="0" borderId="0" xfId="1"/>
    <xf numFmtId="0" fontId="16" fillId="0" borderId="0" xfId="1" applyAlignment="1">
      <alignment horizontal="center"/>
    </xf>
    <xf numFmtId="0" fontId="17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7" fillId="0" borderId="0" xfId="1" applyFont="1" applyAlignment="1">
      <alignment horizontal="center"/>
    </xf>
    <xf numFmtId="0" fontId="17" fillId="0" borderId="0" xfId="1" applyFont="1"/>
    <xf numFmtId="0" fontId="1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6" borderId="1" xfId="0" applyNumberFormat="1" applyFont="1" applyFill="1" applyBorder="1" applyAlignment="1">
      <alignment horizontal="center"/>
    </xf>
    <xf numFmtId="0" fontId="17" fillId="0" borderId="0" xfId="1" applyNumberFormat="1" applyFont="1" applyAlignment="1">
      <alignment horizontal="center" vertical="center"/>
    </xf>
    <xf numFmtId="0" fontId="17" fillId="0" borderId="0" xfId="1" quotePrefix="1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textRotation="90"/>
    </xf>
    <xf numFmtId="0" fontId="0" fillId="6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textRotation="90"/>
    </xf>
    <xf numFmtId="0" fontId="0" fillId="6" borderId="1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0" borderId="9" xfId="0" applyBorder="1"/>
    <xf numFmtId="0" fontId="0" fillId="0" borderId="9" xfId="0" applyFill="1" applyBorder="1" applyAlignment="1">
      <alignment horizontal="center"/>
    </xf>
    <xf numFmtId="0" fontId="0" fillId="0" borderId="9" xfId="0" applyFill="1" applyBorder="1"/>
    <xf numFmtId="0" fontId="0" fillId="5" borderId="0" xfId="0" applyFont="1" applyFill="1" applyBorder="1"/>
    <xf numFmtId="0" fontId="0" fillId="0" borderId="0" xfId="0" applyBorder="1"/>
    <xf numFmtId="0" fontId="5" fillId="4" borderId="5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</cellXfs>
  <cellStyles count="2">
    <cellStyle name="Excel Built-in 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V272"/>
  <sheetViews>
    <sheetView tabSelected="1" zoomScaleNormal="100" workbookViewId="0">
      <selection activeCell="B5" sqref="B5:B104"/>
    </sheetView>
  </sheetViews>
  <sheetFormatPr defaultColWidth="11.5703125" defaultRowHeight="12.75"/>
  <cols>
    <col min="1" max="1" width="2.140625" style="1" customWidth="1"/>
    <col min="2" max="2" width="4.5703125" style="2" customWidth="1"/>
    <col min="3" max="3" width="3.28515625" style="2" customWidth="1"/>
    <col min="4" max="4" width="5.7109375" style="2" customWidth="1"/>
    <col min="5" max="5" width="2.5703125" style="91" hidden="1" customWidth="1"/>
    <col min="6" max="6" width="2.5703125" style="2" hidden="1" customWidth="1"/>
    <col min="7" max="7" width="5.7109375" style="2" customWidth="1"/>
    <col min="8" max="8" width="2.5703125" style="91" hidden="1" customWidth="1"/>
    <col min="9" max="9" width="2.5703125" style="2" hidden="1" customWidth="1"/>
    <col min="10" max="10" width="5.42578125" style="2" customWidth="1"/>
    <col min="11" max="11" width="2.5703125" style="91" hidden="1" customWidth="1"/>
    <col min="12" max="12" width="2.5703125" style="2" hidden="1" customWidth="1"/>
    <col min="13" max="13" width="3.28515625" style="3" customWidth="1"/>
    <col min="14" max="16" width="5.85546875" style="4" customWidth="1"/>
    <col min="17" max="17" width="5.140625" style="3" customWidth="1"/>
    <col min="18" max="18" width="5.28515625" style="3" hidden="1" customWidth="1"/>
    <col min="19" max="19" width="5.28515625" style="4" hidden="1" customWidth="1"/>
    <col min="20" max="21" width="5.42578125" style="4" hidden="1" customWidth="1"/>
    <col min="22" max="23" width="5.85546875" style="4" customWidth="1"/>
    <col min="24" max="24" width="10.42578125" style="5" customWidth="1"/>
    <col min="25" max="25" width="10.42578125" style="2" customWidth="1"/>
    <col min="26" max="36" width="3.28515625" style="2" hidden="1" customWidth="1"/>
    <col min="37" max="37" width="0.140625" style="2" hidden="1" customWidth="1"/>
    <col min="38" max="38" width="6.42578125" style="2" customWidth="1"/>
    <col min="39" max="39" width="6.42578125" style="6" customWidth="1"/>
    <col min="40" max="40" width="6.42578125" style="2" customWidth="1"/>
    <col min="41" max="41" width="4.5703125" style="6" customWidth="1"/>
    <col min="42" max="42" width="5.85546875" style="6" customWidth="1"/>
    <col min="43" max="43" width="4.5703125" style="2" customWidth="1"/>
    <col min="44" max="45" width="5.85546875" style="2" customWidth="1"/>
    <col min="46" max="48" width="6.42578125" style="2" customWidth="1"/>
    <col min="49" max="49" width="3.28515625" style="2" customWidth="1"/>
    <col min="50" max="50" width="4.5703125" style="2" customWidth="1"/>
    <col min="51" max="54" width="3.28515625" style="2" customWidth="1"/>
    <col min="55" max="55" width="10.42578125" style="2" customWidth="1"/>
    <col min="56" max="57" width="6.42578125" style="2" customWidth="1"/>
    <col min="58" max="58" width="4.5703125" style="2" customWidth="1"/>
    <col min="59" max="60" width="3.28515625" style="2" customWidth="1"/>
    <col min="61" max="63" width="3.28515625" style="7" customWidth="1"/>
    <col min="64" max="64" width="3.28515625" style="2" customWidth="1"/>
    <col min="65" max="65" width="11.5703125" style="7"/>
    <col min="66" max="66" width="11.5703125" style="2"/>
    <col min="67" max="100" width="11.5703125" style="7"/>
  </cols>
  <sheetData>
    <row r="1" spans="1:99" s="9" customFormat="1" ht="15">
      <c r="A1" s="8"/>
      <c r="B1" s="6"/>
      <c r="E1" s="85"/>
      <c r="G1" s="7"/>
      <c r="H1" s="85"/>
      <c r="J1" s="7"/>
      <c r="K1" s="92"/>
      <c r="L1" s="7"/>
      <c r="M1" s="10"/>
      <c r="N1" s="11"/>
      <c r="O1" s="11"/>
      <c r="P1" s="11"/>
      <c r="Q1" s="12"/>
      <c r="R1" s="12"/>
      <c r="S1" s="13"/>
      <c r="T1" s="13"/>
      <c r="U1" s="13"/>
      <c r="V1" s="14"/>
      <c r="W1" s="11"/>
      <c r="X1" s="13"/>
      <c r="Y1" s="15"/>
      <c r="Z1"/>
      <c r="AA1"/>
      <c r="AB1"/>
      <c r="AC1"/>
      <c r="AD1"/>
      <c r="AE1"/>
      <c r="AF1"/>
      <c r="AG1"/>
      <c r="AH1"/>
      <c r="AI1"/>
      <c r="AJ1"/>
      <c r="AK1"/>
      <c r="AL1" s="16"/>
      <c r="AM1" s="6"/>
      <c r="AN1" s="6"/>
      <c r="AO1" s="6"/>
      <c r="AP1" s="6"/>
      <c r="AQ1"/>
      <c r="AR1" s="2"/>
      <c r="AS1" s="2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</row>
    <row r="2" spans="1:99" s="9" customFormat="1" ht="25.5">
      <c r="A2" s="8"/>
      <c r="B2" s="4"/>
      <c r="E2" s="85"/>
      <c r="G2" s="7"/>
      <c r="H2" s="85"/>
      <c r="J2" s="7"/>
      <c r="K2" s="92"/>
      <c r="L2" s="7"/>
      <c r="M2" s="95" t="s">
        <v>0</v>
      </c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/>
      <c r="AA2"/>
      <c r="AB2"/>
      <c r="AC2"/>
      <c r="AD2"/>
      <c r="AE2"/>
      <c r="AF2"/>
      <c r="AG2"/>
      <c r="AH2"/>
      <c r="AI2"/>
      <c r="AJ2"/>
      <c r="AK2"/>
      <c r="AL2" s="16"/>
      <c r="AM2" s="96" t="s">
        <v>1</v>
      </c>
      <c r="AN2" s="96"/>
      <c r="AO2" s="96"/>
      <c r="AP2" s="96"/>
      <c r="AQ2" s="96"/>
      <c r="AR2" s="96"/>
      <c r="AS2" s="96"/>
      <c r="AT2" s="96"/>
      <c r="AU2" s="96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</row>
    <row r="3" spans="1:99" s="17" customFormat="1" ht="15">
      <c r="A3" s="8"/>
      <c r="B3" s="6"/>
      <c r="E3" s="86"/>
      <c r="F3" s="81"/>
      <c r="H3" s="86"/>
      <c r="I3" s="81"/>
      <c r="K3" s="86"/>
      <c r="L3" s="80"/>
      <c r="M3" s="18"/>
      <c r="N3" s="19"/>
      <c r="O3" s="19"/>
      <c r="P3" s="19"/>
      <c r="Q3" s="20"/>
      <c r="R3" s="20"/>
      <c r="S3" s="19"/>
      <c r="T3" s="19"/>
      <c r="U3" s="19"/>
      <c r="V3" s="21"/>
      <c r="W3" s="21"/>
      <c r="X3" s="22"/>
      <c r="Y3" s="23"/>
      <c r="Z3"/>
      <c r="AA3"/>
      <c r="AB3"/>
      <c r="AC3"/>
      <c r="AD3"/>
      <c r="AE3"/>
      <c r="AF3"/>
      <c r="AG3"/>
      <c r="AH3"/>
      <c r="AI3"/>
      <c r="AJ3"/>
      <c r="AK3"/>
      <c r="AL3" s="16"/>
      <c r="AM3" s="6"/>
      <c r="AN3" s="6"/>
      <c r="AO3" s="6"/>
      <c r="AP3" s="6"/>
      <c r="AQ3"/>
      <c r="AR3" s="2"/>
      <c r="AS3" s="2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</row>
    <row r="4" spans="1:99" s="25" customFormat="1" ht="87.75">
      <c r="A4" s="1"/>
      <c r="B4" s="6"/>
      <c r="C4" s="24" t="s">
        <v>2</v>
      </c>
      <c r="D4" s="25" t="s">
        <v>32</v>
      </c>
      <c r="E4" s="87"/>
      <c r="F4" s="82"/>
      <c r="G4" s="25" t="s">
        <v>33</v>
      </c>
      <c r="H4" s="87"/>
      <c r="I4" s="82"/>
      <c r="J4" s="25" t="s">
        <v>34</v>
      </c>
      <c r="K4" s="87"/>
      <c r="L4" s="82"/>
      <c r="M4" s="26" t="s">
        <v>3</v>
      </c>
      <c r="N4" s="97" t="s">
        <v>4</v>
      </c>
      <c r="O4" s="97"/>
      <c r="P4" s="97"/>
      <c r="Q4" s="27" t="s">
        <v>5</v>
      </c>
      <c r="R4" s="27" t="s">
        <v>6</v>
      </c>
      <c r="S4" s="98" t="s">
        <v>7</v>
      </c>
      <c r="T4" s="98"/>
      <c r="U4" s="98"/>
      <c r="V4" s="24" t="s">
        <v>8</v>
      </c>
      <c r="W4" s="28" t="s">
        <v>8</v>
      </c>
      <c r="X4" s="29" t="s">
        <v>9</v>
      </c>
      <c r="Y4" s="30" t="s">
        <v>10</v>
      </c>
      <c r="Z4"/>
      <c r="AA4" s="31" t="s">
        <v>11</v>
      </c>
      <c r="AB4" s="31" t="s">
        <v>11</v>
      </c>
      <c r="AC4" s="31" t="s">
        <v>11</v>
      </c>
      <c r="AD4" s="31" t="s">
        <v>11</v>
      </c>
      <c r="AE4" s="31" t="s">
        <v>11</v>
      </c>
      <c r="AF4" s="31" t="s">
        <v>11</v>
      </c>
      <c r="AG4" s="31" t="s">
        <v>11</v>
      </c>
      <c r="AH4" s="31" t="s">
        <v>11</v>
      </c>
      <c r="AI4" s="31" t="s">
        <v>11</v>
      </c>
      <c r="AJ4" s="31" t="s">
        <v>11</v>
      </c>
      <c r="AK4" s="31"/>
      <c r="AL4"/>
      <c r="AM4"/>
      <c r="AN4"/>
      <c r="AO4"/>
      <c r="AP4"/>
      <c r="AQ4"/>
      <c r="AR4" s="32" t="s">
        <v>12</v>
      </c>
      <c r="AS4" s="33" t="s">
        <v>13</v>
      </c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</row>
    <row r="5" spans="1:99" s="52" customFormat="1">
      <c r="A5" s="35">
        <v>1</v>
      </c>
      <c r="B5" s="36"/>
      <c r="C5" s="36" t="str">
        <f t="shared" ref="C5:C36" si="0">VLOOKUP(B5,$BC$107:$BK$144,2,0)</f>
        <v>0</v>
      </c>
      <c r="D5" s="36"/>
      <c r="E5" s="88"/>
      <c r="F5" s="83"/>
      <c r="G5" s="36"/>
      <c r="H5" s="88"/>
      <c r="I5" s="83"/>
      <c r="J5" s="36"/>
      <c r="K5" s="88"/>
      <c r="L5" s="83"/>
      <c r="M5" s="37"/>
      <c r="N5" s="38" t="s">
        <v>14</v>
      </c>
      <c r="O5" s="38" t="s">
        <v>15</v>
      </c>
      <c r="P5" s="38" t="s">
        <v>16</v>
      </c>
      <c r="Q5" s="39"/>
      <c r="R5" s="39"/>
      <c r="S5" s="40"/>
      <c r="T5" s="40"/>
      <c r="U5" s="40"/>
      <c r="V5" s="41"/>
      <c r="W5" s="42"/>
      <c r="X5" s="43" t="str">
        <f t="shared" ref="X5:X36" si="1">IF(B5&lt;&gt;"",IF(W5&gt;=$AP$5,"Profit Target",""),"")</f>
        <v/>
      </c>
      <c r="Y5" s="44" t="str">
        <f t="shared" ref="Y5:Y36" si="2">IF(B5&lt;&gt;"",IF(W5&lt;=$AP$6,"Stop Loss",""),"")</f>
        <v/>
      </c>
      <c r="Z5" s="35">
        <v>1</v>
      </c>
      <c r="AA5" s="45"/>
      <c r="AB5" s="45"/>
      <c r="AC5" s="45"/>
      <c r="AD5" s="46"/>
      <c r="AE5" s="46"/>
      <c r="AF5" s="46"/>
      <c r="AG5" s="46"/>
      <c r="AH5" s="46"/>
      <c r="AI5" s="46"/>
      <c r="AJ5" s="47"/>
      <c r="AK5" s="48"/>
      <c r="AL5" s="93" t="s">
        <v>17</v>
      </c>
      <c r="AM5" s="93"/>
      <c r="AN5" s="93"/>
      <c r="AO5" s="93"/>
      <c r="AP5" s="49">
        <v>1</v>
      </c>
      <c r="AQ5"/>
      <c r="AR5" s="50">
        <v>1</v>
      </c>
      <c r="AS5" s="51">
        <v>1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</row>
    <row r="6" spans="1:99">
      <c r="A6" s="35">
        <v>2</v>
      </c>
      <c r="B6" s="36"/>
      <c r="C6" s="36" t="str">
        <f t="shared" si="0"/>
        <v>0</v>
      </c>
      <c r="D6" s="53" t="str">
        <f>IF(AND(C5=1,C6=1),"0 Gap","")</f>
        <v/>
      </c>
      <c r="E6" s="89"/>
      <c r="F6" s="84"/>
      <c r="G6" s="53" t="str">
        <f>IF(AND(C5=2,C6=2),"0 Gap","")</f>
        <v/>
      </c>
      <c r="H6" s="89"/>
      <c r="I6" s="84"/>
      <c r="J6" s="53" t="str">
        <f>IF(AND(C5=3,C6=3),"0 Gap","")</f>
        <v/>
      </c>
      <c r="K6" s="89"/>
      <c r="L6" s="84"/>
      <c r="M6" s="37"/>
      <c r="N6" s="54"/>
      <c r="O6" s="54"/>
      <c r="P6" s="54"/>
      <c r="Q6" s="39"/>
      <c r="R6" s="39"/>
      <c r="S6" s="55"/>
      <c r="T6" s="55"/>
      <c r="U6" s="55"/>
      <c r="V6" s="56"/>
      <c r="W6" s="42"/>
      <c r="X6" s="43" t="str">
        <f t="shared" si="1"/>
        <v/>
      </c>
      <c r="Y6" s="44" t="str">
        <f t="shared" si="2"/>
        <v/>
      </c>
      <c r="Z6" s="35">
        <v>2</v>
      </c>
      <c r="AA6" s="45"/>
      <c r="AB6" s="45"/>
      <c r="AC6" s="45"/>
      <c r="AD6" s="46"/>
      <c r="AE6" s="46"/>
      <c r="AF6" s="46"/>
      <c r="AG6" s="46"/>
      <c r="AH6" s="46"/>
      <c r="AI6" s="46"/>
      <c r="AJ6" s="47"/>
      <c r="AK6" s="48"/>
      <c r="AL6" s="93" t="s">
        <v>18</v>
      </c>
      <c r="AM6" s="93"/>
      <c r="AN6" s="93"/>
      <c r="AO6" s="93"/>
      <c r="AP6" s="57">
        <v>-41</v>
      </c>
      <c r="AQ6"/>
      <c r="AR6" s="50">
        <v>2</v>
      </c>
      <c r="AS6" s="51">
        <v>3</v>
      </c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99" s="61" customFormat="1">
      <c r="A7" s="35">
        <v>3</v>
      </c>
      <c r="B7" s="36"/>
      <c r="C7" s="36" t="str">
        <f t="shared" si="0"/>
        <v>0</v>
      </c>
      <c r="D7" s="53"/>
      <c r="E7" s="86"/>
      <c r="F7" s="81"/>
      <c r="G7" s="53"/>
      <c r="H7" s="86"/>
      <c r="I7" s="81"/>
      <c r="J7" s="53"/>
      <c r="K7" s="89"/>
      <c r="L7" s="84"/>
      <c r="M7" s="37"/>
      <c r="N7" s="58"/>
      <c r="O7" s="58"/>
      <c r="P7" s="58"/>
      <c r="Q7" s="59"/>
      <c r="R7" s="39">
        <v>1</v>
      </c>
      <c r="S7" s="60"/>
      <c r="T7" s="60"/>
      <c r="U7" s="60"/>
      <c r="V7" s="56"/>
      <c r="W7" s="42"/>
      <c r="X7" s="43" t="str">
        <f t="shared" si="1"/>
        <v/>
      </c>
      <c r="Y7" s="44" t="str">
        <f t="shared" si="2"/>
        <v/>
      </c>
      <c r="Z7" s="35">
        <v>3</v>
      </c>
      <c r="AA7" s="45"/>
      <c r="AB7" s="45"/>
      <c r="AC7" s="45"/>
      <c r="AD7" s="46"/>
      <c r="AE7" s="46"/>
      <c r="AF7" s="46"/>
      <c r="AG7" s="46"/>
      <c r="AH7" s="46"/>
      <c r="AI7" s="46"/>
      <c r="AJ7" s="46"/>
      <c r="AK7" s="48"/>
      <c r="AL7"/>
      <c r="AM7"/>
      <c r="AN7"/>
      <c r="AO7"/>
      <c r="AP7"/>
      <c r="AQ7"/>
      <c r="AR7" s="50">
        <v>3</v>
      </c>
      <c r="AS7" s="51">
        <v>9</v>
      </c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</row>
    <row r="8" spans="1:99" s="61" customFormat="1">
      <c r="A8" s="35">
        <v>4</v>
      </c>
      <c r="B8" s="36"/>
      <c r="C8" s="36" t="str">
        <f t="shared" si="0"/>
        <v>0</v>
      </c>
      <c r="D8" s="53"/>
      <c r="E8" s="86"/>
      <c r="F8" s="81"/>
      <c r="G8" s="53"/>
      <c r="H8" s="86"/>
      <c r="I8" s="81"/>
      <c r="J8" s="53"/>
      <c r="K8" s="89"/>
      <c r="L8" s="84"/>
      <c r="M8" s="37">
        <v>1</v>
      </c>
      <c r="N8" s="58"/>
      <c r="O8" s="58"/>
      <c r="P8" s="58"/>
      <c r="Q8" s="59"/>
      <c r="R8" s="39" t="str">
        <f t="shared" ref="R8:R70" si="3">IF(B7&lt;&gt;"",IF(Q7="",R7,IF(Q7="L",R7+1,IF(Q7="W",1,1))),"")</f>
        <v/>
      </c>
      <c r="S8" s="60">
        <f t="shared" ref="S8:S67" si="4">IF(N8&lt;&gt;"",IF(Q8="W",(1*M8),(-2*M8)),0)</f>
        <v>0</v>
      </c>
      <c r="T8" s="60">
        <f t="shared" ref="T8:T67" si="5">IF(O8&lt;&gt;"",IF(Q8="W",(1*M8),(-2*M8)),0)</f>
        <v>0</v>
      </c>
      <c r="U8" s="60">
        <f t="shared" ref="U8:U67" si="6">IF(P8&lt;&gt;"",IF(Q8="W",(1*M8),(-2*M8)),0)</f>
        <v>0</v>
      </c>
      <c r="V8" s="56">
        <f t="shared" ref="V8:V39" si="7">IF(B8&lt;&gt;"",SUM(S8:U8),0)</f>
        <v>0</v>
      </c>
      <c r="W8" s="42" t="str">
        <f t="shared" ref="W8:W39" si="8">IF(B8&lt;&gt;"",V8+W7,"")</f>
        <v/>
      </c>
      <c r="X8" s="43" t="str">
        <f t="shared" si="1"/>
        <v/>
      </c>
      <c r="Y8" s="44" t="str">
        <f t="shared" si="2"/>
        <v/>
      </c>
      <c r="Z8" s="35">
        <v>4</v>
      </c>
      <c r="AA8" s="45"/>
      <c r="AB8" s="45"/>
      <c r="AC8" s="45"/>
      <c r="AD8" s="46"/>
      <c r="AE8" s="46"/>
      <c r="AF8" s="46"/>
      <c r="AG8" s="46"/>
      <c r="AH8" s="46"/>
      <c r="AI8" s="46"/>
      <c r="AJ8" s="46"/>
      <c r="AK8" s="48"/>
      <c r="AL8"/>
      <c r="AM8"/>
      <c r="AN8"/>
      <c r="AO8"/>
      <c r="AP8"/>
      <c r="AQ8"/>
      <c r="AR8" s="50">
        <v>4</v>
      </c>
      <c r="AS8" s="51">
        <v>27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</row>
    <row r="9" spans="1:99" s="61" customFormat="1">
      <c r="A9" s="35">
        <v>6</v>
      </c>
      <c r="B9" s="36"/>
      <c r="C9" s="36" t="str">
        <f t="shared" si="0"/>
        <v>0</v>
      </c>
      <c r="D9" s="53" t="str">
        <f>IF(OR(C9="2",C9="3",C9="0"),"",IF(AND(C8="1",C9="1"),1,IF(AND(C7="1",C9="1"),2,IF(AND(C6="1",C9="1"),3,IF(AND(C5="1",C9="1"),4,IF(AND(C9="1",C4="1"),5,"5+"))))))</f>
        <v/>
      </c>
      <c r="E9" s="85">
        <f>IF(D9=4,E8+1,IF(D9="",E8,IF(D9&lt;&gt;4,E8,"")))</f>
        <v>0</v>
      </c>
      <c r="F9" s="62" t="str">
        <f t="shared" ref="F9:F38" si="9">IF(I8="T","",IF(L8="T","",IF(OR(Q9="W",Q9="L"),"",IF(AND(D9=4,E9&gt;=3,OR(D5=5,D5="5+")),"T",IF(AND(D9=4,H9&gt;=2),"T",IF(AND(D9=4,K9&gt;=2),"T",IF(AND(F8="T",OR(D9&lt;4,D9="")),"T","")))))))</f>
        <v/>
      </c>
      <c r="G9" s="53" t="str">
        <f>IF(OR(C9="1",C9="3",C9="0"),"",IF(AND(C8="2",C9="2"),1,IF(AND(C7="2",C9="2"),2,IF(AND(C6="2",C9="2"),3,IF(AND(C5="2",C9="2"),4,IF(AND(C9="2",C4="2"),5,"5+"))))))</f>
        <v/>
      </c>
      <c r="H9" s="85">
        <f>IF(G9=4,H8+1,IF(G9="",H8,IF(G9&lt;&gt;4,H8,"")))</f>
        <v>0</v>
      </c>
      <c r="I9" s="62" t="str">
        <f>IF(F8="T","",IF(L8="T","",IF(OR(Q9="W",Q9="L"),"",IF(AND(G9=4,H9&gt;=3,OR(G5=5,G5="5+")),"T",IF(AND(G9=4,E9&gt;=2),"T",IF(AND(G9=4,K9&gt;=2),"T",IF(AND(I8="T",OR(G9&lt;4,G9="")),"T","")))))))</f>
        <v/>
      </c>
      <c r="J9" s="53" t="str">
        <f>IF(OR(C9="1",C9="2",C9="0"),"",IF(AND(C8="3",C9="3"),1,IF(AND(C7="3",C9="3"),2,IF(AND(C6="3",C9="3"),3,IF(AND(C5="3",C9="3"),4,IF(AND(C9="3",C4="3"),5,"5+"))))))</f>
        <v/>
      </c>
      <c r="K9" s="85">
        <f>IF(J9=4,K8+1,IF(J9="",K8,IF(J9&lt;&gt;4,K8,"")))</f>
        <v>0</v>
      </c>
      <c r="L9" s="62" t="str">
        <f t="shared" ref="L9:L72" si="10">IF(I8="T","",IF(F8="T","",IF(OR(Q9="W",Q9="L"),"",IF(AND(J9=4,K9&gt;=3,OR(J5=5,J5="5+")),"T",IF(AND(J9=4,H9&gt;=2),"T",IF(AND(J9=4,E9&gt;=2),"T",IF(AND(L8="T",OR(J9&lt;4,J9="")),"T","")))))))</f>
        <v/>
      </c>
      <c r="M9" s="37" t="str">
        <f t="shared" ref="M9:M40" si="11">IF(OR(N9&lt;&gt;"",O9&lt;&gt;"",P9&lt;&gt;""),VLOOKUP(R9,$AR$5:$AS$29,2),"")</f>
        <v/>
      </c>
      <c r="N9" s="58"/>
      <c r="O9" s="58"/>
      <c r="P9" s="58"/>
      <c r="Q9" s="39"/>
      <c r="R9" s="39" t="str">
        <f t="shared" si="3"/>
        <v/>
      </c>
      <c r="S9" s="60">
        <f t="shared" si="4"/>
        <v>0</v>
      </c>
      <c r="T9" s="60">
        <f t="shared" si="5"/>
        <v>0</v>
      </c>
      <c r="U9" s="60">
        <f t="shared" si="6"/>
        <v>0</v>
      </c>
      <c r="V9" s="56">
        <f t="shared" si="7"/>
        <v>0</v>
      </c>
      <c r="W9" s="42" t="str">
        <f t="shared" si="8"/>
        <v/>
      </c>
      <c r="X9" s="43" t="str">
        <f t="shared" si="1"/>
        <v/>
      </c>
      <c r="Y9" s="44" t="str">
        <f t="shared" si="2"/>
        <v/>
      </c>
      <c r="Z9" s="35">
        <v>6</v>
      </c>
      <c r="AA9" s="45"/>
      <c r="AB9" s="45"/>
      <c r="AC9" s="45"/>
      <c r="AD9" s="46"/>
      <c r="AE9" s="46"/>
      <c r="AF9" s="46"/>
      <c r="AG9" s="46"/>
      <c r="AH9" s="46"/>
      <c r="AI9" s="46"/>
      <c r="AJ9" s="46"/>
      <c r="AK9" s="48"/>
      <c r="AL9"/>
      <c r="AM9"/>
      <c r="AN9"/>
      <c r="AO9"/>
      <c r="AP9"/>
      <c r="AQ9"/>
      <c r="AR9" s="50">
        <v>5</v>
      </c>
      <c r="AS9" s="51">
        <v>0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</row>
    <row r="10" spans="1:99" s="63" customFormat="1">
      <c r="A10" s="35">
        <v>6</v>
      </c>
      <c r="B10" s="36"/>
      <c r="C10" s="36" t="str">
        <f t="shared" si="0"/>
        <v>0</v>
      </c>
      <c r="D10" s="53" t="str">
        <f t="shared" ref="D10:D73" si="12">IF(OR(C10="2",C10="3",C10="0"),"",IF(AND(C9="1",C10="1"),1,IF(AND(C8="1",C10="1"),2,IF(AND(C7="1",C10="1"),3,IF(AND(C6="1",C10="1"),4,IF(AND(C10="1",C5="1"),5,"5+"))))))</f>
        <v/>
      </c>
      <c r="E10" s="85">
        <f t="shared" ref="E10:E73" si="13">IF(D10=4,E9+1,IF(D10="",E9,IF(D10&lt;&gt;4,E9,"")))</f>
        <v>0</v>
      </c>
      <c r="F10" s="62" t="str">
        <f t="shared" si="9"/>
        <v/>
      </c>
      <c r="G10" s="53" t="str">
        <f t="shared" ref="G10:G73" si="14">IF(OR(C10="1",C10="3",C10="0"),"",IF(AND(C9="2",C10="2"),1,IF(AND(C8="2",C10="2"),2,IF(AND(C7="2",C10="2"),3,IF(AND(C6="2",C10="2"),4,IF(AND(C10="2",C5="2"),5,"5+"))))))</f>
        <v/>
      </c>
      <c r="H10" s="85">
        <f t="shared" ref="H10:H73" si="15">IF(G10=4,H9+1,IF(G10="",H9,IF(G10&lt;&gt;4,H9,"")))</f>
        <v>0</v>
      </c>
      <c r="I10" s="62" t="str">
        <f t="shared" ref="I10:I73" si="16">IF(F9="T","",IF(L9="T","",IF(OR(Q10="W",Q10="L"),"",IF(AND(G10=4,H10&gt;=3,OR(G6=5,G6="5+")),"T",IF(AND(G10=4,E10&gt;=2),"T",IF(AND(G10=4,K10&gt;=2),"T",IF(AND(I9="T",OR(G10&lt;4,G10="")),"T","")))))))</f>
        <v/>
      </c>
      <c r="J10" s="53" t="str">
        <f t="shared" ref="J10:J73" si="17">IF(OR(C10="1",C10="2",C10="0"),"",IF(AND(C9="3",C10="3"),1,IF(AND(C8="3",C10="3"),2,IF(AND(C7="3",C10="3"),3,IF(AND(C6="3",C10="3"),4,IF(AND(C10="3",C5="3"),5,"5+"))))))</f>
        <v/>
      </c>
      <c r="K10" s="85">
        <f t="shared" ref="K10:K73" si="18">IF(J10=4,K9+1,IF(J10="",K9,IF(J10&lt;&gt;4,K9,"")))</f>
        <v>0</v>
      </c>
      <c r="L10" s="62" t="str">
        <f t="shared" si="10"/>
        <v/>
      </c>
      <c r="M10" s="37" t="str">
        <f t="shared" si="11"/>
        <v/>
      </c>
      <c r="N10" s="58"/>
      <c r="O10" s="58"/>
      <c r="P10" s="58"/>
      <c r="Q10" s="39" t="str">
        <f>IF(AND(N9="",O9="",P9=""),"",IF(B10=0,"L",IF(OR(ABS(LEFT(N9,1)=C10),ABS(RIGHT(N9,1)=C10)),"W",IF(OR(ABS(LEFT(O9,1)=C10),ABS(RIGHT(O9,1)=C10)),"W",IF(OR(ABS(LEFT(P9,1)=C10),ABS(RIGHT(P9,1)=C10)),"W","L")))))</f>
        <v/>
      </c>
      <c r="R10" s="39" t="str">
        <f t="shared" si="3"/>
        <v/>
      </c>
      <c r="S10" s="60">
        <f t="shared" si="4"/>
        <v>0</v>
      </c>
      <c r="T10" s="60">
        <f t="shared" si="5"/>
        <v>0</v>
      </c>
      <c r="U10" s="60">
        <f t="shared" si="6"/>
        <v>0</v>
      </c>
      <c r="V10" s="56">
        <f t="shared" si="7"/>
        <v>0</v>
      </c>
      <c r="W10" s="42" t="str">
        <f t="shared" si="8"/>
        <v/>
      </c>
      <c r="X10" s="43" t="str">
        <f t="shared" si="1"/>
        <v/>
      </c>
      <c r="Y10" s="44" t="str">
        <f t="shared" si="2"/>
        <v/>
      </c>
      <c r="Z10" s="35">
        <v>6</v>
      </c>
      <c r="AA10" s="45"/>
      <c r="AB10" s="45"/>
      <c r="AC10" s="45"/>
      <c r="AD10" s="46"/>
      <c r="AE10" s="46"/>
      <c r="AF10" s="46"/>
      <c r="AG10" s="46"/>
      <c r="AH10" s="46"/>
      <c r="AI10" s="46"/>
      <c r="AJ10" s="46"/>
      <c r="AK10" s="48"/>
      <c r="AL10"/>
      <c r="AM10"/>
      <c r="AN10"/>
      <c r="AO10"/>
      <c r="AP10"/>
      <c r="AQ10"/>
      <c r="AR10" s="50">
        <v>6</v>
      </c>
      <c r="AS10" s="51">
        <v>0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</row>
    <row r="11" spans="1:99" s="63" customFormat="1">
      <c r="A11" s="35">
        <v>7</v>
      </c>
      <c r="B11" s="36"/>
      <c r="C11" s="36" t="str">
        <f t="shared" si="0"/>
        <v>0</v>
      </c>
      <c r="D11" s="53" t="str">
        <f t="shared" si="12"/>
        <v/>
      </c>
      <c r="E11" s="85">
        <f t="shared" si="13"/>
        <v>0</v>
      </c>
      <c r="F11" s="62" t="str">
        <f t="shared" si="9"/>
        <v/>
      </c>
      <c r="G11" s="53" t="str">
        <f t="shared" si="14"/>
        <v/>
      </c>
      <c r="H11" s="85">
        <f t="shared" si="15"/>
        <v>0</v>
      </c>
      <c r="I11" s="62" t="str">
        <f t="shared" si="16"/>
        <v/>
      </c>
      <c r="J11" s="53" t="str">
        <f t="shared" si="17"/>
        <v/>
      </c>
      <c r="K11" s="85">
        <f t="shared" si="18"/>
        <v>0</v>
      </c>
      <c r="L11" s="62" t="str">
        <f t="shared" si="10"/>
        <v/>
      </c>
      <c r="M11" s="37" t="str">
        <f t="shared" si="11"/>
        <v/>
      </c>
      <c r="N11" s="58"/>
      <c r="O11" s="58"/>
      <c r="P11" s="58"/>
      <c r="Q11" s="39" t="str">
        <f>IF(AND(N10="",O10="",P10=""),"",IF(B11=0,"L",IF(OR(ABS(LEFT(N10,1)=C11),ABS(RIGHT(N10,1)=C11)),"W",IF(OR(ABS(LEFT(O10,1)=C11),ABS(RIGHT(O10,1)=C11)),"W",IF(OR(ABS(LEFT(P10,1)=C11),ABS(RIGHT(P10,1)=C11)),"W","L")))))</f>
        <v/>
      </c>
      <c r="R11" s="39" t="str">
        <f t="shared" si="3"/>
        <v/>
      </c>
      <c r="S11" s="60">
        <f t="shared" si="4"/>
        <v>0</v>
      </c>
      <c r="T11" s="60">
        <f t="shared" si="5"/>
        <v>0</v>
      </c>
      <c r="U11" s="60">
        <f t="shared" si="6"/>
        <v>0</v>
      </c>
      <c r="V11" s="56">
        <f t="shared" si="7"/>
        <v>0</v>
      </c>
      <c r="W11" s="42" t="str">
        <f t="shared" si="8"/>
        <v/>
      </c>
      <c r="X11" s="43" t="str">
        <f t="shared" si="1"/>
        <v/>
      </c>
      <c r="Y11" s="44" t="str">
        <f t="shared" si="2"/>
        <v/>
      </c>
      <c r="Z11" s="35">
        <v>7</v>
      </c>
      <c r="AA11" s="45"/>
      <c r="AB11" s="45"/>
      <c r="AC11" s="45"/>
      <c r="AD11" s="46"/>
      <c r="AE11" s="46"/>
      <c r="AF11" s="46"/>
      <c r="AG11" s="46"/>
      <c r="AH11" s="46"/>
      <c r="AI11" s="46"/>
      <c r="AJ11" s="46"/>
      <c r="AK11" s="48"/>
      <c r="AL11" s="93" t="s">
        <v>19</v>
      </c>
      <c r="AM11" s="93"/>
      <c r="AN11" s="93"/>
      <c r="AO11" s="93"/>
      <c r="AP11" s="49">
        <f>MAX(M5:M103)</f>
        <v>1</v>
      </c>
      <c r="AQ11"/>
      <c r="AR11" s="50">
        <v>7</v>
      </c>
      <c r="AS11" s="51">
        <v>0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</row>
    <row r="12" spans="1:99" s="63" customFormat="1">
      <c r="A12" s="35">
        <v>8</v>
      </c>
      <c r="B12" s="36"/>
      <c r="C12" s="36" t="str">
        <f t="shared" si="0"/>
        <v>0</v>
      </c>
      <c r="D12" s="53" t="str">
        <f t="shared" si="12"/>
        <v/>
      </c>
      <c r="E12" s="85">
        <f t="shared" si="13"/>
        <v>0</v>
      </c>
      <c r="F12" s="62" t="str">
        <f t="shared" si="9"/>
        <v/>
      </c>
      <c r="G12" s="53" t="str">
        <f t="shared" si="14"/>
        <v/>
      </c>
      <c r="H12" s="85">
        <f t="shared" si="15"/>
        <v>0</v>
      </c>
      <c r="I12" s="62" t="str">
        <f t="shared" si="16"/>
        <v/>
      </c>
      <c r="J12" s="53" t="str">
        <f t="shared" si="17"/>
        <v/>
      </c>
      <c r="K12" s="85">
        <f t="shared" si="18"/>
        <v>0</v>
      </c>
      <c r="L12" s="62" t="str">
        <f t="shared" si="10"/>
        <v/>
      </c>
      <c r="M12" s="37" t="str">
        <f t="shared" si="11"/>
        <v/>
      </c>
      <c r="N12" s="58"/>
      <c r="O12" s="58"/>
      <c r="P12" s="58"/>
      <c r="Q12" s="39" t="str">
        <f>IF(AND(N11="",O11="",P11=""),"",IF(B12=0,"L",IF(OR(ABS(LEFT(N11,1)=C12),ABS(RIGHT(N11,1)=C12)),"W",IF(OR(ABS(LEFT(O11,1)=C12),ABS(RIGHT(O11,1)=C12)),"W",IF(OR(ABS(LEFT(P11,1)=C12),ABS(RIGHT(P11,1)=C12)),"W","L")))))</f>
        <v/>
      </c>
      <c r="R12" s="39" t="str">
        <f t="shared" si="3"/>
        <v/>
      </c>
      <c r="S12" s="60">
        <f t="shared" si="4"/>
        <v>0</v>
      </c>
      <c r="T12" s="60">
        <f t="shared" si="5"/>
        <v>0</v>
      </c>
      <c r="U12" s="60">
        <f t="shared" si="6"/>
        <v>0</v>
      </c>
      <c r="V12" s="56">
        <f t="shared" si="7"/>
        <v>0</v>
      </c>
      <c r="W12" s="42" t="str">
        <f t="shared" si="8"/>
        <v/>
      </c>
      <c r="X12" s="43" t="str">
        <f t="shared" si="1"/>
        <v/>
      </c>
      <c r="Y12" s="44" t="str">
        <f t="shared" si="2"/>
        <v/>
      </c>
      <c r="Z12" s="35">
        <v>8</v>
      </c>
      <c r="AA12" s="45"/>
      <c r="AB12" s="45"/>
      <c r="AC12" s="45"/>
      <c r="AD12" s="46"/>
      <c r="AE12" s="46"/>
      <c r="AF12" s="46"/>
      <c r="AG12" s="46"/>
      <c r="AH12" s="46"/>
      <c r="AI12" s="46"/>
      <c r="AJ12" s="46"/>
      <c r="AK12" s="48"/>
      <c r="AL12"/>
      <c r="AM12"/>
      <c r="AN12"/>
      <c r="AO12"/>
      <c r="AP12"/>
      <c r="AQ12"/>
      <c r="AR12" s="50">
        <v>8</v>
      </c>
      <c r="AS12" s="51">
        <v>0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</row>
    <row r="13" spans="1:99" s="63" customFormat="1">
      <c r="A13" s="35">
        <v>9</v>
      </c>
      <c r="B13" s="36"/>
      <c r="C13" s="36" t="str">
        <f t="shared" si="0"/>
        <v>0</v>
      </c>
      <c r="D13" s="53" t="str">
        <f t="shared" si="12"/>
        <v/>
      </c>
      <c r="E13" s="85">
        <f t="shared" si="13"/>
        <v>0</v>
      </c>
      <c r="F13" s="62" t="str">
        <f t="shared" si="9"/>
        <v/>
      </c>
      <c r="G13" s="53" t="str">
        <f t="shared" si="14"/>
        <v/>
      </c>
      <c r="H13" s="85">
        <f t="shared" si="15"/>
        <v>0</v>
      </c>
      <c r="I13" s="62" t="str">
        <f t="shared" si="16"/>
        <v/>
      </c>
      <c r="J13" s="53" t="str">
        <f t="shared" si="17"/>
        <v/>
      </c>
      <c r="K13" s="85">
        <f t="shared" si="18"/>
        <v>0</v>
      </c>
      <c r="L13" s="62" t="str">
        <f t="shared" si="10"/>
        <v/>
      </c>
      <c r="M13" s="37" t="str">
        <f t="shared" si="11"/>
        <v/>
      </c>
      <c r="N13" s="64" t="str">
        <f t="shared" ref="N13:N76" si="19">IF(B12&lt;&gt;"",IF(AND(O10="",P10=""),IF(AND(Q12="",Q11="",Q10=""),IF(AND(OR(C10="0",C10="2",C10="3"),OR(C11="0",C11="2",C11="3"),OR(C12="0",C12="2",C12="3"),F9="T",H9&gt;=2),"2-3",IF(AND(OR(C10="0",C10="2",C10="3"),OR(C11="0",C11="2",C11="3"),OR(C12="0",C12="2",C12="3"),F9="T",K9&gt;=2),"2-3",IF(AND(OR(C10="0",C10="2",C10="3"),OR(C11="0",C11="2",C11="3"),OR(C12="0",C12="2",C12="3"),F9="T",E9&gt;=3),"2-3",""))),""),""),"")</f>
        <v/>
      </c>
      <c r="O13" s="64" t="str">
        <f t="shared" ref="O13:O76" si="20">IF(B12&lt;&gt;"",IF(AND(N10="",P10=""),IF(AND(Q12="",Q11="",Q10=""),IF(AND(OR(C10="0",C10="1",C10="3"),OR(C11="0",C11="1",C11="3"),OR(C12="0",C12="1",C12="3"),I9="T",E9&gt;=2),"1-3",IF(AND(OR(C10="0",C10="1",C10="3"),OR(C11="0",C11="1",C11="3"),OR(C12="0",C12="1",C12="3"),I9="T",K9&gt;=2),"1-3",IF(AND(OR(C10="0",C10="1",C10="3"),OR(C11="0",C11="1",C11="3"),OR(C12="0",C12="1",C12="3"),I9="T",H9&gt;=3),"1-3",""))),""),""),"")</f>
        <v/>
      </c>
      <c r="P13" s="64" t="str">
        <f t="shared" ref="P13:P76" si="21">IF(B12&lt;&gt;"",IF(AND(O10="",N10=""),IF(AND(Q12="",Q11="",Q10=""),IF(AND(OR(C10="0",C10="1",C10="2"),OR(C11="0",C11="1",C11="2"),OR(C12="0",C12="1",C12="2"),E9&gt;=2,L9="T"),"1-2",IF(AND(OR(C10="0",C10="1",C10="2"),OR(C11="0",C11="1",C11="2"),OR(C12="0",C12="1",C12="2"),H9&gt;=2,L9="T"),"1-2",IF(AND(OR(C10="0",C10="1",C10="2"),OR(C11="0",C11="1",C11="2"),OR(C12="0",C12="1",C12="2"),K9&gt;=3,L9="T"),"1-2",""))),""),""),"")</f>
        <v/>
      </c>
      <c r="Q13" s="39" t="str">
        <f t="shared" ref="Q13:Q70" si="22">IF(AND(N13="",O13="",P13=""),"",IF(B13="","",IF(B13=0,"L",IF(OR(ABS(LEFT(N13,1)=C13),ABS(RIGHT(N13,1)=C13)),"W",IF(OR(ABS(LEFT(O13,1)=C13),ABS(RIGHT(O13,1)=C13)),"W",IF(OR(ABS(LEFT(P13,1)=C13),ABS(RIGHT(P13,1)=C13)),"W","L"))))))</f>
        <v/>
      </c>
      <c r="R13" s="39" t="str">
        <f t="shared" si="3"/>
        <v/>
      </c>
      <c r="S13" s="60">
        <f t="shared" si="4"/>
        <v>0</v>
      </c>
      <c r="T13" s="60">
        <f t="shared" si="5"/>
        <v>0</v>
      </c>
      <c r="U13" s="60">
        <f t="shared" si="6"/>
        <v>0</v>
      </c>
      <c r="V13" s="56">
        <f t="shared" si="7"/>
        <v>0</v>
      </c>
      <c r="W13" s="42" t="str">
        <f t="shared" si="8"/>
        <v/>
      </c>
      <c r="X13" s="43" t="str">
        <f t="shared" si="1"/>
        <v/>
      </c>
      <c r="Y13" s="44" t="str">
        <f t="shared" si="2"/>
        <v/>
      </c>
      <c r="Z13" s="35">
        <v>9</v>
      </c>
      <c r="AA13" s="45"/>
      <c r="AB13" s="45"/>
      <c r="AC13" s="45"/>
      <c r="AD13" s="46"/>
      <c r="AE13" s="46"/>
      <c r="AF13" s="46"/>
      <c r="AG13" s="46"/>
      <c r="AH13" s="46"/>
      <c r="AI13" s="46"/>
      <c r="AJ13" s="46"/>
      <c r="AK13" s="48"/>
      <c r="AL13"/>
      <c r="AM13"/>
      <c r="AN13"/>
      <c r="AO13"/>
      <c r="AP13"/>
      <c r="AQ13"/>
      <c r="AR13" s="50">
        <v>9</v>
      </c>
      <c r="AS13" s="51">
        <v>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</row>
    <row r="14" spans="1:99" s="63" customFormat="1">
      <c r="A14" s="35">
        <v>10</v>
      </c>
      <c r="B14" s="36"/>
      <c r="C14" s="36" t="str">
        <f t="shared" si="0"/>
        <v>0</v>
      </c>
      <c r="D14" s="53" t="str">
        <f t="shared" si="12"/>
        <v/>
      </c>
      <c r="E14" s="85">
        <f t="shared" si="13"/>
        <v>0</v>
      </c>
      <c r="F14" s="62" t="str">
        <f t="shared" si="9"/>
        <v/>
      </c>
      <c r="G14" s="53" t="str">
        <f t="shared" si="14"/>
        <v/>
      </c>
      <c r="H14" s="85">
        <f t="shared" si="15"/>
        <v>0</v>
      </c>
      <c r="I14" s="62" t="str">
        <f t="shared" si="16"/>
        <v/>
      </c>
      <c r="J14" s="53" t="str">
        <f t="shared" si="17"/>
        <v/>
      </c>
      <c r="K14" s="85">
        <f t="shared" si="18"/>
        <v>0</v>
      </c>
      <c r="L14" s="62" t="str">
        <f t="shared" si="10"/>
        <v/>
      </c>
      <c r="M14" s="37" t="str">
        <f t="shared" si="11"/>
        <v/>
      </c>
      <c r="N14" s="64" t="str">
        <f t="shared" si="19"/>
        <v/>
      </c>
      <c r="O14" s="64" t="str">
        <f t="shared" si="20"/>
        <v/>
      </c>
      <c r="P14" s="64" t="str">
        <f t="shared" si="21"/>
        <v/>
      </c>
      <c r="Q14" s="39" t="str">
        <f t="shared" si="22"/>
        <v/>
      </c>
      <c r="R14" s="39" t="str">
        <f t="shared" si="3"/>
        <v/>
      </c>
      <c r="S14" s="60">
        <f t="shared" si="4"/>
        <v>0</v>
      </c>
      <c r="T14" s="60">
        <f t="shared" si="5"/>
        <v>0</v>
      </c>
      <c r="U14" s="60">
        <f t="shared" si="6"/>
        <v>0</v>
      </c>
      <c r="V14" s="56">
        <f t="shared" si="7"/>
        <v>0</v>
      </c>
      <c r="W14" s="42" t="str">
        <f t="shared" si="8"/>
        <v/>
      </c>
      <c r="X14" s="43" t="str">
        <f t="shared" si="1"/>
        <v/>
      </c>
      <c r="Y14" s="44" t="str">
        <f t="shared" si="2"/>
        <v/>
      </c>
      <c r="Z14" s="35">
        <v>10</v>
      </c>
      <c r="AA14" s="45"/>
      <c r="AB14" s="45"/>
      <c r="AC14" s="45"/>
      <c r="AD14" s="46"/>
      <c r="AE14" s="46"/>
      <c r="AF14" s="46"/>
      <c r="AG14" s="46"/>
      <c r="AH14" s="46"/>
      <c r="AI14" s="46"/>
      <c r="AJ14" s="46"/>
      <c r="AK14" s="48"/>
      <c r="AL14"/>
      <c r="AM14"/>
      <c r="AN14"/>
      <c r="AO14"/>
      <c r="AP14"/>
      <c r="AQ14"/>
      <c r="AR14" s="50">
        <v>10</v>
      </c>
      <c r="AS14" s="51">
        <v>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</row>
    <row r="15" spans="1:99" s="63" customFormat="1">
      <c r="A15" s="35">
        <v>11</v>
      </c>
      <c r="B15" s="36"/>
      <c r="C15" s="36" t="str">
        <f t="shared" si="0"/>
        <v>0</v>
      </c>
      <c r="D15" s="53" t="str">
        <f t="shared" si="12"/>
        <v/>
      </c>
      <c r="E15" s="85">
        <f t="shared" si="13"/>
        <v>0</v>
      </c>
      <c r="F15" s="62" t="str">
        <f t="shared" si="9"/>
        <v/>
      </c>
      <c r="G15" s="53" t="str">
        <f t="shared" si="14"/>
        <v/>
      </c>
      <c r="H15" s="85">
        <f t="shared" si="15"/>
        <v>0</v>
      </c>
      <c r="I15" s="62" t="str">
        <f t="shared" si="16"/>
        <v/>
      </c>
      <c r="J15" s="53" t="str">
        <f t="shared" si="17"/>
        <v/>
      </c>
      <c r="K15" s="85">
        <f t="shared" si="18"/>
        <v>0</v>
      </c>
      <c r="L15" s="62" t="str">
        <f t="shared" si="10"/>
        <v/>
      </c>
      <c r="M15" s="37" t="str">
        <f t="shared" si="11"/>
        <v/>
      </c>
      <c r="N15" s="64" t="str">
        <f t="shared" si="19"/>
        <v/>
      </c>
      <c r="O15" s="64" t="str">
        <f t="shared" si="20"/>
        <v/>
      </c>
      <c r="P15" s="64" t="str">
        <f t="shared" si="21"/>
        <v/>
      </c>
      <c r="Q15" s="39" t="str">
        <f t="shared" si="22"/>
        <v/>
      </c>
      <c r="R15" s="39" t="str">
        <f t="shared" si="3"/>
        <v/>
      </c>
      <c r="S15" s="60">
        <f t="shared" si="4"/>
        <v>0</v>
      </c>
      <c r="T15" s="60">
        <f t="shared" si="5"/>
        <v>0</v>
      </c>
      <c r="U15" s="60">
        <f t="shared" si="6"/>
        <v>0</v>
      </c>
      <c r="V15" s="56">
        <f t="shared" si="7"/>
        <v>0</v>
      </c>
      <c r="W15" s="42" t="str">
        <f t="shared" si="8"/>
        <v/>
      </c>
      <c r="X15" s="43" t="str">
        <f t="shared" si="1"/>
        <v/>
      </c>
      <c r="Y15" s="44" t="str">
        <f t="shared" si="2"/>
        <v/>
      </c>
      <c r="Z15" s="35">
        <v>11</v>
      </c>
      <c r="AA15" s="45"/>
      <c r="AB15" s="45"/>
      <c r="AC15" s="45"/>
      <c r="AD15" s="46"/>
      <c r="AE15" s="46"/>
      <c r="AF15" s="46"/>
      <c r="AG15" s="46"/>
      <c r="AH15" s="46"/>
      <c r="AI15" s="46"/>
      <c r="AJ15" s="46"/>
      <c r="AK15" s="48"/>
      <c r="AL15"/>
      <c r="AM15"/>
      <c r="AN15"/>
      <c r="AO15"/>
      <c r="AP15"/>
      <c r="AQ15"/>
      <c r="AR15" s="50">
        <v>11</v>
      </c>
      <c r="AS15" s="51">
        <v>0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</row>
    <row r="16" spans="1:99" s="63" customFormat="1">
      <c r="A16" s="35">
        <v>12</v>
      </c>
      <c r="B16" s="36"/>
      <c r="C16" s="36" t="str">
        <f t="shared" si="0"/>
        <v>0</v>
      </c>
      <c r="D16" s="53" t="str">
        <f t="shared" si="12"/>
        <v/>
      </c>
      <c r="E16" s="85">
        <f t="shared" si="13"/>
        <v>0</v>
      </c>
      <c r="F16" s="62" t="str">
        <f t="shared" si="9"/>
        <v/>
      </c>
      <c r="G16" s="53" t="str">
        <f t="shared" si="14"/>
        <v/>
      </c>
      <c r="H16" s="85">
        <f t="shared" si="15"/>
        <v>0</v>
      </c>
      <c r="I16" s="62" t="str">
        <f t="shared" si="16"/>
        <v/>
      </c>
      <c r="J16" s="53" t="str">
        <f t="shared" si="17"/>
        <v/>
      </c>
      <c r="K16" s="85">
        <f t="shared" si="18"/>
        <v>0</v>
      </c>
      <c r="L16" s="62" t="str">
        <f t="shared" si="10"/>
        <v/>
      </c>
      <c r="M16" s="37" t="str">
        <f t="shared" si="11"/>
        <v/>
      </c>
      <c r="N16" s="64" t="str">
        <f t="shared" si="19"/>
        <v/>
      </c>
      <c r="O16" s="64" t="str">
        <f t="shared" si="20"/>
        <v/>
      </c>
      <c r="P16" s="64" t="str">
        <f t="shared" si="21"/>
        <v/>
      </c>
      <c r="Q16" s="39" t="str">
        <f t="shared" si="22"/>
        <v/>
      </c>
      <c r="R16" s="39" t="str">
        <f t="shared" si="3"/>
        <v/>
      </c>
      <c r="S16" s="60">
        <f t="shared" si="4"/>
        <v>0</v>
      </c>
      <c r="T16" s="60">
        <f t="shared" si="5"/>
        <v>0</v>
      </c>
      <c r="U16" s="60">
        <f t="shared" si="6"/>
        <v>0</v>
      </c>
      <c r="V16" s="56">
        <f t="shared" si="7"/>
        <v>0</v>
      </c>
      <c r="W16" s="42" t="str">
        <f t="shared" si="8"/>
        <v/>
      </c>
      <c r="X16" s="43" t="str">
        <f t="shared" si="1"/>
        <v/>
      </c>
      <c r="Y16" s="44" t="str">
        <f t="shared" si="2"/>
        <v/>
      </c>
      <c r="Z16" s="35">
        <v>12</v>
      </c>
      <c r="AA16" s="45"/>
      <c r="AB16" s="45"/>
      <c r="AC16" s="45"/>
      <c r="AD16" s="46"/>
      <c r="AE16" s="46"/>
      <c r="AF16" s="46"/>
      <c r="AG16" s="46"/>
      <c r="AH16" s="46"/>
      <c r="AI16" s="46"/>
      <c r="AJ16" s="46"/>
      <c r="AK16" s="48"/>
      <c r="AL16"/>
      <c r="AM16"/>
      <c r="AN16"/>
      <c r="AO16"/>
      <c r="AP16"/>
      <c r="AQ16"/>
      <c r="AR16" s="50">
        <v>12</v>
      </c>
      <c r="AS16" s="51">
        <v>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</row>
    <row r="17" spans="1:99" s="63" customFormat="1">
      <c r="A17" s="35">
        <v>13</v>
      </c>
      <c r="B17" s="36"/>
      <c r="C17" s="36" t="str">
        <f t="shared" si="0"/>
        <v>0</v>
      </c>
      <c r="D17" s="53" t="str">
        <f t="shared" si="12"/>
        <v/>
      </c>
      <c r="E17" s="85">
        <f t="shared" si="13"/>
        <v>0</v>
      </c>
      <c r="F17" s="62" t="str">
        <f t="shared" si="9"/>
        <v/>
      </c>
      <c r="G17" s="53" t="str">
        <f t="shared" si="14"/>
        <v/>
      </c>
      <c r="H17" s="85">
        <f t="shared" si="15"/>
        <v>0</v>
      </c>
      <c r="I17" s="62" t="str">
        <f t="shared" si="16"/>
        <v/>
      </c>
      <c r="J17" s="53" t="str">
        <f t="shared" si="17"/>
        <v/>
      </c>
      <c r="K17" s="85">
        <f t="shared" si="18"/>
        <v>0</v>
      </c>
      <c r="L17" s="62" t="str">
        <f t="shared" si="10"/>
        <v/>
      </c>
      <c r="M17" s="37" t="str">
        <f t="shared" si="11"/>
        <v/>
      </c>
      <c r="N17" s="64" t="str">
        <f t="shared" si="19"/>
        <v/>
      </c>
      <c r="O17" s="64" t="str">
        <f t="shared" si="20"/>
        <v/>
      </c>
      <c r="P17" s="64" t="str">
        <f t="shared" si="21"/>
        <v/>
      </c>
      <c r="Q17" s="39" t="str">
        <f t="shared" si="22"/>
        <v/>
      </c>
      <c r="R17" s="39" t="str">
        <f t="shared" si="3"/>
        <v/>
      </c>
      <c r="S17" s="60">
        <f t="shared" si="4"/>
        <v>0</v>
      </c>
      <c r="T17" s="60">
        <f t="shared" si="5"/>
        <v>0</v>
      </c>
      <c r="U17" s="60">
        <f t="shared" si="6"/>
        <v>0</v>
      </c>
      <c r="V17" s="56">
        <f t="shared" si="7"/>
        <v>0</v>
      </c>
      <c r="W17" s="42" t="str">
        <f t="shared" si="8"/>
        <v/>
      </c>
      <c r="X17" s="43" t="str">
        <f t="shared" si="1"/>
        <v/>
      </c>
      <c r="Y17" s="44" t="str">
        <f t="shared" si="2"/>
        <v/>
      </c>
      <c r="Z17" s="35">
        <v>13</v>
      </c>
      <c r="AA17" s="45"/>
      <c r="AB17" s="45"/>
      <c r="AC17" s="45"/>
      <c r="AD17" s="46"/>
      <c r="AE17" s="46"/>
      <c r="AF17" s="46"/>
      <c r="AG17" s="46"/>
      <c r="AH17" s="46"/>
      <c r="AI17" s="46"/>
      <c r="AJ17" s="46"/>
      <c r="AK17" s="48"/>
      <c r="AL17"/>
      <c r="AM17"/>
      <c r="AN17"/>
      <c r="AO17"/>
      <c r="AP17"/>
      <c r="AQ17"/>
      <c r="AR17" s="50">
        <v>13</v>
      </c>
      <c r="AS17" s="51">
        <v>0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</row>
    <row r="18" spans="1:99" s="63" customFormat="1">
      <c r="A18" s="35">
        <v>14</v>
      </c>
      <c r="B18" s="36"/>
      <c r="C18" s="36" t="str">
        <f t="shared" si="0"/>
        <v>0</v>
      </c>
      <c r="D18" s="53" t="str">
        <f t="shared" si="12"/>
        <v/>
      </c>
      <c r="E18" s="85">
        <f t="shared" si="13"/>
        <v>0</v>
      </c>
      <c r="F18" s="62" t="str">
        <f t="shared" si="9"/>
        <v/>
      </c>
      <c r="G18" s="53" t="str">
        <f t="shared" si="14"/>
        <v/>
      </c>
      <c r="H18" s="85">
        <f t="shared" si="15"/>
        <v>0</v>
      </c>
      <c r="I18" s="62" t="str">
        <f t="shared" si="16"/>
        <v/>
      </c>
      <c r="J18" s="53" t="str">
        <f t="shared" si="17"/>
        <v/>
      </c>
      <c r="K18" s="85">
        <f t="shared" si="18"/>
        <v>0</v>
      </c>
      <c r="L18" s="62" t="str">
        <f t="shared" si="10"/>
        <v/>
      </c>
      <c r="M18" s="37" t="str">
        <f t="shared" si="11"/>
        <v/>
      </c>
      <c r="N18" s="64" t="str">
        <f t="shared" si="19"/>
        <v/>
      </c>
      <c r="O18" s="64" t="str">
        <f t="shared" si="20"/>
        <v/>
      </c>
      <c r="P18" s="64" t="str">
        <f t="shared" si="21"/>
        <v/>
      </c>
      <c r="Q18" s="39" t="str">
        <f t="shared" si="22"/>
        <v/>
      </c>
      <c r="R18" s="39" t="str">
        <f t="shared" si="3"/>
        <v/>
      </c>
      <c r="S18" s="60">
        <f t="shared" si="4"/>
        <v>0</v>
      </c>
      <c r="T18" s="60">
        <f t="shared" si="5"/>
        <v>0</v>
      </c>
      <c r="U18" s="60">
        <f t="shared" si="6"/>
        <v>0</v>
      </c>
      <c r="V18" s="56">
        <f t="shared" si="7"/>
        <v>0</v>
      </c>
      <c r="W18" s="42" t="str">
        <f t="shared" si="8"/>
        <v/>
      </c>
      <c r="X18" s="43" t="str">
        <f t="shared" si="1"/>
        <v/>
      </c>
      <c r="Y18" s="44" t="str">
        <f t="shared" si="2"/>
        <v/>
      </c>
      <c r="Z18" s="35">
        <v>14</v>
      </c>
      <c r="AA18" s="45"/>
      <c r="AB18" s="45"/>
      <c r="AC18" s="45"/>
      <c r="AD18" s="46"/>
      <c r="AE18" s="46"/>
      <c r="AF18" s="46"/>
      <c r="AG18" s="46"/>
      <c r="AH18" s="46"/>
      <c r="AI18" s="46"/>
      <c r="AJ18" s="46"/>
      <c r="AK18" s="48"/>
      <c r="AL18" s="94"/>
      <c r="AM18" s="94"/>
      <c r="AN18" s="94"/>
      <c r="AO18" s="94"/>
      <c r="AP18" s="94"/>
      <c r="AQ18" s="94"/>
      <c r="AR18" s="50">
        <v>14</v>
      </c>
      <c r="AS18" s="51">
        <v>0</v>
      </c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</row>
    <row r="19" spans="1:99" s="63" customFormat="1">
      <c r="A19" s="35">
        <v>15</v>
      </c>
      <c r="B19" s="36"/>
      <c r="C19" s="36" t="str">
        <f t="shared" si="0"/>
        <v>0</v>
      </c>
      <c r="D19" s="53" t="str">
        <f t="shared" si="12"/>
        <v/>
      </c>
      <c r="E19" s="85">
        <f t="shared" si="13"/>
        <v>0</v>
      </c>
      <c r="F19" s="62" t="str">
        <f t="shared" si="9"/>
        <v/>
      </c>
      <c r="G19" s="53" t="str">
        <f t="shared" si="14"/>
        <v/>
      </c>
      <c r="H19" s="85">
        <f t="shared" si="15"/>
        <v>0</v>
      </c>
      <c r="I19" s="62" t="str">
        <f t="shared" si="16"/>
        <v/>
      </c>
      <c r="J19" s="53" t="str">
        <f t="shared" si="17"/>
        <v/>
      </c>
      <c r="K19" s="85">
        <f t="shared" si="18"/>
        <v>0</v>
      </c>
      <c r="L19" s="62" t="str">
        <f t="shared" si="10"/>
        <v/>
      </c>
      <c r="M19" s="37" t="str">
        <f t="shared" si="11"/>
        <v/>
      </c>
      <c r="N19" s="64" t="str">
        <f t="shared" si="19"/>
        <v/>
      </c>
      <c r="O19" s="64" t="str">
        <f t="shared" si="20"/>
        <v/>
      </c>
      <c r="P19" s="64" t="str">
        <f t="shared" si="21"/>
        <v/>
      </c>
      <c r="Q19" s="39" t="str">
        <f t="shared" si="22"/>
        <v/>
      </c>
      <c r="R19" s="39" t="str">
        <f t="shared" si="3"/>
        <v/>
      </c>
      <c r="S19" s="60">
        <f t="shared" si="4"/>
        <v>0</v>
      </c>
      <c r="T19" s="60">
        <f t="shared" si="5"/>
        <v>0</v>
      </c>
      <c r="U19" s="60">
        <f t="shared" si="6"/>
        <v>0</v>
      </c>
      <c r="V19" s="56">
        <f t="shared" si="7"/>
        <v>0</v>
      </c>
      <c r="W19" s="42" t="str">
        <f t="shared" si="8"/>
        <v/>
      </c>
      <c r="X19" s="43" t="str">
        <f t="shared" si="1"/>
        <v/>
      </c>
      <c r="Y19" s="44" t="str">
        <f t="shared" si="2"/>
        <v/>
      </c>
      <c r="Z19" s="35">
        <v>15</v>
      </c>
      <c r="AA19" s="45"/>
      <c r="AB19" s="45"/>
      <c r="AC19" s="45"/>
      <c r="AD19" s="46"/>
      <c r="AE19" s="46"/>
      <c r="AF19" s="46"/>
      <c r="AG19" s="46"/>
      <c r="AH19" s="46"/>
      <c r="AI19" s="46"/>
      <c r="AJ19" s="46"/>
      <c r="AK19" s="48"/>
      <c r="AL19"/>
      <c r="AM19"/>
      <c r="AN19"/>
      <c r="AO19"/>
      <c r="AP19"/>
      <c r="AQ19"/>
      <c r="AR19" s="50">
        <v>15</v>
      </c>
      <c r="AS19" s="51">
        <v>0</v>
      </c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</row>
    <row r="20" spans="1:99" s="63" customFormat="1">
      <c r="A20" s="35">
        <v>16</v>
      </c>
      <c r="B20" s="36"/>
      <c r="C20" s="36" t="str">
        <f t="shared" si="0"/>
        <v>0</v>
      </c>
      <c r="D20" s="53" t="str">
        <f t="shared" si="12"/>
        <v/>
      </c>
      <c r="E20" s="85">
        <f t="shared" si="13"/>
        <v>0</v>
      </c>
      <c r="F20" s="62" t="str">
        <f t="shared" si="9"/>
        <v/>
      </c>
      <c r="G20" s="53" t="str">
        <f t="shared" si="14"/>
        <v/>
      </c>
      <c r="H20" s="85">
        <f t="shared" si="15"/>
        <v>0</v>
      </c>
      <c r="I20" s="62" t="str">
        <f t="shared" si="16"/>
        <v/>
      </c>
      <c r="J20" s="53" t="str">
        <f t="shared" si="17"/>
        <v/>
      </c>
      <c r="K20" s="85">
        <f t="shared" si="18"/>
        <v>0</v>
      </c>
      <c r="L20" s="62" t="str">
        <f t="shared" si="10"/>
        <v/>
      </c>
      <c r="M20" s="37" t="str">
        <f t="shared" si="11"/>
        <v/>
      </c>
      <c r="N20" s="64" t="str">
        <f t="shared" si="19"/>
        <v/>
      </c>
      <c r="O20" s="64" t="str">
        <f t="shared" si="20"/>
        <v/>
      </c>
      <c r="P20" s="64" t="str">
        <f t="shared" si="21"/>
        <v/>
      </c>
      <c r="Q20" s="39" t="str">
        <f t="shared" si="22"/>
        <v/>
      </c>
      <c r="R20" s="39" t="str">
        <f t="shared" si="3"/>
        <v/>
      </c>
      <c r="S20" s="60">
        <f t="shared" si="4"/>
        <v>0</v>
      </c>
      <c r="T20" s="60">
        <f t="shared" si="5"/>
        <v>0</v>
      </c>
      <c r="U20" s="60">
        <f t="shared" si="6"/>
        <v>0</v>
      </c>
      <c r="V20" s="56">
        <f t="shared" si="7"/>
        <v>0</v>
      </c>
      <c r="W20" s="42" t="str">
        <f t="shared" si="8"/>
        <v/>
      </c>
      <c r="X20" s="43" t="str">
        <f t="shared" si="1"/>
        <v/>
      </c>
      <c r="Y20" s="44" t="str">
        <f t="shared" si="2"/>
        <v/>
      </c>
      <c r="Z20" s="35">
        <v>16</v>
      </c>
      <c r="AA20" s="45"/>
      <c r="AB20" s="45"/>
      <c r="AC20" s="45"/>
      <c r="AD20" s="46"/>
      <c r="AE20" s="46"/>
      <c r="AF20" s="46"/>
      <c r="AG20" s="46"/>
      <c r="AH20" s="46"/>
      <c r="AI20" s="46"/>
      <c r="AJ20" s="46"/>
      <c r="AK20" s="48"/>
      <c r="AL20"/>
      <c r="AM20"/>
      <c r="AN20"/>
      <c r="AO20"/>
      <c r="AP20"/>
      <c r="AQ20"/>
      <c r="AR20" s="50">
        <v>16</v>
      </c>
      <c r="AS20" s="51">
        <v>0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</row>
    <row r="21" spans="1:99" s="63" customFormat="1">
      <c r="A21" s="35">
        <v>17</v>
      </c>
      <c r="B21" s="36"/>
      <c r="C21" s="36" t="str">
        <f t="shared" si="0"/>
        <v>0</v>
      </c>
      <c r="D21" s="53" t="str">
        <f t="shared" si="12"/>
        <v/>
      </c>
      <c r="E21" s="85">
        <f t="shared" si="13"/>
        <v>0</v>
      </c>
      <c r="F21" s="62" t="str">
        <f t="shared" si="9"/>
        <v/>
      </c>
      <c r="G21" s="53" t="str">
        <f t="shared" si="14"/>
        <v/>
      </c>
      <c r="H21" s="85">
        <f t="shared" si="15"/>
        <v>0</v>
      </c>
      <c r="I21" s="62" t="str">
        <f t="shared" si="16"/>
        <v/>
      </c>
      <c r="J21" s="53" t="str">
        <f t="shared" si="17"/>
        <v/>
      </c>
      <c r="K21" s="85">
        <f t="shared" si="18"/>
        <v>0</v>
      </c>
      <c r="L21" s="62" t="str">
        <f t="shared" si="10"/>
        <v/>
      </c>
      <c r="M21" s="37" t="str">
        <f t="shared" si="11"/>
        <v/>
      </c>
      <c r="N21" s="64" t="str">
        <f t="shared" si="19"/>
        <v/>
      </c>
      <c r="O21" s="64" t="str">
        <f t="shared" si="20"/>
        <v/>
      </c>
      <c r="P21" s="64" t="str">
        <f t="shared" si="21"/>
        <v/>
      </c>
      <c r="Q21" s="39" t="str">
        <f t="shared" si="22"/>
        <v/>
      </c>
      <c r="R21" s="39" t="str">
        <f t="shared" si="3"/>
        <v/>
      </c>
      <c r="S21" s="60">
        <f t="shared" si="4"/>
        <v>0</v>
      </c>
      <c r="T21" s="60">
        <f t="shared" si="5"/>
        <v>0</v>
      </c>
      <c r="U21" s="60">
        <f t="shared" si="6"/>
        <v>0</v>
      </c>
      <c r="V21" s="56">
        <f t="shared" si="7"/>
        <v>0</v>
      </c>
      <c r="W21" s="42" t="str">
        <f t="shared" si="8"/>
        <v/>
      </c>
      <c r="X21" s="43" t="str">
        <f t="shared" si="1"/>
        <v/>
      </c>
      <c r="Y21" s="44" t="str">
        <f t="shared" si="2"/>
        <v/>
      </c>
      <c r="Z21" s="35">
        <v>17</v>
      </c>
      <c r="AA21" s="45"/>
      <c r="AB21" s="45"/>
      <c r="AC21" s="45"/>
      <c r="AD21" s="46"/>
      <c r="AE21" s="46"/>
      <c r="AF21" s="46"/>
      <c r="AG21" s="46"/>
      <c r="AH21" s="46"/>
      <c r="AI21" s="46"/>
      <c r="AJ21" s="46"/>
      <c r="AK21" s="48"/>
      <c r="AL21"/>
      <c r="AM21"/>
      <c r="AN21"/>
      <c r="AO21"/>
      <c r="AP21"/>
      <c r="AQ21"/>
      <c r="AR21" s="50">
        <v>17</v>
      </c>
      <c r="AS21" s="51">
        <v>0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</row>
    <row r="22" spans="1:99" s="63" customFormat="1">
      <c r="A22" s="65">
        <v>18</v>
      </c>
      <c r="B22" s="36"/>
      <c r="C22" s="36" t="str">
        <f t="shared" si="0"/>
        <v>0</v>
      </c>
      <c r="D22" s="53" t="str">
        <f t="shared" si="12"/>
        <v/>
      </c>
      <c r="E22" s="85">
        <f t="shared" si="13"/>
        <v>0</v>
      </c>
      <c r="F22" s="62" t="str">
        <f t="shared" si="9"/>
        <v/>
      </c>
      <c r="G22" s="53" t="str">
        <f t="shared" si="14"/>
        <v/>
      </c>
      <c r="H22" s="85">
        <f t="shared" si="15"/>
        <v>0</v>
      </c>
      <c r="I22" s="62" t="str">
        <f t="shared" si="16"/>
        <v/>
      </c>
      <c r="J22" s="53" t="str">
        <f t="shared" si="17"/>
        <v/>
      </c>
      <c r="K22" s="85">
        <f t="shared" si="18"/>
        <v>0</v>
      </c>
      <c r="L22" s="62" t="str">
        <f t="shared" si="10"/>
        <v/>
      </c>
      <c r="M22" s="37" t="str">
        <f t="shared" si="11"/>
        <v/>
      </c>
      <c r="N22" s="64" t="str">
        <f t="shared" si="19"/>
        <v/>
      </c>
      <c r="O22" s="64" t="str">
        <f t="shared" si="20"/>
        <v/>
      </c>
      <c r="P22" s="64" t="str">
        <f t="shared" si="21"/>
        <v/>
      </c>
      <c r="Q22" s="39" t="str">
        <f t="shared" si="22"/>
        <v/>
      </c>
      <c r="R22" s="39" t="str">
        <f t="shared" si="3"/>
        <v/>
      </c>
      <c r="S22" s="60">
        <f t="shared" si="4"/>
        <v>0</v>
      </c>
      <c r="T22" s="60">
        <f t="shared" si="5"/>
        <v>0</v>
      </c>
      <c r="U22" s="60">
        <f t="shared" si="6"/>
        <v>0</v>
      </c>
      <c r="V22" s="56">
        <f t="shared" si="7"/>
        <v>0</v>
      </c>
      <c r="W22" s="42" t="str">
        <f t="shared" si="8"/>
        <v/>
      </c>
      <c r="X22" s="43" t="str">
        <f t="shared" si="1"/>
        <v/>
      </c>
      <c r="Y22" s="44" t="str">
        <f t="shared" si="2"/>
        <v/>
      </c>
      <c r="Z22" s="35">
        <v>18</v>
      </c>
      <c r="AA22" s="45"/>
      <c r="AB22" s="45"/>
      <c r="AC22" s="45"/>
      <c r="AD22" s="46"/>
      <c r="AE22" s="46"/>
      <c r="AF22" s="46"/>
      <c r="AG22" s="46"/>
      <c r="AH22" s="46"/>
      <c r="AI22" s="46"/>
      <c r="AJ22" s="46"/>
      <c r="AK22" s="48"/>
      <c r="AL22"/>
      <c r="AM22"/>
      <c r="AN22"/>
      <c r="AO22"/>
      <c r="AP22"/>
      <c r="AQ22"/>
      <c r="AR22" s="50">
        <v>18</v>
      </c>
      <c r="AS22" s="51">
        <v>0</v>
      </c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</row>
    <row r="23" spans="1:99" s="63" customFormat="1">
      <c r="A23" s="65">
        <v>19</v>
      </c>
      <c r="B23" s="36"/>
      <c r="C23" s="36" t="str">
        <f t="shared" si="0"/>
        <v>0</v>
      </c>
      <c r="D23" s="53" t="str">
        <f t="shared" si="12"/>
        <v/>
      </c>
      <c r="E23" s="85">
        <f t="shared" si="13"/>
        <v>0</v>
      </c>
      <c r="F23" s="62" t="str">
        <f t="shared" si="9"/>
        <v/>
      </c>
      <c r="G23" s="53" t="str">
        <f t="shared" si="14"/>
        <v/>
      </c>
      <c r="H23" s="85">
        <f t="shared" si="15"/>
        <v>0</v>
      </c>
      <c r="I23" s="62" t="str">
        <f t="shared" si="16"/>
        <v/>
      </c>
      <c r="J23" s="53" t="str">
        <f t="shared" si="17"/>
        <v/>
      </c>
      <c r="K23" s="85">
        <f t="shared" si="18"/>
        <v>0</v>
      </c>
      <c r="L23" s="62" t="str">
        <f t="shared" si="10"/>
        <v/>
      </c>
      <c r="M23" s="37" t="str">
        <f t="shared" si="11"/>
        <v/>
      </c>
      <c r="N23" s="64" t="str">
        <f t="shared" si="19"/>
        <v/>
      </c>
      <c r="O23" s="64" t="str">
        <f t="shared" si="20"/>
        <v/>
      </c>
      <c r="P23" s="64" t="str">
        <f t="shared" si="21"/>
        <v/>
      </c>
      <c r="Q23" s="39" t="str">
        <f t="shared" si="22"/>
        <v/>
      </c>
      <c r="R23" s="39" t="str">
        <f t="shared" si="3"/>
        <v/>
      </c>
      <c r="S23" s="60">
        <f t="shared" si="4"/>
        <v>0</v>
      </c>
      <c r="T23" s="60">
        <f t="shared" si="5"/>
        <v>0</v>
      </c>
      <c r="U23" s="60">
        <f t="shared" si="6"/>
        <v>0</v>
      </c>
      <c r="V23" s="56">
        <f t="shared" si="7"/>
        <v>0</v>
      </c>
      <c r="W23" s="42" t="str">
        <f t="shared" si="8"/>
        <v/>
      </c>
      <c r="X23" s="43" t="str">
        <f t="shared" si="1"/>
        <v/>
      </c>
      <c r="Y23" s="44" t="str">
        <f t="shared" si="2"/>
        <v/>
      </c>
      <c r="Z23" s="35">
        <v>19</v>
      </c>
      <c r="AA23" s="45"/>
      <c r="AB23" s="45"/>
      <c r="AC23" s="45"/>
      <c r="AD23" s="46"/>
      <c r="AE23" s="46"/>
      <c r="AF23" s="46"/>
      <c r="AG23" s="46"/>
      <c r="AH23" s="46"/>
      <c r="AI23" s="46"/>
      <c r="AJ23" s="46"/>
      <c r="AK23" s="48"/>
      <c r="AL23"/>
      <c r="AM23"/>
      <c r="AN23"/>
      <c r="AO23"/>
      <c r="AP23"/>
      <c r="AQ23"/>
      <c r="AR23" s="50">
        <v>19</v>
      </c>
      <c r="AS23" s="51">
        <v>0</v>
      </c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</row>
    <row r="24" spans="1:99" s="63" customFormat="1">
      <c r="A24" s="65">
        <v>20</v>
      </c>
      <c r="B24" s="36"/>
      <c r="C24" s="36" t="str">
        <f t="shared" si="0"/>
        <v>0</v>
      </c>
      <c r="D24" s="53" t="str">
        <f t="shared" si="12"/>
        <v/>
      </c>
      <c r="E24" s="85">
        <f t="shared" si="13"/>
        <v>0</v>
      </c>
      <c r="F24" s="62" t="str">
        <f t="shared" si="9"/>
        <v/>
      </c>
      <c r="G24" s="53" t="str">
        <f t="shared" si="14"/>
        <v/>
      </c>
      <c r="H24" s="85">
        <f t="shared" si="15"/>
        <v>0</v>
      </c>
      <c r="I24" s="62" t="str">
        <f t="shared" si="16"/>
        <v/>
      </c>
      <c r="J24" s="53" t="str">
        <f t="shared" si="17"/>
        <v/>
      </c>
      <c r="K24" s="85">
        <f t="shared" si="18"/>
        <v>0</v>
      </c>
      <c r="L24" s="62" t="str">
        <f t="shared" si="10"/>
        <v/>
      </c>
      <c r="M24" s="37" t="str">
        <f t="shared" si="11"/>
        <v/>
      </c>
      <c r="N24" s="64" t="str">
        <f t="shared" si="19"/>
        <v/>
      </c>
      <c r="O24" s="64" t="str">
        <f t="shared" si="20"/>
        <v/>
      </c>
      <c r="P24" s="64" t="str">
        <f t="shared" si="21"/>
        <v/>
      </c>
      <c r="Q24" s="39" t="str">
        <f t="shared" si="22"/>
        <v/>
      </c>
      <c r="R24" s="39" t="str">
        <f t="shared" si="3"/>
        <v/>
      </c>
      <c r="S24" s="60">
        <f t="shared" si="4"/>
        <v>0</v>
      </c>
      <c r="T24" s="60">
        <f t="shared" si="5"/>
        <v>0</v>
      </c>
      <c r="U24" s="60">
        <f t="shared" si="6"/>
        <v>0</v>
      </c>
      <c r="V24" s="56">
        <f t="shared" si="7"/>
        <v>0</v>
      </c>
      <c r="W24" s="42" t="str">
        <f t="shared" si="8"/>
        <v/>
      </c>
      <c r="X24" s="43" t="str">
        <f t="shared" si="1"/>
        <v/>
      </c>
      <c r="Y24" s="44" t="str">
        <f t="shared" si="2"/>
        <v/>
      </c>
      <c r="Z24" s="35">
        <v>20</v>
      </c>
      <c r="AA24" s="45"/>
      <c r="AB24" s="45"/>
      <c r="AC24" s="45"/>
      <c r="AD24" s="46"/>
      <c r="AE24" s="46"/>
      <c r="AF24" s="46"/>
      <c r="AG24" s="46"/>
      <c r="AH24" s="46"/>
      <c r="AI24" s="46"/>
      <c r="AJ24" s="46"/>
      <c r="AK24" s="48"/>
      <c r="AL24"/>
      <c r="AM24"/>
      <c r="AN24"/>
      <c r="AO24"/>
      <c r="AP24"/>
      <c r="AQ24"/>
      <c r="AR24" s="50">
        <v>20</v>
      </c>
      <c r="AS24" s="51">
        <v>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</row>
    <row r="25" spans="1:99" s="63" customFormat="1">
      <c r="A25" s="65">
        <v>21</v>
      </c>
      <c r="B25" s="36"/>
      <c r="C25" s="36" t="str">
        <f t="shared" si="0"/>
        <v>0</v>
      </c>
      <c r="D25" s="53" t="str">
        <f t="shared" si="12"/>
        <v/>
      </c>
      <c r="E25" s="85">
        <f t="shared" si="13"/>
        <v>0</v>
      </c>
      <c r="F25" s="62" t="str">
        <f t="shared" si="9"/>
        <v/>
      </c>
      <c r="G25" s="53" t="str">
        <f t="shared" si="14"/>
        <v/>
      </c>
      <c r="H25" s="85">
        <f t="shared" si="15"/>
        <v>0</v>
      </c>
      <c r="I25" s="62" t="str">
        <f t="shared" si="16"/>
        <v/>
      </c>
      <c r="J25" s="53" t="str">
        <f t="shared" si="17"/>
        <v/>
      </c>
      <c r="K25" s="85">
        <f t="shared" si="18"/>
        <v>0</v>
      </c>
      <c r="L25" s="62" t="str">
        <f t="shared" si="10"/>
        <v/>
      </c>
      <c r="M25" s="37" t="str">
        <f t="shared" si="11"/>
        <v/>
      </c>
      <c r="N25" s="64" t="str">
        <f t="shared" si="19"/>
        <v/>
      </c>
      <c r="O25" s="64" t="str">
        <f t="shared" si="20"/>
        <v/>
      </c>
      <c r="P25" s="64" t="str">
        <f t="shared" si="21"/>
        <v/>
      </c>
      <c r="Q25" s="39" t="str">
        <f t="shared" si="22"/>
        <v/>
      </c>
      <c r="R25" s="39" t="str">
        <f t="shared" si="3"/>
        <v/>
      </c>
      <c r="S25" s="60">
        <f t="shared" si="4"/>
        <v>0</v>
      </c>
      <c r="T25" s="60">
        <f t="shared" si="5"/>
        <v>0</v>
      </c>
      <c r="U25" s="60">
        <f t="shared" si="6"/>
        <v>0</v>
      </c>
      <c r="V25" s="56">
        <f t="shared" si="7"/>
        <v>0</v>
      </c>
      <c r="W25" s="42" t="str">
        <f t="shared" si="8"/>
        <v/>
      </c>
      <c r="X25" s="43" t="str">
        <f t="shared" si="1"/>
        <v/>
      </c>
      <c r="Y25" s="44" t="str">
        <f t="shared" si="2"/>
        <v/>
      </c>
      <c r="Z25" s="35">
        <v>21</v>
      </c>
      <c r="AA25" s="45"/>
      <c r="AB25" s="45"/>
      <c r="AC25" s="45"/>
      <c r="AD25" s="46"/>
      <c r="AE25" s="46"/>
      <c r="AF25" s="46"/>
      <c r="AG25" s="46"/>
      <c r="AH25" s="46"/>
      <c r="AI25" s="46"/>
      <c r="AJ25" s="46"/>
      <c r="AK25" s="48"/>
      <c r="AL25"/>
      <c r="AM25"/>
      <c r="AN25"/>
      <c r="AO25"/>
      <c r="AP25"/>
      <c r="AQ25"/>
      <c r="AR25" s="50">
        <v>21</v>
      </c>
      <c r="AS25" s="51">
        <v>0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</row>
    <row r="26" spans="1:99" s="63" customFormat="1">
      <c r="A26" s="65">
        <v>22</v>
      </c>
      <c r="B26" s="36"/>
      <c r="C26" s="36" t="str">
        <f t="shared" si="0"/>
        <v>0</v>
      </c>
      <c r="D26" s="53" t="str">
        <f t="shared" si="12"/>
        <v/>
      </c>
      <c r="E26" s="85">
        <f t="shared" si="13"/>
        <v>0</v>
      </c>
      <c r="F26" s="62" t="str">
        <f t="shared" si="9"/>
        <v/>
      </c>
      <c r="G26" s="53" t="str">
        <f t="shared" si="14"/>
        <v/>
      </c>
      <c r="H26" s="85">
        <f t="shared" si="15"/>
        <v>0</v>
      </c>
      <c r="I26" s="62" t="str">
        <f t="shared" si="16"/>
        <v/>
      </c>
      <c r="J26" s="53" t="str">
        <f t="shared" si="17"/>
        <v/>
      </c>
      <c r="K26" s="85">
        <f t="shared" si="18"/>
        <v>0</v>
      </c>
      <c r="L26" s="62" t="str">
        <f t="shared" si="10"/>
        <v/>
      </c>
      <c r="M26" s="37" t="str">
        <f t="shared" si="11"/>
        <v/>
      </c>
      <c r="N26" s="64" t="str">
        <f t="shared" si="19"/>
        <v/>
      </c>
      <c r="O26" s="64" t="str">
        <f t="shared" si="20"/>
        <v/>
      </c>
      <c r="P26" s="64" t="str">
        <f t="shared" si="21"/>
        <v/>
      </c>
      <c r="Q26" s="39" t="str">
        <f t="shared" si="22"/>
        <v/>
      </c>
      <c r="R26" s="39" t="str">
        <f t="shared" si="3"/>
        <v/>
      </c>
      <c r="S26" s="60">
        <f t="shared" si="4"/>
        <v>0</v>
      </c>
      <c r="T26" s="60">
        <f t="shared" si="5"/>
        <v>0</v>
      </c>
      <c r="U26" s="60">
        <f t="shared" si="6"/>
        <v>0</v>
      </c>
      <c r="V26" s="56">
        <f t="shared" si="7"/>
        <v>0</v>
      </c>
      <c r="W26" s="42" t="str">
        <f t="shared" si="8"/>
        <v/>
      </c>
      <c r="X26" s="43" t="str">
        <f t="shared" si="1"/>
        <v/>
      </c>
      <c r="Y26" s="44" t="str">
        <f t="shared" si="2"/>
        <v/>
      </c>
      <c r="Z26" s="35">
        <v>22</v>
      </c>
      <c r="AA26" s="45"/>
      <c r="AB26" s="45"/>
      <c r="AC26" s="45"/>
      <c r="AD26" s="46"/>
      <c r="AE26" s="46"/>
      <c r="AF26" s="46"/>
      <c r="AG26" s="46"/>
      <c r="AH26" s="46"/>
      <c r="AI26" s="46"/>
      <c r="AJ26" s="46"/>
      <c r="AK26" s="48"/>
      <c r="AL26"/>
      <c r="AM26"/>
      <c r="AN26"/>
      <c r="AO26"/>
      <c r="AP26"/>
      <c r="AQ26"/>
      <c r="AR26" s="50">
        <v>22</v>
      </c>
      <c r="AS26" s="51">
        <v>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</row>
    <row r="27" spans="1:99" s="63" customFormat="1">
      <c r="A27" s="65">
        <v>23</v>
      </c>
      <c r="B27" s="36"/>
      <c r="C27" s="36" t="str">
        <f t="shared" si="0"/>
        <v>0</v>
      </c>
      <c r="D27" s="53" t="str">
        <f t="shared" si="12"/>
        <v/>
      </c>
      <c r="E27" s="85">
        <f t="shared" si="13"/>
        <v>0</v>
      </c>
      <c r="F27" s="62" t="str">
        <f t="shared" si="9"/>
        <v/>
      </c>
      <c r="G27" s="53" t="str">
        <f t="shared" si="14"/>
        <v/>
      </c>
      <c r="H27" s="85">
        <f t="shared" si="15"/>
        <v>0</v>
      </c>
      <c r="I27" s="62" t="str">
        <f t="shared" si="16"/>
        <v/>
      </c>
      <c r="J27" s="53" t="str">
        <f t="shared" si="17"/>
        <v/>
      </c>
      <c r="K27" s="85">
        <f t="shared" si="18"/>
        <v>0</v>
      </c>
      <c r="L27" s="62" t="str">
        <f t="shared" si="10"/>
        <v/>
      </c>
      <c r="M27" s="37" t="str">
        <f t="shared" si="11"/>
        <v/>
      </c>
      <c r="N27" s="64" t="str">
        <f t="shared" si="19"/>
        <v/>
      </c>
      <c r="O27" s="64" t="str">
        <f t="shared" si="20"/>
        <v/>
      </c>
      <c r="P27" s="64" t="str">
        <f t="shared" si="21"/>
        <v/>
      </c>
      <c r="Q27" s="39" t="str">
        <f t="shared" si="22"/>
        <v/>
      </c>
      <c r="R27" s="39" t="str">
        <f t="shared" si="3"/>
        <v/>
      </c>
      <c r="S27" s="60">
        <f t="shared" si="4"/>
        <v>0</v>
      </c>
      <c r="T27" s="60">
        <f t="shared" si="5"/>
        <v>0</v>
      </c>
      <c r="U27" s="60">
        <f t="shared" si="6"/>
        <v>0</v>
      </c>
      <c r="V27" s="56">
        <f t="shared" si="7"/>
        <v>0</v>
      </c>
      <c r="W27" s="42" t="str">
        <f t="shared" si="8"/>
        <v/>
      </c>
      <c r="X27" s="43" t="str">
        <f t="shared" si="1"/>
        <v/>
      </c>
      <c r="Y27" s="44" t="str">
        <f t="shared" si="2"/>
        <v/>
      </c>
      <c r="Z27" s="35">
        <v>23</v>
      </c>
      <c r="AA27" s="45"/>
      <c r="AB27" s="45"/>
      <c r="AC27" s="45"/>
      <c r="AD27" s="46"/>
      <c r="AE27" s="46"/>
      <c r="AF27" s="46"/>
      <c r="AG27" s="46"/>
      <c r="AH27" s="46"/>
      <c r="AI27" s="46"/>
      <c r="AJ27" s="46"/>
      <c r="AK27" s="48"/>
      <c r="AL27"/>
      <c r="AM27"/>
      <c r="AN27"/>
      <c r="AO27"/>
      <c r="AP27"/>
      <c r="AQ27"/>
      <c r="AR27" s="50">
        <v>23</v>
      </c>
      <c r="AS27" s="51">
        <v>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</row>
    <row r="28" spans="1:99" s="63" customFormat="1">
      <c r="A28" s="65">
        <v>24</v>
      </c>
      <c r="B28" s="36"/>
      <c r="C28" s="36" t="str">
        <f t="shared" si="0"/>
        <v>0</v>
      </c>
      <c r="D28" s="53" t="str">
        <f t="shared" si="12"/>
        <v/>
      </c>
      <c r="E28" s="85">
        <f t="shared" si="13"/>
        <v>0</v>
      </c>
      <c r="F28" s="62" t="str">
        <f t="shared" si="9"/>
        <v/>
      </c>
      <c r="G28" s="53" t="str">
        <f t="shared" si="14"/>
        <v/>
      </c>
      <c r="H28" s="85">
        <f t="shared" si="15"/>
        <v>0</v>
      </c>
      <c r="I28" s="62" t="str">
        <f t="shared" si="16"/>
        <v/>
      </c>
      <c r="J28" s="53" t="str">
        <f t="shared" si="17"/>
        <v/>
      </c>
      <c r="K28" s="85">
        <f t="shared" si="18"/>
        <v>0</v>
      </c>
      <c r="L28" s="62" t="str">
        <f t="shared" si="10"/>
        <v/>
      </c>
      <c r="M28" s="37" t="str">
        <f t="shared" si="11"/>
        <v/>
      </c>
      <c r="N28" s="64" t="str">
        <f t="shared" si="19"/>
        <v/>
      </c>
      <c r="O28" s="64" t="str">
        <f t="shared" si="20"/>
        <v/>
      </c>
      <c r="P28" s="64" t="str">
        <f t="shared" si="21"/>
        <v/>
      </c>
      <c r="Q28" s="39" t="str">
        <f t="shared" si="22"/>
        <v/>
      </c>
      <c r="R28" s="39" t="str">
        <f t="shared" si="3"/>
        <v/>
      </c>
      <c r="S28" s="60">
        <f t="shared" si="4"/>
        <v>0</v>
      </c>
      <c r="T28" s="60">
        <f t="shared" si="5"/>
        <v>0</v>
      </c>
      <c r="U28" s="60">
        <f t="shared" si="6"/>
        <v>0</v>
      </c>
      <c r="V28" s="56">
        <f t="shared" si="7"/>
        <v>0</v>
      </c>
      <c r="W28" s="42" t="str">
        <f t="shared" si="8"/>
        <v/>
      </c>
      <c r="X28" s="43" t="str">
        <f t="shared" si="1"/>
        <v/>
      </c>
      <c r="Y28" s="44" t="str">
        <f t="shared" si="2"/>
        <v/>
      </c>
      <c r="Z28" s="35">
        <v>24</v>
      </c>
      <c r="AA28" s="45"/>
      <c r="AB28" s="45"/>
      <c r="AC28" s="45"/>
      <c r="AD28" s="46"/>
      <c r="AE28" s="46"/>
      <c r="AF28" s="46"/>
      <c r="AG28" s="46"/>
      <c r="AH28" s="46"/>
      <c r="AI28" s="46"/>
      <c r="AJ28" s="46"/>
      <c r="AK28" s="48"/>
      <c r="AL28"/>
      <c r="AM28"/>
      <c r="AN28"/>
      <c r="AO28"/>
      <c r="AP28"/>
      <c r="AQ28"/>
      <c r="AR28" s="50">
        <v>24</v>
      </c>
      <c r="AS28" s="51">
        <v>0</v>
      </c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</row>
    <row r="29" spans="1:99" s="63" customFormat="1">
      <c r="A29" s="65">
        <v>25</v>
      </c>
      <c r="B29" s="36"/>
      <c r="C29" s="36" t="str">
        <f t="shared" si="0"/>
        <v>0</v>
      </c>
      <c r="D29" s="53" t="str">
        <f t="shared" si="12"/>
        <v/>
      </c>
      <c r="E29" s="85">
        <f t="shared" si="13"/>
        <v>0</v>
      </c>
      <c r="F29" s="62" t="str">
        <f t="shared" si="9"/>
        <v/>
      </c>
      <c r="G29" s="53" t="str">
        <f t="shared" si="14"/>
        <v/>
      </c>
      <c r="H29" s="85">
        <f t="shared" si="15"/>
        <v>0</v>
      </c>
      <c r="I29" s="62" t="str">
        <f t="shared" si="16"/>
        <v/>
      </c>
      <c r="J29" s="53" t="str">
        <f t="shared" si="17"/>
        <v/>
      </c>
      <c r="K29" s="85">
        <f t="shared" si="18"/>
        <v>0</v>
      </c>
      <c r="L29" s="62" t="str">
        <f t="shared" si="10"/>
        <v/>
      </c>
      <c r="M29" s="37" t="str">
        <f t="shared" si="11"/>
        <v/>
      </c>
      <c r="N29" s="64" t="str">
        <f t="shared" si="19"/>
        <v/>
      </c>
      <c r="O29" s="64" t="str">
        <f t="shared" si="20"/>
        <v/>
      </c>
      <c r="P29" s="64" t="str">
        <f t="shared" si="21"/>
        <v/>
      </c>
      <c r="Q29" s="39" t="str">
        <f t="shared" si="22"/>
        <v/>
      </c>
      <c r="R29" s="39" t="str">
        <f t="shared" si="3"/>
        <v/>
      </c>
      <c r="S29" s="60">
        <f t="shared" si="4"/>
        <v>0</v>
      </c>
      <c r="T29" s="60">
        <f t="shared" si="5"/>
        <v>0</v>
      </c>
      <c r="U29" s="60">
        <f t="shared" si="6"/>
        <v>0</v>
      </c>
      <c r="V29" s="56">
        <f t="shared" si="7"/>
        <v>0</v>
      </c>
      <c r="W29" s="42" t="str">
        <f t="shared" si="8"/>
        <v/>
      </c>
      <c r="X29" s="43" t="str">
        <f t="shared" si="1"/>
        <v/>
      </c>
      <c r="Y29" s="44" t="str">
        <f t="shared" si="2"/>
        <v/>
      </c>
      <c r="Z29" s="35">
        <v>25</v>
      </c>
      <c r="AA29" s="45"/>
      <c r="AB29" s="45"/>
      <c r="AC29" s="45"/>
      <c r="AD29" s="46"/>
      <c r="AE29" s="46"/>
      <c r="AF29" s="46"/>
      <c r="AG29" s="46"/>
      <c r="AH29" s="46"/>
      <c r="AI29" s="46"/>
      <c r="AJ29" s="46"/>
      <c r="AK29" s="48"/>
      <c r="AL29"/>
      <c r="AM29"/>
      <c r="AN29"/>
      <c r="AO29"/>
      <c r="AP29"/>
      <c r="AQ29"/>
      <c r="AR29" s="50">
        <v>25</v>
      </c>
      <c r="AS29" s="51">
        <v>0</v>
      </c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</row>
    <row r="30" spans="1:99" s="63" customFormat="1">
      <c r="A30" s="65">
        <v>26</v>
      </c>
      <c r="B30" s="36"/>
      <c r="C30" s="36" t="str">
        <f t="shared" si="0"/>
        <v>0</v>
      </c>
      <c r="D30" s="53" t="str">
        <f t="shared" si="12"/>
        <v/>
      </c>
      <c r="E30" s="85">
        <f t="shared" si="13"/>
        <v>0</v>
      </c>
      <c r="F30" s="62" t="str">
        <f t="shared" si="9"/>
        <v/>
      </c>
      <c r="G30" s="53" t="str">
        <f t="shared" si="14"/>
        <v/>
      </c>
      <c r="H30" s="85">
        <f t="shared" si="15"/>
        <v>0</v>
      </c>
      <c r="I30" s="62" t="str">
        <f t="shared" si="16"/>
        <v/>
      </c>
      <c r="J30" s="53" t="str">
        <f t="shared" si="17"/>
        <v/>
      </c>
      <c r="K30" s="85">
        <f t="shared" si="18"/>
        <v>0</v>
      </c>
      <c r="L30" s="62" t="str">
        <f t="shared" si="10"/>
        <v/>
      </c>
      <c r="M30" s="37" t="str">
        <f t="shared" si="11"/>
        <v/>
      </c>
      <c r="N30" s="64" t="str">
        <f t="shared" si="19"/>
        <v/>
      </c>
      <c r="O30" s="64" t="str">
        <f t="shared" si="20"/>
        <v/>
      </c>
      <c r="P30" s="64" t="str">
        <f t="shared" si="21"/>
        <v/>
      </c>
      <c r="Q30" s="39" t="str">
        <f t="shared" si="22"/>
        <v/>
      </c>
      <c r="R30" s="39" t="str">
        <f t="shared" si="3"/>
        <v/>
      </c>
      <c r="S30" s="60">
        <f t="shared" si="4"/>
        <v>0</v>
      </c>
      <c r="T30" s="60">
        <f t="shared" si="5"/>
        <v>0</v>
      </c>
      <c r="U30" s="60">
        <f t="shared" si="6"/>
        <v>0</v>
      </c>
      <c r="V30" s="56">
        <f t="shared" si="7"/>
        <v>0</v>
      </c>
      <c r="W30" s="42" t="str">
        <f t="shared" si="8"/>
        <v/>
      </c>
      <c r="X30" s="43" t="str">
        <f t="shared" si="1"/>
        <v/>
      </c>
      <c r="Y30" s="44" t="str">
        <f t="shared" si="2"/>
        <v/>
      </c>
      <c r="Z30" s="35">
        <v>26</v>
      </c>
      <c r="AA30" s="45"/>
      <c r="AB30" s="45"/>
      <c r="AC30" s="45"/>
      <c r="AD30" s="46"/>
      <c r="AE30" s="46"/>
      <c r="AF30" s="46"/>
      <c r="AG30" s="46"/>
      <c r="AH30" s="46"/>
      <c r="AI30" s="46"/>
      <c r="AJ30" s="46"/>
      <c r="AK30" s="48"/>
      <c r="AL30"/>
      <c r="AM30"/>
      <c r="AN30"/>
      <c r="AO30"/>
      <c r="AP30"/>
      <c r="AQ30"/>
      <c r="AR30"/>
      <c r="AS30"/>
      <c r="AT30"/>
      <c r="AU30" s="66"/>
      <c r="AV30" s="66"/>
      <c r="AW30"/>
      <c r="AX30" s="66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</row>
    <row r="31" spans="1:99" s="63" customFormat="1">
      <c r="A31" s="65">
        <v>27</v>
      </c>
      <c r="B31" s="36"/>
      <c r="C31" s="36" t="str">
        <f t="shared" si="0"/>
        <v>0</v>
      </c>
      <c r="D31" s="53" t="str">
        <f t="shared" si="12"/>
        <v/>
      </c>
      <c r="E31" s="85">
        <f t="shared" si="13"/>
        <v>0</v>
      </c>
      <c r="F31" s="62" t="str">
        <f t="shared" si="9"/>
        <v/>
      </c>
      <c r="G31" s="53" t="str">
        <f t="shared" si="14"/>
        <v/>
      </c>
      <c r="H31" s="85">
        <f t="shared" si="15"/>
        <v>0</v>
      </c>
      <c r="I31" s="62" t="str">
        <f t="shared" si="16"/>
        <v/>
      </c>
      <c r="J31" s="53" t="str">
        <f t="shared" si="17"/>
        <v/>
      </c>
      <c r="K31" s="85">
        <f t="shared" si="18"/>
        <v>0</v>
      </c>
      <c r="L31" s="62" t="str">
        <f t="shared" si="10"/>
        <v/>
      </c>
      <c r="M31" s="37" t="str">
        <f t="shared" si="11"/>
        <v/>
      </c>
      <c r="N31" s="64" t="str">
        <f t="shared" si="19"/>
        <v/>
      </c>
      <c r="O31" s="64" t="str">
        <f t="shared" si="20"/>
        <v/>
      </c>
      <c r="P31" s="64" t="str">
        <f t="shared" si="21"/>
        <v/>
      </c>
      <c r="Q31" s="39" t="str">
        <f t="shared" si="22"/>
        <v/>
      </c>
      <c r="R31" s="39" t="str">
        <f t="shared" si="3"/>
        <v/>
      </c>
      <c r="S31" s="60">
        <f t="shared" si="4"/>
        <v>0</v>
      </c>
      <c r="T31" s="60">
        <f t="shared" si="5"/>
        <v>0</v>
      </c>
      <c r="U31" s="60">
        <f t="shared" si="6"/>
        <v>0</v>
      </c>
      <c r="V31" s="56">
        <f t="shared" si="7"/>
        <v>0</v>
      </c>
      <c r="W31" s="42" t="str">
        <f t="shared" si="8"/>
        <v/>
      </c>
      <c r="X31" s="43" t="str">
        <f t="shared" si="1"/>
        <v/>
      </c>
      <c r="Y31" s="44" t="str">
        <f t="shared" si="2"/>
        <v/>
      </c>
      <c r="Z31" s="35">
        <v>27</v>
      </c>
      <c r="AA31" s="45"/>
      <c r="AB31" s="45"/>
      <c r="AC31" s="45"/>
      <c r="AD31" s="46"/>
      <c r="AE31" s="46"/>
      <c r="AF31" s="46"/>
      <c r="AG31" s="46"/>
      <c r="AH31" s="46"/>
      <c r="AI31" s="46"/>
      <c r="AJ31" s="46"/>
      <c r="AK31" s="48"/>
      <c r="AL31"/>
      <c r="AM31" s="6"/>
      <c r="AN31"/>
      <c r="AO31"/>
      <c r="AP31" s="7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</row>
    <row r="32" spans="1:99" s="63" customFormat="1">
      <c r="A32" s="65">
        <v>28</v>
      </c>
      <c r="B32" s="36"/>
      <c r="C32" s="36" t="str">
        <f t="shared" si="0"/>
        <v>0</v>
      </c>
      <c r="D32" s="53" t="str">
        <f t="shared" si="12"/>
        <v/>
      </c>
      <c r="E32" s="85">
        <f t="shared" si="13"/>
        <v>0</v>
      </c>
      <c r="F32" s="62" t="str">
        <f t="shared" si="9"/>
        <v/>
      </c>
      <c r="G32" s="53" t="str">
        <f t="shared" si="14"/>
        <v/>
      </c>
      <c r="H32" s="85">
        <f t="shared" si="15"/>
        <v>0</v>
      </c>
      <c r="I32" s="62" t="str">
        <f t="shared" si="16"/>
        <v/>
      </c>
      <c r="J32" s="53" t="str">
        <f t="shared" si="17"/>
        <v/>
      </c>
      <c r="K32" s="85">
        <f t="shared" si="18"/>
        <v>0</v>
      </c>
      <c r="L32" s="62" t="str">
        <f t="shared" si="10"/>
        <v/>
      </c>
      <c r="M32" s="37" t="str">
        <f t="shared" si="11"/>
        <v/>
      </c>
      <c r="N32" s="64" t="str">
        <f t="shared" si="19"/>
        <v/>
      </c>
      <c r="O32" s="64" t="str">
        <f t="shared" si="20"/>
        <v/>
      </c>
      <c r="P32" s="64" t="str">
        <f t="shared" si="21"/>
        <v/>
      </c>
      <c r="Q32" s="39" t="str">
        <f t="shared" si="22"/>
        <v/>
      </c>
      <c r="R32" s="39" t="str">
        <f t="shared" si="3"/>
        <v/>
      </c>
      <c r="S32" s="60">
        <f t="shared" si="4"/>
        <v>0</v>
      </c>
      <c r="T32" s="60">
        <f t="shared" si="5"/>
        <v>0</v>
      </c>
      <c r="U32" s="60">
        <f t="shared" si="6"/>
        <v>0</v>
      </c>
      <c r="V32" s="56">
        <f t="shared" si="7"/>
        <v>0</v>
      </c>
      <c r="W32" s="42" t="str">
        <f t="shared" si="8"/>
        <v/>
      </c>
      <c r="X32" s="43" t="str">
        <f t="shared" si="1"/>
        <v/>
      </c>
      <c r="Y32" s="44" t="str">
        <f t="shared" si="2"/>
        <v/>
      </c>
      <c r="Z32" s="35">
        <v>28</v>
      </c>
      <c r="AA32" s="45"/>
      <c r="AB32" s="45"/>
      <c r="AC32" s="45"/>
      <c r="AD32" s="46"/>
      <c r="AE32" s="46"/>
      <c r="AF32" s="46"/>
      <c r="AG32" s="46"/>
      <c r="AH32" s="46"/>
      <c r="AI32" s="46"/>
      <c r="AJ32" s="46"/>
      <c r="AK32" s="48"/>
      <c r="AL32"/>
      <c r="AM32" s="6"/>
      <c r="AN32"/>
      <c r="AO32"/>
      <c r="AP32" s="7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</row>
    <row r="33" spans="1:99" s="63" customFormat="1">
      <c r="A33" s="65">
        <v>29</v>
      </c>
      <c r="B33" s="36"/>
      <c r="C33" s="36" t="str">
        <f t="shared" si="0"/>
        <v>0</v>
      </c>
      <c r="D33" s="53" t="str">
        <f t="shared" si="12"/>
        <v/>
      </c>
      <c r="E33" s="85">
        <f t="shared" si="13"/>
        <v>0</v>
      </c>
      <c r="F33" s="62" t="str">
        <f t="shared" si="9"/>
        <v/>
      </c>
      <c r="G33" s="53" t="str">
        <f t="shared" si="14"/>
        <v/>
      </c>
      <c r="H33" s="85">
        <f t="shared" si="15"/>
        <v>0</v>
      </c>
      <c r="I33" s="62" t="str">
        <f t="shared" si="16"/>
        <v/>
      </c>
      <c r="J33" s="53" t="str">
        <f t="shared" si="17"/>
        <v/>
      </c>
      <c r="K33" s="85">
        <f t="shared" si="18"/>
        <v>0</v>
      </c>
      <c r="L33" s="62" t="str">
        <f t="shared" si="10"/>
        <v/>
      </c>
      <c r="M33" s="37" t="str">
        <f t="shared" si="11"/>
        <v/>
      </c>
      <c r="N33" s="64" t="str">
        <f t="shared" si="19"/>
        <v/>
      </c>
      <c r="O33" s="64" t="str">
        <f t="shared" si="20"/>
        <v/>
      </c>
      <c r="P33" s="64" t="str">
        <f t="shared" si="21"/>
        <v/>
      </c>
      <c r="Q33" s="39" t="str">
        <f t="shared" si="22"/>
        <v/>
      </c>
      <c r="R33" s="39" t="str">
        <f t="shared" si="3"/>
        <v/>
      </c>
      <c r="S33" s="60">
        <f t="shared" si="4"/>
        <v>0</v>
      </c>
      <c r="T33" s="60">
        <f t="shared" si="5"/>
        <v>0</v>
      </c>
      <c r="U33" s="60">
        <f t="shared" si="6"/>
        <v>0</v>
      </c>
      <c r="V33" s="56">
        <f t="shared" si="7"/>
        <v>0</v>
      </c>
      <c r="W33" s="42" t="str">
        <f t="shared" si="8"/>
        <v/>
      </c>
      <c r="X33" s="43" t="str">
        <f t="shared" si="1"/>
        <v/>
      </c>
      <c r="Y33" s="44" t="str">
        <f t="shared" si="2"/>
        <v/>
      </c>
      <c r="Z33" s="35">
        <v>29</v>
      </c>
      <c r="AA33" s="45"/>
      <c r="AB33" s="45"/>
      <c r="AC33" s="45"/>
      <c r="AD33" s="46"/>
      <c r="AE33" s="46"/>
      <c r="AF33" s="46"/>
      <c r="AG33" s="46"/>
      <c r="AH33" s="46"/>
      <c r="AI33" s="46"/>
      <c r="AJ33" s="46"/>
      <c r="AK33" s="48"/>
      <c r="AL33"/>
      <c r="AM33" s="6"/>
      <c r="AN33"/>
      <c r="AO33"/>
      <c r="AP33" s="7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</row>
    <row r="34" spans="1:99" s="63" customFormat="1">
      <c r="A34" s="65">
        <v>30</v>
      </c>
      <c r="B34" s="36"/>
      <c r="C34" s="36" t="str">
        <f t="shared" si="0"/>
        <v>0</v>
      </c>
      <c r="D34" s="53" t="str">
        <f t="shared" si="12"/>
        <v/>
      </c>
      <c r="E34" s="85">
        <f t="shared" si="13"/>
        <v>0</v>
      </c>
      <c r="F34" s="62" t="str">
        <f t="shared" si="9"/>
        <v/>
      </c>
      <c r="G34" s="53" t="str">
        <f t="shared" si="14"/>
        <v/>
      </c>
      <c r="H34" s="85">
        <f t="shared" si="15"/>
        <v>0</v>
      </c>
      <c r="I34" s="62" t="str">
        <f t="shared" si="16"/>
        <v/>
      </c>
      <c r="J34" s="53" t="str">
        <f t="shared" si="17"/>
        <v/>
      </c>
      <c r="K34" s="85">
        <f t="shared" si="18"/>
        <v>0</v>
      </c>
      <c r="L34" s="62" t="str">
        <f t="shared" si="10"/>
        <v/>
      </c>
      <c r="M34" s="37" t="str">
        <f t="shared" si="11"/>
        <v/>
      </c>
      <c r="N34" s="64" t="str">
        <f t="shared" si="19"/>
        <v/>
      </c>
      <c r="O34" s="64" t="str">
        <f t="shared" si="20"/>
        <v/>
      </c>
      <c r="P34" s="64" t="str">
        <f t="shared" si="21"/>
        <v/>
      </c>
      <c r="Q34" s="39" t="str">
        <f t="shared" si="22"/>
        <v/>
      </c>
      <c r="R34" s="39" t="str">
        <f t="shared" si="3"/>
        <v/>
      </c>
      <c r="S34" s="60">
        <f t="shared" si="4"/>
        <v>0</v>
      </c>
      <c r="T34" s="60">
        <f t="shared" si="5"/>
        <v>0</v>
      </c>
      <c r="U34" s="60">
        <f t="shared" si="6"/>
        <v>0</v>
      </c>
      <c r="V34" s="56">
        <f t="shared" si="7"/>
        <v>0</v>
      </c>
      <c r="W34" s="42" t="str">
        <f t="shared" si="8"/>
        <v/>
      </c>
      <c r="X34" s="43" t="str">
        <f t="shared" si="1"/>
        <v/>
      </c>
      <c r="Y34" s="44" t="str">
        <f t="shared" si="2"/>
        <v/>
      </c>
      <c r="Z34" s="35">
        <v>30</v>
      </c>
      <c r="AA34" s="45"/>
      <c r="AB34" s="45"/>
      <c r="AC34" s="45"/>
      <c r="AD34" s="46"/>
      <c r="AE34" s="46"/>
      <c r="AF34" s="46"/>
      <c r="AG34" s="46"/>
      <c r="AH34" s="46"/>
      <c r="AI34" s="46"/>
      <c r="AJ34" s="46"/>
      <c r="AK34" s="48"/>
      <c r="AL34"/>
      <c r="AM34" s="6"/>
      <c r="AN34"/>
      <c r="AO34"/>
      <c r="AP34" s="7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</row>
    <row r="35" spans="1:99" s="63" customFormat="1">
      <c r="A35" s="65">
        <v>31</v>
      </c>
      <c r="B35" s="36"/>
      <c r="C35" s="36" t="str">
        <f t="shared" si="0"/>
        <v>0</v>
      </c>
      <c r="D35" s="53" t="str">
        <f t="shared" si="12"/>
        <v/>
      </c>
      <c r="E35" s="85">
        <f t="shared" si="13"/>
        <v>0</v>
      </c>
      <c r="F35" s="62" t="str">
        <f t="shared" si="9"/>
        <v/>
      </c>
      <c r="G35" s="53" t="str">
        <f t="shared" si="14"/>
        <v/>
      </c>
      <c r="H35" s="85">
        <f t="shared" si="15"/>
        <v>0</v>
      </c>
      <c r="I35" s="62" t="str">
        <f t="shared" si="16"/>
        <v/>
      </c>
      <c r="J35" s="53" t="str">
        <f t="shared" si="17"/>
        <v/>
      </c>
      <c r="K35" s="85">
        <f t="shared" si="18"/>
        <v>0</v>
      </c>
      <c r="L35" s="62" t="str">
        <f t="shared" si="10"/>
        <v/>
      </c>
      <c r="M35" s="37" t="str">
        <f t="shared" si="11"/>
        <v/>
      </c>
      <c r="N35" s="64" t="str">
        <f t="shared" si="19"/>
        <v/>
      </c>
      <c r="O35" s="64" t="str">
        <f t="shared" si="20"/>
        <v/>
      </c>
      <c r="P35" s="64" t="str">
        <f t="shared" si="21"/>
        <v/>
      </c>
      <c r="Q35" s="39" t="str">
        <f t="shared" si="22"/>
        <v/>
      </c>
      <c r="R35" s="39" t="str">
        <f t="shared" si="3"/>
        <v/>
      </c>
      <c r="S35" s="60">
        <f t="shared" si="4"/>
        <v>0</v>
      </c>
      <c r="T35" s="60">
        <f t="shared" si="5"/>
        <v>0</v>
      </c>
      <c r="U35" s="60">
        <f t="shared" si="6"/>
        <v>0</v>
      </c>
      <c r="V35" s="56">
        <f t="shared" si="7"/>
        <v>0</v>
      </c>
      <c r="W35" s="42" t="str">
        <f t="shared" si="8"/>
        <v/>
      </c>
      <c r="X35" s="43" t="str">
        <f t="shared" si="1"/>
        <v/>
      </c>
      <c r="Y35" s="44" t="str">
        <f t="shared" si="2"/>
        <v/>
      </c>
      <c r="Z35" s="35">
        <v>31</v>
      </c>
      <c r="AA35" s="45"/>
      <c r="AB35" s="45"/>
      <c r="AC35" s="45"/>
      <c r="AD35" s="46"/>
      <c r="AE35" s="46"/>
      <c r="AF35" s="46"/>
      <c r="AG35" s="46"/>
      <c r="AH35" s="46"/>
      <c r="AI35" s="46"/>
      <c r="AJ35" s="46"/>
      <c r="AK35" s="48"/>
      <c r="AL35"/>
      <c r="AM35" s="6"/>
      <c r="AN35"/>
      <c r="AO35"/>
      <c r="AP35" s="7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</row>
    <row r="36" spans="1:99" s="63" customFormat="1">
      <c r="A36" s="65">
        <v>32</v>
      </c>
      <c r="B36" s="36"/>
      <c r="C36" s="36" t="str">
        <f t="shared" si="0"/>
        <v>0</v>
      </c>
      <c r="D36" s="53" t="str">
        <f t="shared" si="12"/>
        <v/>
      </c>
      <c r="E36" s="85">
        <f t="shared" si="13"/>
        <v>0</v>
      </c>
      <c r="F36" s="62" t="str">
        <f t="shared" si="9"/>
        <v/>
      </c>
      <c r="G36" s="53" t="str">
        <f t="shared" si="14"/>
        <v/>
      </c>
      <c r="H36" s="85">
        <f t="shared" si="15"/>
        <v>0</v>
      </c>
      <c r="I36" s="62" t="str">
        <f t="shared" si="16"/>
        <v/>
      </c>
      <c r="J36" s="53" t="str">
        <f t="shared" si="17"/>
        <v/>
      </c>
      <c r="K36" s="85">
        <f t="shared" si="18"/>
        <v>0</v>
      </c>
      <c r="L36" s="62" t="str">
        <f t="shared" si="10"/>
        <v/>
      </c>
      <c r="M36" s="37" t="str">
        <f t="shared" si="11"/>
        <v/>
      </c>
      <c r="N36" s="64" t="str">
        <f t="shared" si="19"/>
        <v/>
      </c>
      <c r="O36" s="64" t="str">
        <f t="shared" si="20"/>
        <v/>
      </c>
      <c r="P36" s="64" t="str">
        <f t="shared" si="21"/>
        <v/>
      </c>
      <c r="Q36" s="39" t="str">
        <f t="shared" si="22"/>
        <v/>
      </c>
      <c r="R36" s="39" t="str">
        <f t="shared" si="3"/>
        <v/>
      </c>
      <c r="S36" s="60">
        <f t="shared" si="4"/>
        <v>0</v>
      </c>
      <c r="T36" s="60">
        <f t="shared" si="5"/>
        <v>0</v>
      </c>
      <c r="U36" s="60">
        <f t="shared" si="6"/>
        <v>0</v>
      </c>
      <c r="V36" s="56">
        <f t="shared" si="7"/>
        <v>0</v>
      </c>
      <c r="W36" s="42" t="str">
        <f t="shared" si="8"/>
        <v/>
      </c>
      <c r="X36" s="43" t="str">
        <f t="shared" si="1"/>
        <v/>
      </c>
      <c r="Y36" s="44" t="str">
        <f t="shared" si="2"/>
        <v/>
      </c>
      <c r="Z36" s="35">
        <v>32</v>
      </c>
      <c r="AA36" s="45"/>
      <c r="AB36" s="45"/>
      <c r="AC36" s="45"/>
      <c r="AD36" s="46"/>
      <c r="AE36" s="46"/>
      <c r="AF36" s="46"/>
      <c r="AG36" s="46"/>
      <c r="AH36" s="46"/>
      <c r="AI36" s="46"/>
      <c r="AJ36" s="46"/>
      <c r="AK36" s="48"/>
      <c r="AL36"/>
      <c r="AM36" s="6"/>
      <c r="AN36"/>
      <c r="AO36"/>
      <c r="AP36" s="7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</row>
    <row r="37" spans="1:99" s="63" customFormat="1">
      <c r="A37" s="65">
        <v>33</v>
      </c>
      <c r="B37" s="36"/>
      <c r="C37" s="36" t="str">
        <f t="shared" ref="C37:C68" si="23">VLOOKUP(B37,$BC$107:$BK$144,2,0)</f>
        <v>0</v>
      </c>
      <c r="D37" s="53" t="str">
        <f t="shared" si="12"/>
        <v/>
      </c>
      <c r="E37" s="85">
        <f t="shared" si="13"/>
        <v>0</v>
      </c>
      <c r="F37" s="62" t="str">
        <f t="shared" si="9"/>
        <v/>
      </c>
      <c r="G37" s="53" t="str">
        <f t="shared" si="14"/>
        <v/>
      </c>
      <c r="H37" s="85">
        <f t="shared" si="15"/>
        <v>0</v>
      </c>
      <c r="I37" s="62" t="str">
        <f t="shared" si="16"/>
        <v/>
      </c>
      <c r="J37" s="53" t="str">
        <f t="shared" si="17"/>
        <v/>
      </c>
      <c r="K37" s="85">
        <f t="shared" si="18"/>
        <v>0</v>
      </c>
      <c r="L37" s="62" t="str">
        <f t="shared" si="10"/>
        <v/>
      </c>
      <c r="M37" s="37" t="str">
        <f t="shared" si="11"/>
        <v/>
      </c>
      <c r="N37" s="64" t="str">
        <f t="shared" si="19"/>
        <v/>
      </c>
      <c r="O37" s="64" t="str">
        <f t="shared" si="20"/>
        <v/>
      </c>
      <c r="P37" s="64" t="str">
        <f t="shared" si="21"/>
        <v/>
      </c>
      <c r="Q37" s="39" t="str">
        <f t="shared" si="22"/>
        <v/>
      </c>
      <c r="R37" s="39" t="str">
        <f t="shared" si="3"/>
        <v/>
      </c>
      <c r="S37" s="60">
        <f t="shared" si="4"/>
        <v>0</v>
      </c>
      <c r="T37" s="60">
        <f t="shared" si="5"/>
        <v>0</v>
      </c>
      <c r="U37" s="60">
        <f t="shared" si="6"/>
        <v>0</v>
      </c>
      <c r="V37" s="56">
        <f t="shared" si="7"/>
        <v>0</v>
      </c>
      <c r="W37" s="42" t="str">
        <f t="shared" si="8"/>
        <v/>
      </c>
      <c r="X37" s="43" t="str">
        <f t="shared" ref="X37:X68" si="24">IF(B37&lt;&gt;"",IF(W37&gt;=$AP$5,"Profit Target",""),"")</f>
        <v/>
      </c>
      <c r="Y37" s="44" t="str">
        <f t="shared" ref="Y37:Y68" si="25">IF(B37&lt;&gt;"",IF(W37&lt;=$AP$6,"Stop Loss",""),"")</f>
        <v/>
      </c>
      <c r="Z37" s="35">
        <v>33</v>
      </c>
      <c r="AA37" s="45"/>
      <c r="AB37" s="45"/>
      <c r="AC37" s="45"/>
      <c r="AD37" s="46"/>
      <c r="AE37" s="46"/>
      <c r="AF37" s="46"/>
      <c r="AG37" s="46"/>
      <c r="AH37" s="46"/>
      <c r="AI37" s="46"/>
      <c r="AJ37" s="46"/>
      <c r="AK37" s="48"/>
      <c r="AL37"/>
      <c r="AM37" s="6"/>
      <c r="AN37"/>
      <c r="AO37"/>
      <c r="AP37" s="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</row>
    <row r="38" spans="1:99" s="63" customFormat="1">
      <c r="A38" s="65">
        <v>34</v>
      </c>
      <c r="B38" s="36"/>
      <c r="C38" s="36" t="str">
        <f t="shared" si="23"/>
        <v>0</v>
      </c>
      <c r="D38" s="53" t="str">
        <f t="shared" si="12"/>
        <v/>
      </c>
      <c r="E38" s="85">
        <f t="shared" si="13"/>
        <v>0</v>
      </c>
      <c r="F38" s="62" t="str">
        <f t="shared" si="9"/>
        <v/>
      </c>
      <c r="G38" s="53" t="str">
        <f t="shared" si="14"/>
        <v/>
      </c>
      <c r="H38" s="85">
        <f t="shared" si="15"/>
        <v>0</v>
      </c>
      <c r="I38" s="62" t="str">
        <f t="shared" si="16"/>
        <v/>
      </c>
      <c r="J38" s="53" t="str">
        <f t="shared" si="17"/>
        <v/>
      </c>
      <c r="K38" s="85">
        <f t="shared" si="18"/>
        <v>0</v>
      </c>
      <c r="L38" s="62" t="str">
        <f t="shared" si="10"/>
        <v/>
      </c>
      <c r="M38" s="37" t="str">
        <f t="shared" si="11"/>
        <v/>
      </c>
      <c r="N38" s="64" t="str">
        <f t="shared" si="19"/>
        <v/>
      </c>
      <c r="O38" s="64" t="str">
        <f t="shared" si="20"/>
        <v/>
      </c>
      <c r="P38" s="64" t="str">
        <f t="shared" si="21"/>
        <v/>
      </c>
      <c r="Q38" s="39" t="str">
        <f t="shared" si="22"/>
        <v/>
      </c>
      <c r="R38" s="39" t="str">
        <f t="shared" si="3"/>
        <v/>
      </c>
      <c r="S38" s="60">
        <f t="shared" si="4"/>
        <v>0</v>
      </c>
      <c r="T38" s="60">
        <f t="shared" si="5"/>
        <v>0</v>
      </c>
      <c r="U38" s="60">
        <f t="shared" si="6"/>
        <v>0</v>
      </c>
      <c r="V38" s="56">
        <f t="shared" si="7"/>
        <v>0</v>
      </c>
      <c r="W38" s="42" t="str">
        <f t="shared" si="8"/>
        <v/>
      </c>
      <c r="X38" s="43" t="str">
        <f t="shared" si="24"/>
        <v/>
      </c>
      <c r="Y38" s="44" t="str">
        <f t="shared" si="25"/>
        <v/>
      </c>
      <c r="Z38" s="35">
        <v>34</v>
      </c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8"/>
      <c r="AL38"/>
      <c r="AM38" s="6"/>
      <c r="AN38"/>
      <c r="AO38"/>
      <c r="AP38" s="7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</row>
    <row r="39" spans="1:99" s="63" customFormat="1">
      <c r="A39" s="65">
        <v>35</v>
      </c>
      <c r="B39" s="36"/>
      <c r="C39" s="77" t="str">
        <f t="shared" si="23"/>
        <v>0</v>
      </c>
      <c r="D39" s="53" t="str">
        <f t="shared" si="12"/>
        <v/>
      </c>
      <c r="E39" s="85">
        <f t="shared" si="13"/>
        <v>0</v>
      </c>
      <c r="F39" s="62" t="str">
        <f>IF(I38="T","",IF(L38="T","",IF(OR(Q39="W",Q39="L"),"",IF(AND(D39=4,E39&gt;=3,OR(D35=5,D35="5+")),"T",IF(AND(D39=4,H39&gt;=2),"T",IF(AND(D39=4,K39&gt;=2),"T",IF(AND(F38="T",OR(D39&lt;4,D39="")),"T","")))))))</f>
        <v/>
      </c>
      <c r="G39" s="53" t="str">
        <f t="shared" si="14"/>
        <v/>
      </c>
      <c r="H39" s="85">
        <f t="shared" si="15"/>
        <v>0</v>
      </c>
      <c r="I39" s="62" t="str">
        <f t="shared" si="16"/>
        <v/>
      </c>
      <c r="J39" s="53" t="str">
        <f t="shared" si="17"/>
        <v/>
      </c>
      <c r="K39" s="85">
        <f t="shared" si="18"/>
        <v>0</v>
      </c>
      <c r="L39" s="62" t="str">
        <f t="shared" si="10"/>
        <v/>
      </c>
      <c r="M39" s="37" t="str">
        <f t="shared" si="11"/>
        <v/>
      </c>
      <c r="N39" s="64" t="str">
        <f t="shared" si="19"/>
        <v/>
      </c>
      <c r="O39" s="64" t="str">
        <f t="shared" si="20"/>
        <v/>
      </c>
      <c r="P39" s="64" t="str">
        <f t="shared" si="21"/>
        <v/>
      </c>
      <c r="Q39" s="39" t="str">
        <f t="shared" si="22"/>
        <v/>
      </c>
      <c r="R39" s="39" t="str">
        <f t="shared" si="3"/>
        <v/>
      </c>
      <c r="S39" s="60">
        <f t="shared" si="4"/>
        <v>0</v>
      </c>
      <c r="T39" s="60">
        <f t="shared" si="5"/>
        <v>0</v>
      </c>
      <c r="U39" s="60">
        <f t="shared" si="6"/>
        <v>0</v>
      </c>
      <c r="V39" s="56">
        <f t="shared" si="7"/>
        <v>0</v>
      </c>
      <c r="W39" s="42" t="str">
        <f t="shared" si="8"/>
        <v/>
      </c>
      <c r="X39" s="43" t="str">
        <f t="shared" si="24"/>
        <v/>
      </c>
      <c r="Y39" s="44" t="str">
        <f t="shared" si="25"/>
        <v/>
      </c>
      <c r="Z39" s="35">
        <v>35</v>
      </c>
      <c r="AA39" s="46"/>
      <c r="AB39" s="46"/>
      <c r="AC39" s="46"/>
      <c r="AD39" s="46"/>
      <c r="AE39" s="46"/>
      <c r="AF39" s="46"/>
      <c r="AG39" s="46"/>
      <c r="AH39" s="46"/>
      <c r="AI39" s="47"/>
      <c r="AJ39" s="47"/>
      <c r="AK39" s="48"/>
      <c r="AL39"/>
      <c r="AM39" s="6"/>
      <c r="AN39"/>
      <c r="AO39"/>
      <c r="AP39" s="7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</row>
    <row r="40" spans="1:99" s="63" customFormat="1">
      <c r="A40" s="65">
        <v>36</v>
      </c>
      <c r="B40" s="36"/>
      <c r="C40" s="36" t="str">
        <f t="shared" si="23"/>
        <v>0</v>
      </c>
      <c r="D40" s="53" t="str">
        <f t="shared" si="12"/>
        <v/>
      </c>
      <c r="E40" s="85">
        <f t="shared" si="13"/>
        <v>0</v>
      </c>
      <c r="F40" s="62" t="str">
        <f t="shared" ref="F40:F103" si="26">IF(I39="T","",IF(L39="T","",IF(OR(Q40="W",Q40="L"),"",IF(AND(D40=4,E40&gt;=3,OR(D36=5,D36="5+")),"T",IF(AND(D40=4,H40&gt;=2),"T",IF(AND(D40=4,K40&gt;=2),"T",IF(AND(F39="T",OR(D40&lt;4,D40="")),"T","")))))))</f>
        <v/>
      </c>
      <c r="G40" s="53" t="str">
        <f t="shared" si="14"/>
        <v/>
      </c>
      <c r="H40" s="85">
        <f t="shared" si="15"/>
        <v>0</v>
      </c>
      <c r="I40" s="62" t="str">
        <f t="shared" si="16"/>
        <v/>
      </c>
      <c r="J40" s="53" t="str">
        <f t="shared" si="17"/>
        <v/>
      </c>
      <c r="K40" s="85">
        <f t="shared" si="18"/>
        <v>0</v>
      </c>
      <c r="L40" s="62" t="str">
        <f t="shared" si="10"/>
        <v/>
      </c>
      <c r="M40" s="37" t="str">
        <f t="shared" si="11"/>
        <v/>
      </c>
      <c r="N40" s="64" t="str">
        <f t="shared" si="19"/>
        <v/>
      </c>
      <c r="O40" s="64" t="str">
        <f t="shared" si="20"/>
        <v/>
      </c>
      <c r="P40" s="64" t="str">
        <f t="shared" si="21"/>
        <v/>
      </c>
      <c r="Q40" s="39" t="str">
        <f t="shared" si="22"/>
        <v/>
      </c>
      <c r="R40" s="39" t="str">
        <f t="shared" si="3"/>
        <v/>
      </c>
      <c r="S40" s="60">
        <f t="shared" si="4"/>
        <v>0</v>
      </c>
      <c r="T40" s="60">
        <f t="shared" si="5"/>
        <v>0</v>
      </c>
      <c r="U40" s="60">
        <f t="shared" si="6"/>
        <v>0</v>
      </c>
      <c r="V40" s="56">
        <f t="shared" ref="V40:V71" si="27">IF(B40&lt;&gt;"",SUM(S40:U40),0)</f>
        <v>0</v>
      </c>
      <c r="W40" s="42" t="str">
        <f t="shared" ref="W40:W71" si="28">IF(B40&lt;&gt;"",V40+W39,"")</f>
        <v/>
      </c>
      <c r="X40" s="43" t="str">
        <f t="shared" si="24"/>
        <v/>
      </c>
      <c r="Y40" s="44" t="str">
        <f t="shared" si="25"/>
        <v/>
      </c>
      <c r="Z40" s="35">
        <v>36</v>
      </c>
      <c r="AA40" s="46"/>
      <c r="AB40" s="46"/>
      <c r="AC40" s="46"/>
      <c r="AD40" s="46"/>
      <c r="AE40" s="46"/>
      <c r="AF40" s="46"/>
      <c r="AG40" s="46"/>
      <c r="AH40" s="46"/>
      <c r="AI40" s="47"/>
      <c r="AJ40" s="47"/>
      <c r="AK40" s="48"/>
      <c r="AL40"/>
      <c r="AM40" s="6"/>
      <c r="AN40"/>
      <c r="AO40"/>
      <c r="AP40" s="7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</row>
    <row r="41" spans="1:99" s="63" customFormat="1">
      <c r="A41" s="65">
        <v>37</v>
      </c>
      <c r="B41" s="36"/>
      <c r="C41" s="36" t="str">
        <f t="shared" si="23"/>
        <v>0</v>
      </c>
      <c r="D41" s="53" t="str">
        <f t="shared" si="12"/>
        <v/>
      </c>
      <c r="E41" s="85">
        <f t="shared" si="13"/>
        <v>0</v>
      </c>
      <c r="F41" s="62" t="str">
        <f t="shared" si="26"/>
        <v/>
      </c>
      <c r="G41" s="53" t="str">
        <f t="shared" si="14"/>
        <v/>
      </c>
      <c r="H41" s="85">
        <f t="shared" si="15"/>
        <v>0</v>
      </c>
      <c r="I41" s="62" t="str">
        <f t="shared" si="16"/>
        <v/>
      </c>
      <c r="J41" s="53" t="str">
        <f t="shared" si="17"/>
        <v/>
      </c>
      <c r="K41" s="85">
        <f t="shared" si="18"/>
        <v>0</v>
      </c>
      <c r="L41" s="62" t="str">
        <f t="shared" si="10"/>
        <v/>
      </c>
      <c r="M41" s="37" t="str">
        <f t="shared" ref="M41:M72" si="29">IF(OR(N41&lt;&gt;"",O41&lt;&gt;"",P41&lt;&gt;""),VLOOKUP(R41,$AR$5:$AS$29,2),"")</f>
        <v/>
      </c>
      <c r="N41" s="64" t="str">
        <f t="shared" si="19"/>
        <v/>
      </c>
      <c r="O41" s="64" t="str">
        <f t="shared" si="20"/>
        <v/>
      </c>
      <c r="P41" s="64" t="str">
        <f t="shared" si="21"/>
        <v/>
      </c>
      <c r="Q41" s="39" t="str">
        <f t="shared" si="22"/>
        <v/>
      </c>
      <c r="R41" s="39" t="str">
        <f t="shared" si="3"/>
        <v/>
      </c>
      <c r="S41" s="60">
        <f t="shared" si="4"/>
        <v>0</v>
      </c>
      <c r="T41" s="60">
        <f t="shared" si="5"/>
        <v>0</v>
      </c>
      <c r="U41" s="60">
        <f t="shared" si="6"/>
        <v>0</v>
      </c>
      <c r="V41" s="56">
        <f t="shared" si="27"/>
        <v>0</v>
      </c>
      <c r="W41" s="42" t="str">
        <f t="shared" si="28"/>
        <v/>
      </c>
      <c r="X41" s="43" t="str">
        <f t="shared" si="24"/>
        <v/>
      </c>
      <c r="Y41" s="44" t="str">
        <f t="shared" si="25"/>
        <v/>
      </c>
      <c r="Z41" s="35">
        <v>37</v>
      </c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8"/>
      <c r="AL41"/>
      <c r="AM41" s="6"/>
      <c r="AN41"/>
      <c r="AO41"/>
      <c r="AP41" s="7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</row>
    <row r="42" spans="1:99" s="63" customFormat="1">
      <c r="A42" s="65">
        <v>38</v>
      </c>
      <c r="B42" s="36"/>
      <c r="C42" s="36" t="str">
        <f t="shared" si="23"/>
        <v>0</v>
      </c>
      <c r="D42" s="53" t="str">
        <f t="shared" si="12"/>
        <v/>
      </c>
      <c r="E42" s="85">
        <f t="shared" si="13"/>
        <v>0</v>
      </c>
      <c r="F42" s="62" t="str">
        <f t="shared" si="26"/>
        <v/>
      </c>
      <c r="G42" s="53" t="str">
        <f t="shared" si="14"/>
        <v/>
      </c>
      <c r="H42" s="85">
        <f t="shared" si="15"/>
        <v>0</v>
      </c>
      <c r="I42" s="62" t="str">
        <f t="shared" si="16"/>
        <v/>
      </c>
      <c r="J42" s="53" t="str">
        <f t="shared" si="17"/>
        <v/>
      </c>
      <c r="K42" s="85">
        <f t="shared" si="18"/>
        <v>0</v>
      </c>
      <c r="L42" s="62" t="str">
        <f t="shared" si="10"/>
        <v/>
      </c>
      <c r="M42" s="37" t="str">
        <f t="shared" si="29"/>
        <v/>
      </c>
      <c r="N42" s="64" t="str">
        <f t="shared" si="19"/>
        <v/>
      </c>
      <c r="O42" s="64" t="str">
        <f t="shared" si="20"/>
        <v/>
      </c>
      <c r="P42" s="64" t="str">
        <f t="shared" si="21"/>
        <v/>
      </c>
      <c r="Q42" s="39" t="str">
        <f t="shared" si="22"/>
        <v/>
      </c>
      <c r="R42" s="39" t="str">
        <f t="shared" si="3"/>
        <v/>
      </c>
      <c r="S42" s="60">
        <f t="shared" si="4"/>
        <v>0</v>
      </c>
      <c r="T42" s="60">
        <f t="shared" si="5"/>
        <v>0</v>
      </c>
      <c r="U42" s="60">
        <f t="shared" si="6"/>
        <v>0</v>
      </c>
      <c r="V42" s="56">
        <f t="shared" si="27"/>
        <v>0</v>
      </c>
      <c r="W42" s="42" t="str">
        <f t="shared" si="28"/>
        <v/>
      </c>
      <c r="X42" s="43" t="str">
        <f t="shared" si="24"/>
        <v/>
      </c>
      <c r="Y42" s="44" t="str">
        <f t="shared" si="25"/>
        <v/>
      </c>
      <c r="Z42" s="35">
        <v>38</v>
      </c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8"/>
      <c r="AL42"/>
      <c r="AM42" s="6"/>
      <c r="AN42"/>
      <c r="AO42"/>
      <c r="AP42" s="7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</row>
    <row r="43" spans="1:99" s="63" customFormat="1">
      <c r="A43" s="65">
        <v>39</v>
      </c>
      <c r="B43" s="36"/>
      <c r="C43" s="36" t="str">
        <f t="shared" si="23"/>
        <v>0</v>
      </c>
      <c r="D43" s="53" t="str">
        <f t="shared" si="12"/>
        <v/>
      </c>
      <c r="E43" s="85">
        <f t="shared" si="13"/>
        <v>0</v>
      </c>
      <c r="F43" s="62" t="str">
        <f t="shared" si="26"/>
        <v/>
      </c>
      <c r="G43" s="53" t="str">
        <f t="shared" si="14"/>
        <v/>
      </c>
      <c r="H43" s="85">
        <f t="shared" si="15"/>
        <v>0</v>
      </c>
      <c r="I43" s="62" t="str">
        <f t="shared" si="16"/>
        <v/>
      </c>
      <c r="J43" s="53" t="str">
        <f t="shared" si="17"/>
        <v/>
      </c>
      <c r="K43" s="85">
        <f t="shared" si="18"/>
        <v>0</v>
      </c>
      <c r="L43" s="62" t="str">
        <f t="shared" si="10"/>
        <v/>
      </c>
      <c r="M43" s="37" t="str">
        <f t="shared" si="29"/>
        <v/>
      </c>
      <c r="N43" s="64" t="str">
        <f t="shared" si="19"/>
        <v/>
      </c>
      <c r="O43" s="64" t="str">
        <f t="shared" si="20"/>
        <v/>
      </c>
      <c r="P43" s="64" t="str">
        <f t="shared" si="21"/>
        <v/>
      </c>
      <c r="Q43" s="39" t="str">
        <f t="shared" si="22"/>
        <v/>
      </c>
      <c r="R43" s="39" t="str">
        <f t="shared" si="3"/>
        <v/>
      </c>
      <c r="S43" s="60">
        <f t="shared" si="4"/>
        <v>0</v>
      </c>
      <c r="T43" s="60">
        <f t="shared" si="5"/>
        <v>0</v>
      </c>
      <c r="U43" s="60">
        <f t="shared" si="6"/>
        <v>0</v>
      </c>
      <c r="V43" s="56">
        <f t="shared" si="27"/>
        <v>0</v>
      </c>
      <c r="W43" s="42" t="str">
        <f t="shared" si="28"/>
        <v/>
      </c>
      <c r="X43" s="43" t="str">
        <f t="shared" si="24"/>
        <v/>
      </c>
      <c r="Y43" s="44" t="str">
        <f t="shared" si="25"/>
        <v/>
      </c>
      <c r="Z43" s="35">
        <v>39</v>
      </c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8"/>
      <c r="AL43"/>
      <c r="AM43" s="6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</row>
    <row r="44" spans="1:99" s="63" customFormat="1">
      <c r="A44" s="65">
        <v>40</v>
      </c>
      <c r="B44" s="36"/>
      <c r="C44" s="36" t="str">
        <f t="shared" si="23"/>
        <v>0</v>
      </c>
      <c r="D44" s="53" t="str">
        <f t="shared" si="12"/>
        <v/>
      </c>
      <c r="E44" s="85">
        <f t="shared" si="13"/>
        <v>0</v>
      </c>
      <c r="F44" s="62" t="str">
        <f t="shared" si="26"/>
        <v/>
      </c>
      <c r="G44" s="53" t="str">
        <f t="shared" si="14"/>
        <v/>
      </c>
      <c r="H44" s="85">
        <f t="shared" si="15"/>
        <v>0</v>
      </c>
      <c r="I44" s="62" t="str">
        <f t="shared" si="16"/>
        <v/>
      </c>
      <c r="J44" s="53" t="str">
        <f t="shared" si="17"/>
        <v/>
      </c>
      <c r="K44" s="85">
        <f t="shared" si="18"/>
        <v>0</v>
      </c>
      <c r="L44" s="62" t="str">
        <f t="shared" si="10"/>
        <v/>
      </c>
      <c r="M44" s="37" t="str">
        <f t="shared" si="29"/>
        <v/>
      </c>
      <c r="N44" s="64" t="str">
        <f t="shared" si="19"/>
        <v/>
      </c>
      <c r="O44" s="64" t="str">
        <f t="shared" si="20"/>
        <v/>
      </c>
      <c r="P44" s="64" t="str">
        <f t="shared" si="21"/>
        <v/>
      </c>
      <c r="Q44" s="39" t="str">
        <f t="shared" si="22"/>
        <v/>
      </c>
      <c r="R44" s="39" t="str">
        <f t="shared" si="3"/>
        <v/>
      </c>
      <c r="S44" s="60">
        <f t="shared" si="4"/>
        <v>0</v>
      </c>
      <c r="T44" s="60">
        <f t="shared" si="5"/>
        <v>0</v>
      </c>
      <c r="U44" s="60">
        <f t="shared" si="6"/>
        <v>0</v>
      </c>
      <c r="V44" s="56">
        <f t="shared" si="27"/>
        <v>0</v>
      </c>
      <c r="W44" s="42" t="str">
        <f t="shared" si="28"/>
        <v/>
      </c>
      <c r="X44" s="43" t="str">
        <f t="shared" si="24"/>
        <v/>
      </c>
      <c r="Y44" s="44" t="str">
        <f t="shared" si="25"/>
        <v/>
      </c>
      <c r="Z44" s="35">
        <v>40</v>
      </c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8"/>
      <c r="AL44"/>
      <c r="AM44" s="6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</row>
    <row r="45" spans="1:99" s="63" customFormat="1">
      <c r="A45" s="65">
        <v>41</v>
      </c>
      <c r="B45" s="36"/>
      <c r="C45" s="36" t="str">
        <f t="shared" si="23"/>
        <v>0</v>
      </c>
      <c r="D45" s="53" t="str">
        <f t="shared" si="12"/>
        <v/>
      </c>
      <c r="E45" s="85">
        <f t="shared" si="13"/>
        <v>0</v>
      </c>
      <c r="F45" s="62" t="str">
        <f t="shared" si="26"/>
        <v/>
      </c>
      <c r="G45" s="53" t="str">
        <f t="shared" si="14"/>
        <v/>
      </c>
      <c r="H45" s="85">
        <f t="shared" si="15"/>
        <v>0</v>
      </c>
      <c r="I45" s="62" t="str">
        <f t="shared" si="16"/>
        <v/>
      </c>
      <c r="J45" s="53" t="str">
        <f t="shared" si="17"/>
        <v/>
      </c>
      <c r="K45" s="85">
        <f t="shared" si="18"/>
        <v>0</v>
      </c>
      <c r="L45" s="62" t="str">
        <f t="shared" si="10"/>
        <v/>
      </c>
      <c r="M45" s="37" t="str">
        <f t="shared" si="29"/>
        <v/>
      </c>
      <c r="N45" s="64" t="str">
        <f t="shared" si="19"/>
        <v/>
      </c>
      <c r="O45" s="64" t="str">
        <f t="shared" si="20"/>
        <v/>
      </c>
      <c r="P45" s="64" t="str">
        <f t="shared" si="21"/>
        <v/>
      </c>
      <c r="Q45" s="39" t="str">
        <f t="shared" si="22"/>
        <v/>
      </c>
      <c r="R45" s="39" t="str">
        <f t="shared" si="3"/>
        <v/>
      </c>
      <c r="S45" s="60">
        <f t="shared" si="4"/>
        <v>0</v>
      </c>
      <c r="T45" s="60">
        <f t="shared" si="5"/>
        <v>0</v>
      </c>
      <c r="U45" s="60">
        <f t="shared" si="6"/>
        <v>0</v>
      </c>
      <c r="V45" s="56">
        <f t="shared" si="27"/>
        <v>0</v>
      </c>
      <c r="W45" s="42" t="str">
        <f t="shared" si="28"/>
        <v/>
      </c>
      <c r="X45" s="43" t="str">
        <f t="shared" si="24"/>
        <v/>
      </c>
      <c r="Y45" s="44" t="str">
        <f t="shared" si="25"/>
        <v/>
      </c>
      <c r="Z45" s="35">
        <v>41</v>
      </c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8"/>
      <c r="AL45"/>
      <c r="AM45" s="6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</row>
    <row r="46" spans="1:99" s="63" customFormat="1">
      <c r="A46" s="65">
        <v>42</v>
      </c>
      <c r="B46" s="36"/>
      <c r="C46" s="36" t="str">
        <f t="shared" si="23"/>
        <v>0</v>
      </c>
      <c r="D46" s="53" t="str">
        <f t="shared" si="12"/>
        <v/>
      </c>
      <c r="E46" s="85">
        <f t="shared" si="13"/>
        <v>0</v>
      </c>
      <c r="F46" s="62" t="str">
        <f t="shared" si="26"/>
        <v/>
      </c>
      <c r="G46" s="53" t="str">
        <f t="shared" si="14"/>
        <v/>
      </c>
      <c r="H46" s="85">
        <f t="shared" si="15"/>
        <v>0</v>
      </c>
      <c r="I46" s="62" t="str">
        <f t="shared" si="16"/>
        <v/>
      </c>
      <c r="J46" s="53" t="str">
        <f t="shared" si="17"/>
        <v/>
      </c>
      <c r="K46" s="85">
        <f t="shared" si="18"/>
        <v>0</v>
      </c>
      <c r="L46" s="62" t="str">
        <f t="shared" si="10"/>
        <v/>
      </c>
      <c r="M46" s="37" t="str">
        <f t="shared" si="29"/>
        <v/>
      </c>
      <c r="N46" s="64" t="str">
        <f t="shared" si="19"/>
        <v/>
      </c>
      <c r="O46" s="64" t="str">
        <f t="shared" si="20"/>
        <v/>
      </c>
      <c r="P46" s="64" t="str">
        <f t="shared" si="21"/>
        <v/>
      </c>
      <c r="Q46" s="39" t="str">
        <f t="shared" si="22"/>
        <v/>
      </c>
      <c r="R46" s="39" t="str">
        <f t="shared" si="3"/>
        <v/>
      </c>
      <c r="S46" s="60">
        <f t="shared" si="4"/>
        <v>0</v>
      </c>
      <c r="T46" s="60">
        <f t="shared" si="5"/>
        <v>0</v>
      </c>
      <c r="U46" s="60">
        <f t="shared" si="6"/>
        <v>0</v>
      </c>
      <c r="V46" s="56">
        <f t="shared" si="27"/>
        <v>0</v>
      </c>
      <c r="W46" s="42" t="str">
        <f t="shared" si="28"/>
        <v/>
      </c>
      <c r="X46" s="43" t="str">
        <f t="shared" si="24"/>
        <v/>
      </c>
      <c r="Y46" s="44" t="str">
        <f t="shared" si="25"/>
        <v/>
      </c>
      <c r="Z46" s="35">
        <v>42</v>
      </c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8"/>
      <c r="AL46"/>
      <c r="AM46" s="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</row>
    <row r="47" spans="1:99" s="63" customFormat="1">
      <c r="A47" s="65">
        <v>43</v>
      </c>
      <c r="B47" s="36"/>
      <c r="C47" s="36" t="str">
        <f t="shared" si="23"/>
        <v>0</v>
      </c>
      <c r="D47" s="53" t="str">
        <f t="shared" si="12"/>
        <v/>
      </c>
      <c r="E47" s="85">
        <f t="shared" si="13"/>
        <v>0</v>
      </c>
      <c r="F47" s="62" t="str">
        <f t="shared" si="26"/>
        <v/>
      </c>
      <c r="G47" s="53" t="str">
        <f t="shared" si="14"/>
        <v/>
      </c>
      <c r="H47" s="85">
        <f t="shared" si="15"/>
        <v>0</v>
      </c>
      <c r="I47" s="62" t="str">
        <f t="shared" si="16"/>
        <v/>
      </c>
      <c r="J47" s="53" t="str">
        <f t="shared" si="17"/>
        <v/>
      </c>
      <c r="K47" s="85">
        <f t="shared" si="18"/>
        <v>0</v>
      </c>
      <c r="L47" s="62" t="str">
        <f t="shared" si="10"/>
        <v/>
      </c>
      <c r="M47" s="37" t="str">
        <f t="shared" si="29"/>
        <v/>
      </c>
      <c r="N47" s="64" t="str">
        <f t="shared" si="19"/>
        <v/>
      </c>
      <c r="O47" s="64" t="str">
        <f t="shared" si="20"/>
        <v/>
      </c>
      <c r="P47" s="64" t="str">
        <f t="shared" si="21"/>
        <v/>
      </c>
      <c r="Q47" s="39" t="str">
        <f t="shared" si="22"/>
        <v/>
      </c>
      <c r="R47" s="39" t="str">
        <f t="shared" si="3"/>
        <v/>
      </c>
      <c r="S47" s="60">
        <f t="shared" si="4"/>
        <v>0</v>
      </c>
      <c r="T47" s="60">
        <f t="shared" si="5"/>
        <v>0</v>
      </c>
      <c r="U47" s="60">
        <f t="shared" si="6"/>
        <v>0</v>
      </c>
      <c r="V47" s="56">
        <f t="shared" si="27"/>
        <v>0</v>
      </c>
      <c r="W47" s="42" t="str">
        <f t="shared" si="28"/>
        <v/>
      </c>
      <c r="X47" s="43" t="str">
        <f t="shared" si="24"/>
        <v/>
      </c>
      <c r="Y47" s="44" t="str">
        <f t="shared" si="25"/>
        <v/>
      </c>
      <c r="Z47" s="35">
        <v>43</v>
      </c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8"/>
      <c r="AL47"/>
      <c r="AM47" s="6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</row>
    <row r="48" spans="1:99">
      <c r="A48" s="65">
        <v>44</v>
      </c>
      <c r="B48" s="36"/>
      <c r="C48" s="36" t="str">
        <f t="shared" si="23"/>
        <v>0</v>
      </c>
      <c r="D48" s="53" t="str">
        <f t="shared" si="12"/>
        <v/>
      </c>
      <c r="E48" s="85">
        <f t="shared" si="13"/>
        <v>0</v>
      </c>
      <c r="F48" s="62" t="str">
        <f t="shared" si="26"/>
        <v/>
      </c>
      <c r="G48" s="53" t="str">
        <f t="shared" si="14"/>
        <v/>
      </c>
      <c r="H48" s="85">
        <f t="shared" si="15"/>
        <v>0</v>
      </c>
      <c r="I48" s="62" t="str">
        <f t="shared" si="16"/>
        <v/>
      </c>
      <c r="J48" s="53" t="str">
        <f t="shared" si="17"/>
        <v/>
      </c>
      <c r="K48" s="85">
        <f t="shared" si="18"/>
        <v>0</v>
      </c>
      <c r="L48" s="62" t="str">
        <f t="shared" si="10"/>
        <v/>
      </c>
      <c r="M48" s="37" t="str">
        <f t="shared" si="29"/>
        <v/>
      </c>
      <c r="N48" s="64" t="str">
        <f t="shared" si="19"/>
        <v/>
      </c>
      <c r="O48" s="64" t="str">
        <f t="shared" si="20"/>
        <v/>
      </c>
      <c r="P48" s="64" t="str">
        <f t="shared" si="21"/>
        <v/>
      </c>
      <c r="Q48" s="39" t="str">
        <f t="shared" si="22"/>
        <v/>
      </c>
      <c r="R48" s="39" t="str">
        <f t="shared" si="3"/>
        <v/>
      </c>
      <c r="S48" s="60">
        <f t="shared" si="4"/>
        <v>0</v>
      </c>
      <c r="T48" s="60">
        <f t="shared" si="5"/>
        <v>0</v>
      </c>
      <c r="U48" s="60">
        <f t="shared" si="6"/>
        <v>0</v>
      </c>
      <c r="V48" s="56">
        <f t="shared" si="27"/>
        <v>0</v>
      </c>
      <c r="W48" s="42" t="str">
        <f t="shared" si="28"/>
        <v/>
      </c>
      <c r="X48" s="43" t="str">
        <f t="shared" si="24"/>
        <v/>
      </c>
      <c r="Y48" s="44" t="str">
        <f t="shared" si="25"/>
        <v/>
      </c>
      <c r="Z48" s="35">
        <v>44</v>
      </c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8"/>
      <c r="AL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</row>
    <row r="49" spans="1:99">
      <c r="A49" s="65">
        <v>45</v>
      </c>
      <c r="B49" s="36"/>
      <c r="C49" s="36" t="str">
        <f t="shared" si="23"/>
        <v>0</v>
      </c>
      <c r="D49" s="53" t="str">
        <f t="shared" si="12"/>
        <v/>
      </c>
      <c r="E49" s="85">
        <f t="shared" si="13"/>
        <v>0</v>
      </c>
      <c r="F49" s="62" t="str">
        <f t="shared" si="26"/>
        <v/>
      </c>
      <c r="G49" s="53" t="str">
        <f t="shared" si="14"/>
        <v/>
      </c>
      <c r="H49" s="85">
        <f t="shared" si="15"/>
        <v>0</v>
      </c>
      <c r="I49" s="62" t="str">
        <f t="shared" si="16"/>
        <v/>
      </c>
      <c r="J49" s="53" t="str">
        <f t="shared" si="17"/>
        <v/>
      </c>
      <c r="K49" s="85">
        <f t="shared" si="18"/>
        <v>0</v>
      </c>
      <c r="L49" s="62" t="str">
        <f t="shared" si="10"/>
        <v/>
      </c>
      <c r="M49" s="37" t="str">
        <f t="shared" si="29"/>
        <v/>
      </c>
      <c r="N49" s="64" t="str">
        <f t="shared" si="19"/>
        <v/>
      </c>
      <c r="O49" s="64" t="str">
        <f t="shared" si="20"/>
        <v/>
      </c>
      <c r="P49" s="64" t="str">
        <f t="shared" si="21"/>
        <v/>
      </c>
      <c r="Q49" s="39" t="str">
        <f t="shared" si="22"/>
        <v/>
      </c>
      <c r="R49" s="39" t="str">
        <f t="shared" si="3"/>
        <v/>
      </c>
      <c r="S49" s="60">
        <f t="shared" si="4"/>
        <v>0</v>
      </c>
      <c r="T49" s="60">
        <f t="shared" si="5"/>
        <v>0</v>
      </c>
      <c r="U49" s="60">
        <f t="shared" si="6"/>
        <v>0</v>
      </c>
      <c r="V49" s="56">
        <f t="shared" si="27"/>
        <v>0</v>
      </c>
      <c r="W49" s="42" t="str">
        <f t="shared" si="28"/>
        <v/>
      </c>
      <c r="X49" s="43" t="str">
        <f t="shared" si="24"/>
        <v/>
      </c>
      <c r="Y49" s="44" t="str">
        <f t="shared" si="25"/>
        <v/>
      </c>
      <c r="Z49" s="35">
        <v>45</v>
      </c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8"/>
      <c r="AL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99">
      <c r="A50" s="65">
        <v>46</v>
      </c>
      <c r="B50" s="36"/>
      <c r="C50" s="36" t="str">
        <f t="shared" si="23"/>
        <v>0</v>
      </c>
      <c r="D50" s="53" t="str">
        <f t="shared" si="12"/>
        <v/>
      </c>
      <c r="E50" s="85">
        <f t="shared" si="13"/>
        <v>0</v>
      </c>
      <c r="F50" s="62" t="str">
        <f t="shared" si="26"/>
        <v/>
      </c>
      <c r="G50" s="53" t="str">
        <f t="shared" si="14"/>
        <v/>
      </c>
      <c r="H50" s="85">
        <f t="shared" si="15"/>
        <v>0</v>
      </c>
      <c r="I50" s="62" t="str">
        <f t="shared" si="16"/>
        <v/>
      </c>
      <c r="J50" s="53" t="str">
        <f t="shared" si="17"/>
        <v/>
      </c>
      <c r="K50" s="85">
        <f t="shared" si="18"/>
        <v>0</v>
      </c>
      <c r="L50" s="62" t="str">
        <f t="shared" si="10"/>
        <v/>
      </c>
      <c r="M50" s="37" t="str">
        <f t="shared" si="29"/>
        <v/>
      </c>
      <c r="N50" s="64" t="str">
        <f t="shared" si="19"/>
        <v/>
      </c>
      <c r="O50" s="64" t="str">
        <f t="shared" si="20"/>
        <v/>
      </c>
      <c r="P50" s="64" t="str">
        <f t="shared" si="21"/>
        <v/>
      </c>
      <c r="Q50" s="39" t="str">
        <f t="shared" si="22"/>
        <v/>
      </c>
      <c r="R50" s="39" t="str">
        <f t="shared" si="3"/>
        <v/>
      </c>
      <c r="S50" s="60">
        <f t="shared" si="4"/>
        <v>0</v>
      </c>
      <c r="T50" s="60">
        <f t="shared" si="5"/>
        <v>0</v>
      </c>
      <c r="U50" s="60">
        <f t="shared" si="6"/>
        <v>0</v>
      </c>
      <c r="V50" s="56">
        <f t="shared" si="27"/>
        <v>0</v>
      </c>
      <c r="W50" s="42" t="str">
        <f t="shared" si="28"/>
        <v/>
      </c>
      <c r="X50" s="43" t="str">
        <f t="shared" si="24"/>
        <v/>
      </c>
      <c r="Y50" s="44" t="str">
        <f t="shared" si="25"/>
        <v/>
      </c>
      <c r="Z50" s="35">
        <v>46</v>
      </c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8"/>
      <c r="AL50"/>
      <c r="AN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99">
      <c r="A51" s="65">
        <v>47</v>
      </c>
      <c r="B51" s="36"/>
      <c r="C51" s="36" t="str">
        <f t="shared" si="23"/>
        <v>0</v>
      </c>
      <c r="D51" s="53" t="str">
        <f t="shared" si="12"/>
        <v/>
      </c>
      <c r="E51" s="85">
        <f t="shared" si="13"/>
        <v>0</v>
      </c>
      <c r="F51" s="62" t="str">
        <f t="shared" si="26"/>
        <v/>
      </c>
      <c r="G51" s="53" t="str">
        <f t="shared" si="14"/>
        <v/>
      </c>
      <c r="H51" s="85">
        <f t="shared" si="15"/>
        <v>0</v>
      </c>
      <c r="I51" s="62" t="str">
        <f t="shared" si="16"/>
        <v/>
      </c>
      <c r="J51" s="53" t="str">
        <f t="shared" si="17"/>
        <v/>
      </c>
      <c r="K51" s="85">
        <f t="shared" si="18"/>
        <v>0</v>
      </c>
      <c r="L51" s="62" t="str">
        <f t="shared" si="10"/>
        <v/>
      </c>
      <c r="M51" s="37" t="str">
        <f t="shared" si="29"/>
        <v/>
      </c>
      <c r="N51" s="64" t="str">
        <f t="shared" si="19"/>
        <v/>
      </c>
      <c r="O51" s="64" t="str">
        <f t="shared" si="20"/>
        <v/>
      </c>
      <c r="P51" s="64" t="str">
        <f t="shared" si="21"/>
        <v/>
      </c>
      <c r="Q51" s="39" t="str">
        <f t="shared" si="22"/>
        <v/>
      </c>
      <c r="R51" s="39" t="str">
        <f t="shared" si="3"/>
        <v/>
      </c>
      <c r="S51" s="60">
        <f t="shared" si="4"/>
        <v>0</v>
      </c>
      <c r="T51" s="60">
        <f t="shared" si="5"/>
        <v>0</v>
      </c>
      <c r="U51" s="60">
        <f t="shared" si="6"/>
        <v>0</v>
      </c>
      <c r="V51" s="56">
        <f t="shared" si="27"/>
        <v>0</v>
      </c>
      <c r="W51" s="42" t="str">
        <f t="shared" si="28"/>
        <v/>
      </c>
      <c r="X51" s="43" t="str">
        <f t="shared" si="24"/>
        <v/>
      </c>
      <c r="Y51" s="44" t="str">
        <f t="shared" si="25"/>
        <v/>
      </c>
      <c r="Z51" s="35">
        <v>47</v>
      </c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8"/>
      <c r="AL51"/>
      <c r="AN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99">
      <c r="A52" s="65">
        <v>48</v>
      </c>
      <c r="B52" s="36"/>
      <c r="C52" s="36" t="str">
        <f t="shared" si="23"/>
        <v>0</v>
      </c>
      <c r="D52" s="53" t="str">
        <f t="shared" si="12"/>
        <v/>
      </c>
      <c r="E52" s="85">
        <f t="shared" si="13"/>
        <v>0</v>
      </c>
      <c r="F52" s="62" t="str">
        <f t="shared" si="26"/>
        <v/>
      </c>
      <c r="G52" s="53" t="str">
        <f t="shared" si="14"/>
        <v/>
      </c>
      <c r="H52" s="85">
        <f t="shared" si="15"/>
        <v>0</v>
      </c>
      <c r="I52" s="62" t="str">
        <f t="shared" si="16"/>
        <v/>
      </c>
      <c r="J52" s="53" t="str">
        <f t="shared" si="17"/>
        <v/>
      </c>
      <c r="K52" s="85">
        <f t="shared" si="18"/>
        <v>0</v>
      </c>
      <c r="L52" s="62" t="str">
        <f t="shared" si="10"/>
        <v/>
      </c>
      <c r="M52" s="37" t="str">
        <f t="shared" si="29"/>
        <v/>
      </c>
      <c r="N52" s="64" t="str">
        <f t="shared" si="19"/>
        <v/>
      </c>
      <c r="O52" s="64" t="str">
        <f t="shared" si="20"/>
        <v/>
      </c>
      <c r="P52" s="64" t="str">
        <f t="shared" si="21"/>
        <v/>
      </c>
      <c r="Q52" s="39" t="str">
        <f t="shared" si="22"/>
        <v/>
      </c>
      <c r="R52" s="39" t="str">
        <f t="shared" si="3"/>
        <v/>
      </c>
      <c r="S52" s="60">
        <f t="shared" si="4"/>
        <v>0</v>
      </c>
      <c r="T52" s="60">
        <f t="shared" si="5"/>
        <v>0</v>
      </c>
      <c r="U52" s="60">
        <f t="shared" si="6"/>
        <v>0</v>
      </c>
      <c r="V52" s="56">
        <f t="shared" si="27"/>
        <v>0</v>
      </c>
      <c r="W52" s="42" t="str">
        <f t="shared" si="28"/>
        <v/>
      </c>
      <c r="X52" s="43" t="str">
        <f t="shared" si="24"/>
        <v/>
      </c>
      <c r="Y52" s="44" t="str">
        <f t="shared" si="25"/>
        <v/>
      </c>
      <c r="Z52" s="35">
        <v>48</v>
      </c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8"/>
      <c r="AL52"/>
      <c r="AN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99">
      <c r="A53" s="65">
        <v>49</v>
      </c>
      <c r="B53" s="36"/>
      <c r="C53" s="36" t="str">
        <f t="shared" si="23"/>
        <v>0</v>
      </c>
      <c r="D53" s="53" t="str">
        <f t="shared" si="12"/>
        <v/>
      </c>
      <c r="E53" s="85">
        <f t="shared" si="13"/>
        <v>0</v>
      </c>
      <c r="F53" s="62" t="str">
        <f t="shared" si="26"/>
        <v/>
      </c>
      <c r="G53" s="53" t="str">
        <f t="shared" si="14"/>
        <v/>
      </c>
      <c r="H53" s="85">
        <f t="shared" si="15"/>
        <v>0</v>
      </c>
      <c r="I53" s="62" t="str">
        <f t="shared" si="16"/>
        <v/>
      </c>
      <c r="J53" s="53" t="str">
        <f t="shared" si="17"/>
        <v/>
      </c>
      <c r="K53" s="85">
        <f t="shared" si="18"/>
        <v>0</v>
      </c>
      <c r="L53" s="62" t="str">
        <f t="shared" si="10"/>
        <v/>
      </c>
      <c r="M53" s="37" t="str">
        <f t="shared" si="29"/>
        <v/>
      </c>
      <c r="N53" s="64" t="str">
        <f t="shared" si="19"/>
        <v/>
      </c>
      <c r="O53" s="64" t="str">
        <f t="shared" si="20"/>
        <v/>
      </c>
      <c r="P53" s="64" t="str">
        <f t="shared" si="21"/>
        <v/>
      </c>
      <c r="Q53" s="39" t="str">
        <f t="shared" si="22"/>
        <v/>
      </c>
      <c r="R53" s="39" t="str">
        <f t="shared" si="3"/>
        <v/>
      </c>
      <c r="S53" s="60">
        <f t="shared" si="4"/>
        <v>0</v>
      </c>
      <c r="T53" s="60">
        <f t="shared" si="5"/>
        <v>0</v>
      </c>
      <c r="U53" s="60">
        <f t="shared" si="6"/>
        <v>0</v>
      </c>
      <c r="V53" s="56">
        <f t="shared" si="27"/>
        <v>0</v>
      </c>
      <c r="W53" s="42" t="str">
        <f t="shared" si="28"/>
        <v/>
      </c>
      <c r="X53" s="43" t="str">
        <f t="shared" si="24"/>
        <v/>
      </c>
      <c r="Y53" s="44" t="str">
        <f t="shared" si="25"/>
        <v/>
      </c>
      <c r="Z53" s="35">
        <v>49</v>
      </c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8"/>
      <c r="AL53"/>
      <c r="AN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</row>
    <row r="54" spans="1:99">
      <c r="A54" s="65">
        <v>50</v>
      </c>
      <c r="B54" s="36"/>
      <c r="C54" s="36" t="str">
        <f t="shared" si="23"/>
        <v>0</v>
      </c>
      <c r="D54" s="53" t="str">
        <f t="shared" si="12"/>
        <v/>
      </c>
      <c r="E54" s="85">
        <f t="shared" si="13"/>
        <v>0</v>
      </c>
      <c r="F54" s="62" t="str">
        <f t="shared" si="26"/>
        <v/>
      </c>
      <c r="G54" s="53" t="str">
        <f t="shared" si="14"/>
        <v/>
      </c>
      <c r="H54" s="85">
        <f t="shared" si="15"/>
        <v>0</v>
      </c>
      <c r="I54" s="62" t="str">
        <f t="shared" si="16"/>
        <v/>
      </c>
      <c r="J54" s="53" t="str">
        <f t="shared" si="17"/>
        <v/>
      </c>
      <c r="K54" s="85">
        <f t="shared" si="18"/>
        <v>0</v>
      </c>
      <c r="L54" s="62" t="str">
        <f t="shared" si="10"/>
        <v/>
      </c>
      <c r="M54" s="37" t="str">
        <f t="shared" si="29"/>
        <v/>
      </c>
      <c r="N54" s="64" t="str">
        <f t="shared" si="19"/>
        <v/>
      </c>
      <c r="O54" s="64" t="str">
        <f t="shared" si="20"/>
        <v/>
      </c>
      <c r="P54" s="64" t="str">
        <f t="shared" si="21"/>
        <v/>
      </c>
      <c r="Q54" s="39" t="str">
        <f t="shared" si="22"/>
        <v/>
      </c>
      <c r="R54" s="39" t="str">
        <f t="shared" si="3"/>
        <v/>
      </c>
      <c r="S54" s="60">
        <f t="shared" si="4"/>
        <v>0</v>
      </c>
      <c r="T54" s="60">
        <f t="shared" si="5"/>
        <v>0</v>
      </c>
      <c r="U54" s="60">
        <f t="shared" si="6"/>
        <v>0</v>
      </c>
      <c r="V54" s="56">
        <f t="shared" si="27"/>
        <v>0</v>
      </c>
      <c r="W54" s="42" t="str">
        <f t="shared" si="28"/>
        <v/>
      </c>
      <c r="X54" s="43" t="str">
        <f t="shared" si="24"/>
        <v/>
      </c>
      <c r="Y54" s="44" t="str">
        <f t="shared" si="25"/>
        <v/>
      </c>
      <c r="Z54" s="35">
        <v>50</v>
      </c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8"/>
      <c r="AL54"/>
      <c r="AN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99" s="63" customFormat="1">
      <c r="A55" s="65">
        <v>51</v>
      </c>
      <c r="B55" s="36"/>
      <c r="C55" s="36" t="str">
        <f t="shared" si="23"/>
        <v>0</v>
      </c>
      <c r="D55" s="53" t="str">
        <f t="shared" si="12"/>
        <v/>
      </c>
      <c r="E55" s="85">
        <f t="shared" si="13"/>
        <v>0</v>
      </c>
      <c r="F55" s="62" t="str">
        <f t="shared" si="26"/>
        <v/>
      </c>
      <c r="G55" s="53" t="str">
        <f t="shared" si="14"/>
        <v/>
      </c>
      <c r="H55" s="85">
        <f t="shared" si="15"/>
        <v>0</v>
      </c>
      <c r="I55" s="62" t="str">
        <f t="shared" si="16"/>
        <v/>
      </c>
      <c r="J55" s="53" t="str">
        <f t="shared" si="17"/>
        <v/>
      </c>
      <c r="K55" s="85">
        <f t="shared" si="18"/>
        <v>0</v>
      </c>
      <c r="L55" s="62" t="str">
        <f t="shared" si="10"/>
        <v/>
      </c>
      <c r="M55" s="37" t="str">
        <f t="shared" si="29"/>
        <v/>
      </c>
      <c r="N55" s="64" t="str">
        <f t="shared" si="19"/>
        <v/>
      </c>
      <c r="O55" s="64" t="str">
        <f t="shared" si="20"/>
        <v/>
      </c>
      <c r="P55" s="64" t="str">
        <f t="shared" si="21"/>
        <v/>
      </c>
      <c r="Q55" s="39" t="str">
        <f t="shared" si="22"/>
        <v/>
      </c>
      <c r="R55" s="39" t="str">
        <f t="shared" si="3"/>
        <v/>
      </c>
      <c r="S55" s="60">
        <f t="shared" si="4"/>
        <v>0</v>
      </c>
      <c r="T55" s="60">
        <f t="shared" si="5"/>
        <v>0</v>
      </c>
      <c r="U55" s="60">
        <f t="shared" si="6"/>
        <v>0</v>
      </c>
      <c r="V55" s="56">
        <f t="shared" si="27"/>
        <v>0</v>
      </c>
      <c r="W55" s="42" t="str">
        <f t="shared" si="28"/>
        <v/>
      </c>
      <c r="X55" s="43" t="str">
        <f t="shared" si="24"/>
        <v/>
      </c>
      <c r="Y55" s="44" t="str">
        <f t="shared" si="25"/>
        <v/>
      </c>
      <c r="Z55" s="35">
        <v>51</v>
      </c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8"/>
      <c r="AL55"/>
      <c r="AM55" s="6"/>
      <c r="AN55"/>
      <c r="AO55" s="6"/>
      <c r="AP55" s="6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</row>
    <row r="56" spans="1:99" s="63" customFormat="1">
      <c r="A56" s="65">
        <v>52</v>
      </c>
      <c r="B56" s="36"/>
      <c r="C56" s="36" t="str">
        <f t="shared" si="23"/>
        <v>0</v>
      </c>
      <c r="D56" s="53" t="str">
        <f t="shared" si="12"/>
        <v/>
      </c>
      <c r="E56" s="85">
        <f t="shared" si="13"/>
        <v>0</v>
      </c>
      <c r="F56" s="62" t="str">
        <f t="shared" si="26"/>
        <v/>
      </c>
      <c r="G56" s="53" t="str">
        <f t="shared" si="14"/>
        <v/>
      </c>
      <c r="H56" s="85">
        <f t="shared" si="15"/>
        <v>0</v>
      </c>
      <c r="I56" s="62" t="str">
        <f t="shared" si="16"/>
        <v/>
      </c>
      <c r="J56" s="53" t="str">
        <f t="shared" si="17"/>
        <v/>
      </c>
      <c r="K56" s="85">
        <f t="shared" si="18"/>
        <v>0</v>
      </c>
      <c r="L56" s="62" t="str">
        <f t="shared" si="10"/>
        <v/>
      </c>
      <c r="M56" s="37" t="str">
        <f t="shared" si="29"/>
        <v/>
      </c>
      <c r="N56" s="64" t="str">
        <f t="shared" si="19"/>
        <v/>
      </c>
      <c r="O56" s="64" t="str">
        <f t="shared" si="20"/>
        <v/>
      </c>
      <c r="P56" s="64" t="str">
        <f t="shared" si="21"/>
        <v/>
      </c>
      <c r="Q56" s="39" t="str">
        <f t="shared" si="22"/>
        <v/>
      </c>
      <c r="R56" s="39" t="str">
        <f t="shared" si="3"/>
        <v/>
      </c>
      <c r="S56" s="60">
        <f t="shared" si="4"/>
        <v>0</v>
      </c>
      <c r="T56" s="60">
        <f t="shared" si="5"/>
        <v>0</v>
      </c>
      <c r="U56" s="60">
        <f t="shared" si="6"/>
        <v>0</v>
      </c>
      <c r="V56" s="56">
        <f t="shared" si="27"/>
        <v>0</v>
      </c>
      <c r="W56" s="42" t="str">
        <f t="shared" si="28"/>
        <v/>
      </c>
      <c r="X56" s="43" t="str">
        <f t="shared" si="24"/>
        <v/>
      </c>
      <c r="Y56" s="44" t="str">
        <f t="shared" si="25"/>
        <v/>
      </c>
      <c r="Z56" s="35">
        <v>52</v>
      </c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8"/>
      <c r="AL56"/>
      <c r="AM56" s="6"/>
      <c r="AN56"/>
      <c r="AO56" s="6"/>
      <c r="AP56" s="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</row>
    <row r="57" spans="1:99" s="63" customFormat="1">
      <c r="A57" s="65">
        <v>53</v>
      </c>
      <c r="B57" s="36"/>
      <c r="C57" s="36" t="str">
        <f t="shared" si="23"/>
        <v>0</v>
      </c>
      <c r="D57" s="53" t="str">
        <f t="shared" si="12"/>
        <v/>
      </c>
      <c r="E57" s="85">
        <f t="shared" si="13"/>
        <v>0</v>
      </c>
      <c r="F57" s="62" t="str">
        <f t="shared" si="26"/>
        <v/>
      </c>
      <c r="G57" s="53" t="str">
        <f t="shared" si="14"/>
        <v/>
      </c>
      <c r="H57" s="85">
        <f t="shared" si="15"/>
        <v>0</v>
      </c>
      <c r="I57" s="62" t="str">
        <f t="shared" si="16"/>
        <v/>
      </c>
      <c r="J57" s="53" t="str">
        <f t="shared" si="17"/>
        <v/>
      </c>
      <c r="K57" s="85">
        <f t="shared" si="18"/>
        <v>0</v>
      </c>
      <c r="L57" s="62" t="str">
        <f t="shared" si="10"/>
        <v/>
      </c>
      <c r="M57" s="37" t="str">
        <f t="shared" si="29"/>
        <v/>
      </c>
      <c r="N57" s="64" t="str">
        <f t="shared" si="19"/>
        <v/>
      </c>
      <c r="O57" s="64" t="str">
        <f t="shared" si="20"/>
        <v/>
      </c>
      <c r="P57" s="64" t="str">
        <f t="shared" si="21"/>
        <v/>
      </c>
      <c r="Q57" s="39" t="str">
        <f t="shared" si="22"/>
        <v/>
      </c>
      <c r="R57" s="39" t="str">
        <f t="shared" si="3"/>
        <v/>
      </c>
      <c r="S57" s="60">
        <f t="shared" si="4"/>
        <v>0</v>
      </c>
      <c r="T57" s="60">
        <f t="shared" si="5"/>
        <v>0</v>
      </c>
      <c r="U57" s="60">
        <f t="shared" si="6"/>
        <v>0</v>
      </c>
      <c r="V57" s="56">
        <f t="shared" si="27"/>
        <v>0</v>
      </c>
      <c r="W57" s="42" t="str">
        <f t="shared" si="28"/>
        <v/>
      </c>
      <c r="X57" s="43" t="str">
        <f t="shared" si="24"/>
        <v/>
      </c>
      <c r="Y57" s="44" t="str">
        <f t="shared" si="25"/>
        <v/>
      </c>
      <c r="Z57" s="35">
        <v>53</v>
      </c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8"/>
      <c r="AL57"/>
      <c r="AM57" s="6"/>
      <c r="AN57"/>
      <c r="AO57" s="6"/>
      <c r="AP57" s="6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</row>
    <row r="58" spans="1:99" s="63" customFormat="1">
      <c r="A58" s="65">
        <v>54</v>
      </c>
      <c r="B58" s="36"/>
      <c r="C58" s="36" t="str">
        <f t="shared" si="23"/>
        <v>0</v>
      </c>
      <c r="D58" s="53" t="str">
        <f t="shared" si="12"/>
        <v/>
      </c>
      <c r="E58" s="85">
        <f t="shared" si="13"/>
        <v>0</v>
      </c>
      <c r="F58" s="62" t="str">
        <f t="shared" si="26"/>
        <v/>
      </c>
      <c r="G58" s="53" t="str">
        <f t="shared" si="14"/>
        <v/>
      </c>
      <c r="H58" s="85">
        <f t="shared" si="15"/>
        <v>0</v>
      </c>
      <c r="I58" s="62" t="str">
        <f t="shared" si="16"/>
        <v/>
      </c>
      <c r="J58" s="53" t="str">
        <f t="shared" si="17"/>
        <v/>
      </c>
      <c r="K58" s="85">
        <f t="shared" si="18"/>
        <v>0</v>
      </c>
      <c r="L58" s="62" t="str">
        <f t="shared" si="10"/>
        <v/>
      </c>
      <c r="M58" s="37" t="str">
        <f t="shared" si="29"/>
        <v/>
      </c>
      <c r="N58" s="64" t="str">
        <f t="shared" si="19"/>
        <v/>
      </c>
      <c r="O58" s="64" t="str">
        <f t="shared" si="20"/>
        <v/>
      </c>
      <c r="P58" s="64" t="str">
        <f t="shared" si="21"/>
        <v/>
      </c>
      <c r="Q58" s="39" t="str">
        <f t="shared" si="22"/>
        <v/>
      </c>
      <c r="R58" s="39" t="str">
        <f t="shared" si="3"/>
        <v/>
      </c>
      <c r="S58" s="60">
        <f t="shared" si="4"/>
        <v>0</v>
      </c>
      <c r="T58" s="60">
        <f t="shared" si="5"/>
        <v>0</v>
      </c>
      <c r="U58" s="60">
        <f t="shared" si="6"/>
        <v>0</v>
      </c>
      <c r="V58" s="56">
        <f t="shared" si="27"/>
        <v>0</v>
      </c>
      <c r="W58" s="42" t="str">
        <f t="shared" si="28"/>
        <v/>
      </c>
      <c r="X58" s="43" t="str">
        <f t="shared" si="24"/>
        <v/>
      </c>
      <c r="Y58" s="44" t="str">
        <f t="shared" si="25"/>
        <v/>
      </c>
      <c r="Z58" s="35">
        <v>54</v>
      </c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8"/>
      <c r="AL58"/>
      <c r="AM58" s="6"/>
      <c r="AN58"/>
      <c r="AO58" s="6"/>
      <c r="AP58" s="6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</row>
    <row r="59" spans="1:99" s="63" customFormat="1">
      <c r="A59" s="65">
        <v>55</v>
      </c>
      <c r="B59" s="36"/>
      <c r="C59" s="36" t="str">
        <f t="shared" si="23"/>
        <v>0</v>
      </c>
      <c r="D59" s="53" t="str">
        <f t="shared" si="12"/>
        <v/>
      </c>
      <c r="E59" s="85">
        <f t="shared" si="13"/>
        <v>0</v>
      </c>
      <c r="F59" s="62" t="str">
        <f t="shared" si="26"/>
        <v/>
      </c>
      <c r="G59" s="53" t="str">
        <f t="shared" si="14"/>
        <v/>
      </c>
      <c r="H59" s="85">
        <f t="shared" si="15"/>
        <v>0</v>
      </c>
      <c r="I59" s="62" t="str">
        <f t="shared" si="16"/>
        <v/>
      </c>
      <c r="J59" s="53" t="str">
        <f t="shared" si="17"/>
        <v/>
      </c>
      <c r="K59" s="85">
        <f t="shared" si="18"/>
        <v>0</v>
      </c>
      <c r="L59" s="62" t="str">
        <f t="shared" si="10"/>
        <v/>
      </c>
      <c r="M59" s="37" t="str">
        <f t="shared" si="29"/>
        <v/>
      </c>
      <c r="N59" s="64" t="str">
        <f t="shared" si="19"/>
        <v/>
      </c>
      <c r="O59" s="64" t="str">
        <f t="shared" si="20"/>
        <v/>
      </c>
      <c r="P59" s="64" t="str">
        <f t="shared" si="21"/>
        <v/>
      </c>
      <c r="Q59" s="39" t="str">
        <f t="shared" si="22"/>
        <v/>
      </c>
      <c r="R59" s="39" t="str">
        <f t="shared" si="3"/>
        <v/>
      </c>
      <c r="S59" s="60">
        <f t="shared" si="4"/>
        <v>0</v>
      </c>
      <c r="T59" s="60">
        <f t="shared" si="5"/>
        <v>0</v>
      </c>
      <c r="U59" s="60">
        <f t="shared" si="6"/>
        <v>0</v>
      </c>
      <c r="V59" s="56">
        <f t="shared" si="27"/>
        <v>0</v>
      </c>
      <c r="W59" s="42" t="str">
        <f t="shared" si="28"/>
        <v/>
      </c>
      <c r="X59" s="43" t="str">
        <f t="shared" si="24"/>
        <v/>
      </c>
      <c r="Y59" s="44" t="str">
        <f t="shared" si="25"/>
        <v/>
      </c>
      <c r="Z59" s="35">
        <v>55</v>
      </c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8"/>
      <c r="AL59"/>
      <c r="AM59" s="6"/>
      <c r="AN59"/>
      <c r="AO59" s="6"/>
      <c r="AP59" s="6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</row>
    <row r="60" spans="1:99" s="63" customFormat="1">
      <c r="A60" s="65">
        <v>56</v>
      </c>
      <c r="B60" s="36"/>
      <c r="C60" s="36" t="str">
        <f t="shared" si="23"/>
        <v>0</v>
      </c>
      <c r="D60" s="53" t="str">
        <f t="shared" si="12"/>
        <v/>
      </c>
      <c r="E60" s="85">
        <f t="shared" si="13"/>
        <v>0</v>
      </c>
      <c r="F60" s="62" t="str">
        <f t="shared" si="26"/>
        <v/>
      </c>
      <c r="G60" s="53" t="str">
        <f t="shared" si="14"/>
        <v/>
      </c>
      <c r="H60" s="85">
        <f t="shared" si="15"/>
        <v>0</v>
      </c>
      <c r="I60" s="62" t="str">
        <f t="shared" si="16"/>
        <v/>
      </c>
      <c r="J60" s="53" t="str">
        <f t="shared" si="17"/>
        <v/>
      </c>
      <c r="K60" s="85">
        <f t="shared" si="18"/>
        <v>0</v>
      </c>
      <c r="L60" s="62" t="str">
        <f t="shared" si="10"/>
        <v/>
      </c>
      <c r="M60" s="37" t="str">
        <f t="shared" si="29"/>
        <v/>
      </c>
      <c r="N60" s="64" t="str">
        <f t="shared" si="19"/>
        <v/>
      </c>
      <c r="O60" s="64" t="str">
        <f t="shared" si="20"/>
        <v/>
      </c>
      <c r="P60" s="64" t="str">
        <f t="shared" si="21"/>
        <v/>
      </c>
      <c r="Q60" s="39" t="str">
        <f t="shared" si="22"/>
        <v/>
      </c>
      <c r="R60" s="39" t="str">
        <f t="shared" si="3"/>
        <v/>
      </c>
      <c r="S60" s="60">
        <f t="shared" si="4"/>
        <v>0</v>
      </c>
      <c r="T60" s="60">
        <f t="shared" si="5"/>
        <v>0</v>
      </c>
      <c r="U60" s="60">
        <f t="shared" si="6"/>
        <v>0</v>
      </c>
      <c r="V60" s="56">
        <f t="shared" si="27"/>
        <v>0</v>
      </c>
      <c r="W60" s="42" t="str">
        <f t="shared" si="28"/>
        <v/>
      </c>
      <c r="X60" s="43" t="str">
        <f t="shared" si="24"/>
        <v/>
      </c>
      <c r="Y60" s="44" t="str">
        <f t="shared" si="25"/>
        <v/>
      </c>
      <c r="Z60" s="35">
        <v>56</v>
      </c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8"/>
      <c r="AL60"/>
      <c r="AM60" s="6"/>
      <c r="AN60"/>
      <c r="AO60" s="6"/>
      <c r="AP60" s="6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</row>
    <row r="61" spans="1:99" s="63" customFormat="1">
      <c r="A61" s="65">
        <v>57</v>
      </c>
      <c r="B61" s="36"/>
      <c r="C61" s="36" t="str">
        <f t="shared" si="23"/>
        <v>0</v>
      </c>
      <c r="D61" s="53" t="str">
        <f t="shared" si="12"/>
        <v/>
      </c>
      <c r="E61" s="85">
        <f t="shared" si="13"/>
        <v>0</v>
      </c>
      <c r="F61" s="62" t="str">
        <f t="shared" si="26"/>
        <v/>
      </c>
      <c r="G61" s="53" t="str">
        <f t="shared" si="14"/>
        <v/>
      </c>
      <c r="H61" s="85">
        <f t="shared" si="15"/>
        <v>0</v>
      </c>
      <c r="I61" s="62" t="str">
        <f t="shared" si="16"/>
        <v/>
      </c>
      <c r="J61" s="53" t="str">
        <f t="shared" si="17"/>
        <v/>
      </c>
      <c r="K61" s="85">
        <f t="shared" si="18"/>
        <v>0</v>
      </c>
      <c r="L61" s="62" t="str">
        <f t="shared" si="10"/>
        <v/>
      </c>
      <c r="M61" s="37" t="str">
        <f t="shared" si="29"/>
        <v/>
      </c>
      <c r="N61" s="64" t="str">
        <f t="shared" si="19"/>
        <v/>
      </c>
      <c r="O61" s="64" t="str">
        <f t="shared" si="20"/>
        <v/>
      </c>
      <c r="P61" s="64" t="str">
        <f t="shared" si="21"/>
        <v/>
      </c>
      <c r="Q61" s="39" t="str">
        <f t="shared" si="22"/>
        <v/>
      </c>
      <c r="R61" s="39" t="str">
        <f t="shared" si="3"/>
        <v/>
      </c>
      <c r="S61" s="60">
        <f t="shared" si="4"/>
        <v>0</v>
      </c>
      <c r="T61" s="60">
        <f t="shared" si="5"/>
        <v>0</v>
      </c>
      <c r="U61" s="60">
        <f t="shared" si="6"/>
        <v>0</v>
      </c>
      <c r="V61" s="56">
        <f t="shared" si="27"/>
        <v>0</v>
      </c>
      <c r="W61" s="42" t="str">
        <f t="shared" si="28"/>
        <v/>
      </c>
      <c r="X61" s="43" t="str">
        <f t="shared" si="24"/>
        <v/>
      </c>
      <c r="Y61" s="44" t="str">
        <f t="shared" si="25"/>
        <v/>
      </c>
      <c r="Z61" s="35">
        <v>57</v>
      </c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8"/>
      <c r="AL61"/>
      <c r="AM61" s="6"/>
      <c r="AN61"/>
      <c r="AO61" s="6"/>
      <c r="AP61" s="6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</row>
    <row r="62" spans="1:99" s="63" customFormat="1">
      <c r="A62" s="65">
        <v>58</v>
      </c>
      <c r="B62" s="36"/>
      <c r="C62" s="36" t="str">
        <f t="shared" si="23"/>
        <v>0</v>
      </c>
      <c r="D62" s="53" t="str">
        <f t="shared" si="12"/>
        <v/>
      </c>
      <c r="E62" s="85">
        <f t="shared" si="13"/>
        <v>0</v>
      </c>
      <c r="F62" s="62" t="str">
        <f t="shared" si="26"/>
        <v/>
      </c>
      <c r="G62" s="53" t="str">
        <f t="shared" si="14"/>
        <v/>
      </c>
      <c r="H62" s="85">
        <f t="shared" si="15"/>
        <v>0</v>
      </c>
      <c r="I62" s="62" t="str">
        <f t="shared" si="16"/>
        <v/>
      </c>
      <c r="J62" s="53" t="str">
        <f t="shared" si="17"/>
        <v/>
      </c>
      <c r="K62" s="85">
        <f t="shared" si="18"/>
        <v>0</v>
      </c>
      <c r="L62" s="62" t="str">
        <f t="shared" si="10"/>
        <v/>
      </c>
      <c r="M62" s="37" t="str">
        <f t="shared" si="29"/>
        <v/>
      </c>
      <c r="N62" s="64" t="str">
        <f t="shared" si="19"/>
        <v/>
      </c>
      <c r="O62" s="64" t="str">
        <f t="shared" si="20"/>
        <v/>
      </c>
      <c r="P62" s="64" t="str">
        <f t="shared" si="21"/>
        <v/>
      </c>
      <c r="Q62" s="39" t="str">
        <f t="shared" si="22"/>
        <v/>
      </c>
      <c r="R62" s="39" t="str">
        <f t="shared" si="3"/>
        <v/>
      </c>
      <c r="S62" s="60">
        <f t="shared" si="4"/>
        <v>0</v>
      </c>
      <c r="T62" s="60">
        <f t="shared" si="5"/>
        <v>0</v>
      </c>
      <c r="U62" s="60">
        <f t="shared" si="6"/>
        <v>0</v>
      </c>
      <c r="V62" s="56">
        <f t="shared" si="27"/>
        <v>0</v>
      </c>
      <c r="W62" s="42" t="str">
        <f t="shared" si="28"/>
        <v/>
      </c>
      <c r="X62" s="43" t="str">
        <f t="shared" si="24"/>
        <v/>
      </c>
      <c r="Y62" s="44" t="str">
        <f t="shared" si="25"/>
        <v/>
      </c>
      <c r="Z62" s="35">
        <v>58</v>
      </c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8"/>
      <c r="AL62"/>
      <c r="AM62" s="6"/>
      <c r="AN62"/>
      <c r="AO62" s="6"/>
      <c r="AP62" s="6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</row>
    <row r="63" spans="1:99" s="63" customFormat="1">
      <c r="A63" s="65">
        <v>59</v>
      </c>
      <c r="B63" s="36"/>
      <c r="C63" s="36" t="str">
        <f t="shared" si="23"/>
        <v>0</v>
      </c>
      <c r="D63" s="53" t="str">
        <f t="shared" si="12"/>
        <v/>
      </c>
      <c r="E63" s="85">
        <f t="shared" si="13"/>
        <v>0</v>
      </c>
      <c r="F63" s="62" t="str">
        <f t="shared" si="26"/>
        <v/>
      </c>
      <c r="G63" s="53" t="str">
        <f t="shared" si="14"/>
        <v/>
      </c>
      <c r="H63" s="85">
        <f t="shared" si="15"/>
        <v>0</v>
      </c>
      <c r="I63" s="62" t="str">
        <f t="shared" si="16"/>
        <v/>
      </c>
      <c r="J63" s="53" t="str">
        <f t="shared" si="17"/>
        <v/>
      </c>
      <c r="K63" s="85">
        <f t="shared" si="18"/>
        <v>0</v>
      </c>
      <c r="L63" s="62" t="str">
        <f t="shared" si="10"/>
        <v/>
      </c>
      <c r="M63" s="37" t="str">
        <f t="shared" si="29"/>
        <v/>
      </c>
      <c r="N63" s="64" t="str">
        <f t="shared" si="19"/>
        <v/>
      </c>
      <c r="O63" s="64" t="str">
        <f t="shared" si="20"/>
        <v/>
      </c>
      <c r="P63" s="64" t="str">
        <f t="shared" si="21"/>
        <v/>
      </c>
      <c r="Q63" s="39" t="str">
        <f t="shared" si="22"/>
        <v/>
      </c>
      <c r="R63" s="39" t="str">
        <f t="shared" si="3"/>
        <v/>
      </c>
      <c r="S63" s="60">
        <f t="shared" si="4"/>
        <v>0</v>
      </c>
      <c r="T63" s="60">
        <f t="shared" si="5"/>
        <v>0</v>
      </c>
      <c r="U63" s="60">
        <f t="shared" si="6"/>
        <v>0</v>
      </c>
      <c r="V63" s="56">
        <f t="shared" si="27"/>
        <v>0</v>
      </c>
      <c r="W63" s="42" t="str">
        <f t="shared" si="28"/>
        <v/>
      </c>
      <c r="X63" s="43" t="str">
        <f t="shared" si="24"/>
        <v/>
      </c>
      <c r="Y63" s="44" t="str">
        <f t="shared" si="25"/>
        <v/>
      </c>
      <c r="Z63" s="35">
        <v>59</v>
      </c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8"/>
      <c r="AL63"/>
      <c r="AM63" s="6"/>
      <c r="AN63"/>
      <c r="AO63" s="6"/>
      <c r="AP63" s="6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</row>
    <row r="64" spans="1:99" s="63" customFormat="1">
      <c r="A64" s="65">
        <v>60</v>
      </c>
      <c r="B64" s="36"/>
      <c r="C64" s="36" t="str">
        <f t="shared" si="23"/>
        <v>0</v>
      </c>
      <c r="D64" s="53" t="str">
        <f t="shared" si="12"/>
        <v/>
      </c>
      <c r="E64" s="85">
        <f t="shared" si="13"/>
        <v>0</v>
      </c>
      <c r="F64" s="62" t="str">
        <f t="shared" si="26"/>
        <v/>
      </c>
      <c r="G64" s="53" t="str">
        <f t="shared" si="14"/>
        <v/>
      </c>
      <c r="H64" s="85">
        <f t="shared" si="15"/>
        <v>0</v>
      </c>
      <c r="I64" s="62" t="str">
        <f t="shared" si="16"/>
        <v/>
      </c>
      <c r="J64" s="53" t="str">
        <f t="shared" si="17"/>
        <v/>
      </c>
      <c r="K64" s="85">
        <f t="shared" si="18"/>
        <v>0</v>
      </c>
      <c r="L64" s="62" t="str">
        <f t="shared" si="10"/>
        <v/>
      </c>
      <c r="M64" s="37" t="str">
        <f t="shared" si="29"/>
        <v/>
      </c>
      <c r="N64" s="64" t="str">
        <f t="shared" si="19"/>
        <v/>
      </c>
      <c r="O64" s="64" t="str">
        <f t="shared" si="20"/>
        <v/>
      </c>
      <c r="P64" s="64" t="str">
        <f t="shared" si="21"/>
        <v/>
      </c>
      <c r="Q64" s="39" t="str">
        <f t="shared" si="22"/>
        <v/>
      </c>
      <c r="R64" s="39" t="str">
        <f t="shared" si="3"/>
        <v/>
      </c>
      <c r="S64" s="60">
        <f t="shared" si="4"/>
        <v>0</v>
      </c>
      <c r="T64" s="60">
        <f t="shared" si="5"/>
        <v>0</v>
      </c>
      <c r="U64" s="60">
        <f t="shared" si="6"/>
        <v>0</v>
      </c>
      <c r="V64" s="56">
        <f t="shared" si="27"/>
        <v>0</v>
      </c>
      <c r="W64" s="42" t="str">
        <f t="shared" si="28"/>
        <v/>
      </c>
      <c r="X64" s="43" t="str">
        <f t="shared" si="24"/>
        <v/>
      </c>
      <c r="Y64" s="44" t="str">
        <f t="shared" si="25"/>
        <v/>
      </c>
      <c r="Z64" s="35">
        <v>60</v>
      </c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8"/>
      <c r="AL64"/>
      <c r="AM64" s="6"/>
      <c r="AN64"/>
      <c r="AO64" s="6"/>
      <c r="AP64" s="6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</row>
    <row r="65" spans="1:87">
      <c r="A65" s="65">
        <v>61</v>
      </c>
      <c r="B65" s="36"/>
      <c r="C65" s="36" t="str">
        <f t="shared" si="23"/>
        <v>0</v>
      </c>
      <c r="D65" s="53" t="str">
        <f t="shared" si="12"/>
        <v/>
      </c>
      <c r="E65" s="85">
        <f t="shared" si="13"/>
        <v>0</v>
      </c>
      <c r="F65" s="62" t="str">
        <f t="shared" si="26"/>
        <v/>
      </c>
      <c r="G65" s="53" t="str">
        <f t="shared" si="14"/>
        <v/>
      </c>
      <c r="H65" s="85">
        <f t="shared" si="15"/>
        <v>0</v>
      </c>
      <c r="I65" s="62" t="str">
        <f t="shared" si="16"/>
        <v/>
      </c>
      <c r="J65" s="53" t="str">
        <f t="shared" si="17"/>
        <v/>
      </c>
      <c r="K65" s="85">
        <f t="shared" si="18"/>
        <v>0</v>
      </c>
      <c r="L65" s="62" t="str">
        <f t="shared" si="10"/>
        <v/>
      </c>
      <c r="M65" s="37" t="str">
        <f t="shared" si="29"/>
        <v/>
      </c>
      <c r="N65" s="64" t="str">
        <f t="shared" si="19"/>
        <v/>
      </c>
      <c r="O65" s="64" t="str">
        <f t="shared" si="20"/>
        <v/>
      </c>
      <c r="P65" s="64" t="str">
        <f t="shared" si="21"/>
        <v/>
      </c>
      <c r="Q65" s="39" t="str">
        <f t="shared" si="22"/>
        <v/>
      </c>
      <c r="R65" s="39" t="str">
        <f t="shared" si="3"/>
        <v/>
      </c>
      <c r="S65" s="60">
        <f t="shared" si="4"/>
        <v>0</v>
      </c>
      <c r="T65" s="60">
        <f t="shared" si="5"/>
        <v>0</v>
      </c>
      <c r="U65" s="60">
        <f t="shared" si="6"/>
        <v>0</v>
      </c>
      <c r="V65" s="56">
        <f t="shared" si="27"/>
        <v>0</v>
      </c>
      <c r="W65" s="42" t="str">
        <f t="shared" si="28"/>
        <v/>
      </c>
      <c r="X65" s="43" t="str">
        <f t="shared" si="24"/>
        <v/>
      </c>
      <c r="Y65" s="44" t="str">
        <f t="shared" si="25"/>
        <v/>
      </c>
      <c r="Z65" s="35">
        <v>61</v>
      </c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8"/>
      <c r="AL65"/>
      <c r="AN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</row>
    <row r="66" spans="1:87">
      <c r="A66" s="65">
        <v>62</v>
      </c>
      <c r="B66" s="36"/>
      <c r="C66" s="36" t="str">
        <f t="shared" si="23"/>
        <v>0</v>
      </c>
      <c r="D66" s="53" t="str">
        <f t="shared" si="12"/>
        <v/>
      </c>
      <c r="E66" s="85">
        <f t="shared" si="13"/>
        <v>0</v>
      </c>
      <c r="F66" s="62" t="str">
        <f t="shared" si="26"/>
        <v/>
      </c>
      <c r="G66" s="53" t="str">
        <f t="shared" si="14"/>
        <v/>
      </c>
      <c r="H66" s="85">
        <f t="shared" si="15"/>
        <v>0</v>
      </c>
      <c r="I66" s="62" t="str">
        <f t="shared" si="16"/>
        <v/>
      </c>
      <c r="J66" s="53" t="str">
        <f t="shared" si="17"/>
        <v/>
      </c>
      <c r="K66" s="85">
        <f t="shared" si="18"/>
        <v>0</v>
      </c>
      <c r="L66" s="62" t="str">
        <f t="shared" si="10"/>
        <v/>
      </c>
      <c r="M66" s="37" t="str">
        <f t="shared" si="29"/>
        <v/>
      </c>
      <c r="N66" s="64" t="str">
        <f t="shared" si="19"/>
        <v/>
      </c>
      <c r="O66" s="64" t="str">
        <f t="shared" si="20"/>
        <v/>
      </c>
      <c r="P66" s="64" t="str">
        <f t="shared" si="21"/>
        <v/>
      </c>
      <c r="Q66" s="39" t="str">
        <f t="shared" si="22"/>
        <v/>
      </c>
      <c r="R66" s="39" t="str">
        <f t="shared" si="3"/>
        <v/>
      </c>
      <c r="S66" s="60">
        <f t="shared" si="4"/>
        <v>0</v>
      </c>
      <c r="T66" s="60">
        <f t="shared" si="5"/>
        <v>0</v>
      </c>
      <c r="U66" s="60">
        <f t="shared" si="6"/>
        <v>0</v>
      </c>
      <c r="V66" s="56">
        <f t="shared" si="27"/>
        <v>0</v>
      </c>
      <c r="W66" s="42" t="str">
        <f t="shared" si="28"/>
        <v/>
      </c>
      <c r="X66" s="43" t="str">
        <f t="shared" si="24"/>
        <v/>
      </c>
      <c r="Y66" s="44" t="str">
        <f t="shared" si="25"/>
        <v/>
      </c>
      <c r="Z66" s="35">
        <v>62</v>
      </c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8"/>
      <c r="AL66"/>
      <c r="AN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</row>
    <row r="67" spans="1:87">
      <c r="A67" s="65">
        <v>63</v>
      </c>
      <c r="B67" s="36"/>
      <c r="C67" s="36" t="str">
        <f t="shared" si="23"/>
        <v>0</v>
      </c>
      <c r="D67" s="53" t="str">
        <f t="shared" si="12"/>
        <v/>
      </c>
      <c r="E67" s="85">
        <f t="shared" si="13"/>
        <v>0</v>
      </c>
      <c r="F67" s="62" t="str">
        <f t="shared" si="26"/>
        <v/>
      </c>
      <c r="G67" s="53" t="str">
        <f t="shared" si="14"/>
        <v/>
      </c>
      <c r="H67" s="85">
        <f t="shared" si="15"/>
        <v>0</v>
      </c>
      <c r="I67" s="62" t="str">
        <f t="shared" si="16"/>
        <v/>
      </c>
      <c r="J67" s="53" t="str">
        <f t="shared" si="17"/>
        <v/>
      </c>
      <c r="K67" s="85">
        <f t="shared" si="18"/>
        <v>0</v>
      </c>
      <c r="L67" s="62" t="str">
        <f t="shared" si="10"/>
        <v/>
      </c>
      <c r="M67" s="37" t="str">
        <f t="shared" si="29"/>
        <v/>
      </c>
      <c r="N67" s="64" t="str">
        <f t="shared" si="19"/>
        <v/>
      </c>
      <c r="O67" s="64" t="str">
        <f t="shared" si="20"/>
        <v/>
      </c>
      <c r="P67" s="64" t="str">
        <f t="shared" si="21"/>
        <v/>
      </c>
      <c r="Q67" s="39" t="str">
        <f t="shared" si="22"/>
        <v/>
      </c>
      <c r="R67" s="39" t="str">
        <f t="shared" si="3"/>
        <v/>
      </c>
      <c r="S67" s="60">
        <f t="shared" si="4"/>
        <v>0</v>
      </c>
      <c r="T67" s="60">
        <f t="shared" si="5"/>
        <v>0</v>
      </c>
      <c r="U67" s="60">
        <f t="shared" si="6"/>
        <v>0</v>
      </c>
      <c r="V67" s="56">
        <f t="shared" si="27"/>
        <v>0</v>
      </c>
      <c r="W67" s="42" t="str">
        <f t="shared" si="28"/>
        <v/>
      </c>
      <c r="X67" s="43" t="str">
        <f t="shared" si="24"/>
        <v/>
      </c>
      <c r="Y67" s="44" t="str">
        <f t="shared" si="25"/>
        <v/>
      </c>
      <c r="Z67" s="35">
        <v>63</v>
      </c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8"/>
      <c r="AL67"/>
      <c r="AN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</row>
    <row r="68" spans="1:87">
      <c r="A68" s="65">
        <v>64</v>
      </c>
      <c r="B68" s="36"/>
      <c r="C68" s="36" t="str">
        <f t="shared" si="23"/>
        <v>0</v>
      </c>
      <c r="D68" s="53" t="str">
        <f t="shared" si="12"/>
        <v/>
      </c>
      <c r="E68" s="85">
        <f t="shared" si="13"/>
        <v>0</v>
      </c>
      <c r="F68" s="62" t="str">
        <f t="shared" si="26"/>
        <v/>
      </c>
      <c r="G68" s="53" t="str">
        <f t="shared" si="14"/>
        <v/>
      </c>
      <c r="H68" s="85">
        <f t="shared" si="15"/>
        <v>0</v>
      </c>
      <c r="I68" s="62" t="str">
        <f t="shared" si="16"/>
        <v/>
      </c>
      <c r="J68" s="53" t="str">
        <f t="shared" si="17"/>
        <v/>
      </c>
      <c r="K68" s="85">
        <f t="shared" si="18"/>
        <v>0</v>
      </c>
      <c r="L68" s="62" t="str">
        <f t="shared" si="10"/>
        <v/>
      </c>
      <c r="M68" s="37" t="str">
        <f t="shared" si="29"/>
        <v/>
      </c>
      <c r="N68" s="64" t="str">
        <f t="shared" si="19"/>
        <v/>
      </c>
      <c r="O68" s="64" t="str">
        <f t="shared" si="20"/>
        <v/>
      </c>
      <c r="P68" s="64" t="str">
        <f t="shared" si="21"/>
        <v/>
      </c>
      <c r="Q68" s="39" t="str">
        <f t="shared" si="22"/>
        <v/>
      </c>
      <c r="R68" s="39" t="str">
        <f t="shared" si="3"/>
        <v/>
      </c>
      <c r="S68" s="60">
        <f>IF(N68&lt;&gt;"",IF(Q68="W",(1*M68),(-2*M68)),0)</f>
        <v>0</v>
      </c>
      <c r="T68" s="60">
        <f>IF(O68&lt;&gt;"",IF(Q68="W",(1*M68),(-2*M68)),0)</f>
        <v>0</v>
      </c>
      <c r="U68" s="60">
        <f>IF(P68&lt;&gt;"",IF(Q68="W",(1*M68),(-2*M68)),0)</f>
        <v>0</v>
      </c>
      <c r="V68" s="56">
        <f t="shared" si="27"/>
        <v>0</v>
      </c>
      <c r="W68" s="42" t="str">
        <f t="shared" si="28"/>
        <v/>
      </c>
      <c r="X68" s="43" t="str">
        <f t="shared" si="24"/>
        <v/>
      </c>
      <c r="Y68" s="44" t="str">
        <f t="shared" si="25"/>
        <v/>
      </c>
      <c r="Z68" s="35">
        <v>64</v>
      </c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8"/>
      <c r="AL68"/>
      <c r="AN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</row>
    <row r="69" spans="1:87">
      <c r="A69" s="65">
        <v>65</v>
      </c>
      <c r="B69" s="36"/>
      <c r="C69" s="36" t="str">
        <f t="shared" ref="C69:C100" si="30">VLOOKUP(B69,$BC$107:$BK$144,2,0)</f>
        <v>0</v>
      </c>
      <c r="D69" s="53" t="str">
        <f t="shared" si="12"/>
        <v/>
      </c>
      <c r="E69" s="85">
        <f t="shared" si="13"/>
        <v>0</v>
      </c>
      <c r="F69" s="62" t="str">
        <f t="shared" si="26"/>
        <v/>
      </c>
      <c r="G69" s="53" t="str">
        <f t="shared" si="14"/>
        <v/>
      </c>
      <c r="H69" s="85">
        <f t="shared" si="15"/>
        <v>0</v>
      </c>
      <c r="I69" s="62" t="str">
        <f t="shared" si="16"/>
        <v/>
      </c>
      <c r="J69" s="53" t="str">
        <f t="shared" si="17"/>
        <v/>
      </c>
      <c r="K69" s="85">
        <f t="shared" si="18"/>
        <v>0</v>
      </c>
      <c r="L69" s="62" t="str">
        <f t="shared" si="10"/>
        <v/>
      </c>
      <c r="M69" s="37" t="str">
        <f t="shared" si="29"/>
        <v/>
      </c>
      <c r="N69" s="64" t="str">
        <f t="shared" si="19"/>
        <v/>
      </c>
      <c r="O69" s="64" t="str">
        <f t="shared" si="20"/>
        <v/>
      </c>
      <c r="P69" s="64" t="str">
        <f t="shared" si="21"/>
        <v/>
      </c>
      <c r="Q69" s="39" t="str">
        <f t="shared" si="22"/>
        <v/>
      </c>
      <c r="R69" s="39" t="str">
        <f t="shared" si="3"/>
        <v/>
      </c>
      <c r="S69" s="60">
        <f t="shared" ref="S69:S104" si="31">IF(N69&lt;&gt;"",IF(Q69="W",(1*M69),(-2*M69)),0)</f>
        <v>0</v>
      </c>
      <c r="T69" s="60">
        <f t="shared" ref="T69:T104" si="32">IF(O69&lt;&gt;"",IF(Q69="W",(1*M69),(-2*M69)),0)</f>
        <v>0</v>
      </c>
      <c r="U69" s="60">
        <f t="shared" ref="U69:U104" si="33">IF(P69&lt;&gt;"",IF(Q69="W",(1*M69),(-2*M69)),0)</f>
        <v>0</v>
      </c>
      <c r="V69" s="56">
        <f t="shared" si="27"/>
        <v>0</v>
      </c>
      <c r="W69" s="42" t="str">
        <f t="shared" si="28"/>
        <v/>
      </c>
      <c r="X69" s="43" t="str">
        <f t="shared" ref="X69:X100" si="34">IF(B69&lt;&gt;"",IF(W69&gt;=$AP$5,"Profit Target",""),"")</f>
        <v/>
      </c>
      <c r="Y69" s="44" t="str">
        <f t="shared" ref="Y69:Y104" si="35">IF(B69&lt;&gt;"",IF(W69&lt;=$AP$6,"Stop Loss",""),"")</f>
        <v/>
      </c>
      <c r="Z69" s="35">
        <v>65</v>
      </c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8"/>
      <c r="AL69"/>
      <c r="AN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</row>
    <row r="70" spans="1:87">
      <c r="A70" s="65">
        <v>66</v>
      </c>
      <c r="B70" s="36"/>
      <c r="C70" s="36" t="str">
        <f t="shared" si="30"/>
        <v>0</v>
      </c>
      <c r="D70" s="53" t="str">
        <f t="shared" si="12"/>
        <v/>
      </c>
      <c r="E70" s="85">
        <f t="shared" si="13"/>
        <v>0</v>
      </c>
      <c r="F70" s="62" t="str">
        <f t="shared" si="26"/>
        <v/>
      </c>
      <c r="G70" s="53" t="str">
        <f t="shared" si="14"/>
        <v/>
      </c>
      <c r="H70" s="85">
        <f t="shared" si="15"/>
        <v>0</v>
      </c>
      <c r="I70" s="62" t="str">
        <f t="shared" si="16"/>
        <v/>
      </c>
      <c r="J70" s="53" t="str">
        <f t="shared" si="17"/>
        <v/>
      </c>
      <c r="K70" s="85">
        <f t="shared" si="18"/>
        <v>0</v>
      </c>
      <c r="L70" s="62" t="str">
        <f t="shared" si="10"/>
        <v/>
      </c>
      <c r="M70" s="37" t="str">
        <f t="shared" si="29"/>
        <v/>
      </c>
      <c r="N70" s="64" t="str">
        <f t="shared" si="19"/>
        <v/>
      </c>
      <c r="O70" s="64" t="str">
        <f t="shared" si="20"/>
        <v/>
      </c>
      <c r="P70" s="64" t="str">
        <f t="shared" si="21"/>
        <v/>
      </c>
      <c r="Q70" s="39" t="str">
        <f t="shared" si="22"/>
        <v/>
      </c>
      <c r="R70" s="39" t="str">
        <f t="shared" si="3"/>
        <v/>
      </c>
      <c r="S70" s="60">
        <f t="shared" si="31"/>
        <v>0</v>
      </c>
      <c r="T70" s="60">
        <f t="shared" si="32"/>
        <v>0</v>
      </c>
      <c r="U70" s="60">
        <f t="shared" si="33"/>
        <v>0</v>
      </c>
      <c r="V70" s="56">
        <f t="shared" si="27"/>
        <v>0</v>
      </c>
      <c r="W70" s="42" t="str">
        <f t="shared" si="28"/>
        <v/>
      </c>
      <c r="X70" s="43" t="str">
        <f t="shared" si="34"/>
        <v/>
      </c>
      <c r="Y70" s="44" t="str">
        <f t="shared" si="35"/>
        <v/>
      </c>
      <c r="Z70" s="35">
        <v>66</v>
      </c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8"/>
      <c r="AL70"/>
      <c r="AN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</row>
    <row r="71" spans="1:87">
      <c r="A71" s="65">
        <v>67</v>
      </c>
      <c r="B71" s="36"/>
      <c r="C71" s="36" t="str">
        <f t="shared" si="30"/>
        <v>0</v>
      </c>
      <c r="D71" s="53" t="str">
        <f t="shared" si="12"/>
        <v/>
      </c>
      <c r="E71" s="85">
        <f t="shared" si="13"/>
        <v>0</v>
      </c>
      <c r="F71" s="62" t="str">
        <f t="shared" si="26"/>
        <v/>
      </c>
      <c r="G71" s="53" t="str">
        <f t="shared" si="14"/>
        <v/>
      </c>
      <c r="H71" s="85">
        <f t="shared" si="15"/>
        <v>0</v>
      </c>
      <c r="I71" s="62" t="str">
        <f t="shared" si="16"/>
        <v/>
      </c>
      <c r="J71" s="53" t="str">
        <f t="shared" si="17"/>
        <v/>
      </c>
      <c r="K71" s="85">
        <f t="shared" si="18"/>
        <v>0</v>
      </c>
      <c r="L71" s="62" t="str">
        <f t="shared" si="10"/>
        <v/>
      </c>
      <c r="M71" s="37" t="str">
        <f t="shared" si="29"/>
        <v/>
      </c>
      <c r="N71" s="64" t="str">
        <f t="shared" si="19"/>
        <v/>
      </c>
      <c r="O71" s="64" t="str">
        <f t="shared" si="20"/>
        <v/>
      </c>
      <c r="P71" s="64" t="str">
        <f t="shared" si="21"/>
        <v/>
      </c>
      <c r="Q71" s="39" t="str">
        <f>IF(AND(N71="",O71="",P71=""),"",IF(B71="","",IF(B71=0,"L",IF(OR(ABS(LEFT(N71,1)=C71),ABS(RIGHT(N71,1)=C71)),"W",IF(OR(ABS(LEFT(O71,1)=C71),ABS(RIGHT(O71,1)=C71)),"W",IF(OR(ABS(LEFT(P71,1)=C71),ABS(RIGHT(P71,1)=C71)),"W","L"))))))</f>
        <v/>
      </c>
      <c r="R71" s="39" t="str">
        <f>IF(B70&lt;&gt;"",IF(Q70="",R70,IF(Q70="L",R70+1,IF(Q70="W",1,1))),"")</f>
        <v/>
      </c>
      <c r="S71" s="60">
        <f t="shared" si="31"/>
        <v>0</v>
      </c>
      <c r="T71" s="60">
        <f t="shared" si="32"/>
        <v>0</v>
      </c>
      <c r="U71" s="60">
        <f t="shared" si="33"/>
        <v>0</v>
      </c>
      <c r="V71" s="56">
        <f t="shared" si="27"/>
        <v>0</v>
      </c>
      <c r="W71" s="42" t="str">
        <f t="shared" si="28"/>
        <v/>
      </c>
      <c r="X71" s="43" t="str">
        <f t="shared" si="34"/>
        <v/>
      </c>
      <c r="Y71" s="44" t="str">
        <f t="shared" si="35"/>
        <v/>
      </c>
      <c r="Z71" s="35">
        <v>67</v>
      </c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8"/>
      <c r="AL71"/>
      <c r="AN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</row>
    <row r="72" spans="1:87">
      <c r="A72" s="65">
        <v>68</v>
      </c>
      <c r="B72" s="36"/>
      <c r="C72" s="36" t="str">
        <f t="shared" si="30"/>
        <v>0</v>
      </c>
      <c r="D72" s="53" t="str">
        <f t="shared" si="12"/>
        <v/>
      </c>
      <c r="E72" s="85">
        <f t="shared" si="13"/>
        <v>0</v>
      </c>
      <c r="F72" s="62" t="str">
        <f t="shared" si="26"/>
        <v/>
      </c>
      <c r="G72" s="53" t="str">
        <f t="shared" si="14"/>
        <v/>
      </c>
      <c r="H72" s="85">
        <f t="shared" si="15"/>
        <v>0</v>
      </c>
      <c r="I72" s="62" t="str">
        <f t="shared" si="16"/>
        <v/>
      </c>
      <c r="J72" s="53" t="str">
        <f t="shared" si="17"/>
        <v/>
      </c>
      <c r="K72" s="85">
        <f t="shared" si="18"/>
        <v>0</v>
      </c>
      <c r="L72" s="62" t="str">
        <f t="shared" si="10"/>
        <v/>
      </c>
      <c r="M72" s="37" t="str">
        <f t="shared" si="29"/>
        <v/>
      </c>
      <c r="N72" s="64" t="str">
        <f t="shared" si="19"/>
        <v/>
      </c>
      <c r="O72" s="64" t="str">
        <f t="shared" si="20"/>
        <v/>
      </c>
      <c r="P72" s="64" t="str">
        <f t="shared" si="21"/>
        <v/>
      </c>
      <c r="Q72" s="39" t="str">
        <f t="shared" ref="Q72:Q104" si="36">IF(AND(N72="",O72="",P72=""),"",IF(B72="","",IF(B72=0,"L",IF(OR(ABS(LEFT(N72,1)=C72),ABS(RIGHT(N72,1)=C72)),"W",IF(OR(ABS(LEFT(O72,1)=C72),ABS(RIGHT(O72,1)=C72)),"W",IF(OR(ABS(LEFT(P72,1)=C72),ABS(RIGHT(P72,1)=C72)),"W","L"))))))</f>
        <v/>
      </c>
      <c r="R72" s="39" t="str">
        <f t="shared" ref="R72:R104" si="37">IF(B71&lt;&gt;"",IF(Q71="",R71,IF(Q71="L",R71+1,IF(Q71="W",1,1))),"")</f>
        <v/>
      </c>
      <c r="S72" s="60">
        <f t="shared" si="31"/>
        <v>0</v>
      </c>
      <c r="T72" s="60">
        <f t="shared" si="32"/>
        <v>0</v>
      </c>
      <c r="U72" s="60">
        <f t="shared" si="33"/>
        <v>0</v>
      </c>
      <c r="V72" s="56">
        <f t="shared" ref="V72:V103" si="38">IF(B72&lt;&gt;"",SUM(S72:U72),0)</f>
        <v>0</v>
      </c>
      <c r="W72" s="42" t="str">
        <f t="shared" ref="W72:W103" si="39">IF(B72&lt;&gt;"",V72+W71,"")</f>
        <v/>
      </c>
      <c r="X72" s="43" t="str">
        <f t="shared" si="34"/>
        <v/>
      </c>
      <c r="Y72" s="44" t="str">
        <f t="shared" si="35"/>
        <v/>
      </c>
      <c r="Z72" s="35">
        <v>68</v>
      </c>
      <c r="AA72" s="46"/>
      <c r="AB72" s="46"/>
      <c r="AC72" s="46"/>
      <c r="AD72" s="47"/>
      <c r="AE72" s="46"/>
      <c r="AF72" s="46"/>
      <c r="AG72" s="46"/>
      <c r="AH72" s="47"/>
      <c r="AI72" s="47"/>
      <c r="AJ72" s="47"/>
      <c r="AK72" s="48"/>
      <c r="AL72"/>
      <c r="AN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</row>
    <row r="73" spans="1:87">
      <c r="A73" s="65">
        <v>69</v>
      </c>
      <c r="B73" s="36"/>
      <c r="C73" s="36" t="str">
        <f t="shared" si="30"/>
        <v>0</v>
      </c>
      <c r="D73" s="53" t="str">
        <f t="shared" si="12"/>
        <v/>
      </c>
      <c r="E73" s="85">
        <f t="shared" si="13"/>
        <v>0</v>
      </c>
      <c r="F73" s="62" t="str">
        <f t="shared" si="26"/>
        <v/>
      </c>
      <c r="G73" s="53" t="str">
        <f t="shared" si="14"/>
        <v/>
      </c>
      <c r="H73" s="85">
        <f t="shared" si="15"/>
        <v>0</v>
      </c>
      <c r="I73" s="62" t="str">
        <f t="shared" si="16"/>
        <v/>
      </c>
      <c r="J73" s="53" t="str">
        <f t="shared" si="17"/>
        <v/>
      </c>
      <c r="K73" s="85">
        <f t="shared" si="18"/>
        <v>0</v>
      </c>
      <c r="L73" s="62" t="str">
        <f t="shared" ref="L73:L82" si="40">IF(I72="T","",IF(F72="T","",IF(OR(Q73="W",Q73="L"),"",IF(AND(J73=4,K73&gt;=3,OR(J69=5,J69="5+")),"T",IF(AND(J73=4,H73&gt;=2),"T",IF(AND(J73=4,E73&gt;=2),"T",IF(AND(L72="T",OR(J73&lt;4,J73="")),"T","")))))))</f>
        <v/>
      </c>
      <c r="M73" s="37" t="str">
        <f t="shared" ref="M73:M104" si="41">IF(OR(N73&lt;&gt;"",O73&lt;&gt;"",P73&lt;&gt;""),VLOOKUP(R73,$AR$5:$AS$29,2),"")</f>
        <v/>
      </c>
      <c r="N73" s="64" t="str">
        <f t="shared" si="19"/>
        <v/>
      </c>
      <c r="O73" s="64" t="str">
        <f t="shared" si="20"/>
        <v/>
      </c>
      <c r="P73" s="64" t="str">
        <f t="shared" si="21"/>
        <v/>
      </c>
      <c r="Q73" s="39" t="str">
        <f t="shared" si="36"/>
        <v/>
      </c>
      <c r="R73" s="39" t="str">
        <f t="shared" si="37"/>
        <v/>
      </c>
      <c r="S73" s="60">
        <f t="shared" si="31"/>
        <v>0</v>
      </c>
      <c r="T73" s="60">
        <f t="shared" si="32"/>
        <v>0</v>
      </c>
      <c r="U73" s="60">
        <f t="shared" si="33"/>
        <v>0</v>
      </c>
      <c r="V73" s="56">
        <f t="shared" si="38"/>
        <v>0</v>
      </c>
      <c r="W73" s="42" t="str">
        <f t="shared" si="39"/>
        <v/>
      </c>
      <c r="X73" s="43" t="str">
        <f t="shared" si="34"/>
        <v/>
      </c>
      <c r="Y73" s="44" t="str">
        <f t="shared" si="35"/>
        <v/>
      </c>
      <c r="Z73" s="35">
        <v>69</v>
      </c>
      <c r="AA73" s="46"/>
      <c r="AB73" s="46"/>
      <c r="AC73" s="46"/>
      <c r="AD73" s="47"/>
      <c r="AE73" s="46"/>
      <c r="AF73" s="46"/>
      <c r="AG73" s="46"/>
      <c r="AH73" s="47"/>
      <c r="AI73" s="47"/>
      <c r="AJ73" s="47"/>
      <c r="AK73" s="48"/>
      <c r="AL73"/>
      <c r="AN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</row>
    <row r="74" spans="1:87">
      <c r="A74" s="65">
        <v>70</v>
      </c>
      <c r="B74" s="36"/>
      <c r="C74" s="36" t="str">
        <f t="shared" si="30"/>
        <v>0</v>
      </c>
      <c r="D74" s="53" t="str">
        <f t="shared" ref="D74:D104" si="42">IF(OR(C74="2",C74="3",C74="0"),"",IF(AND(C73="1",C74="1"),1,IF(AND(C72="1",C74="1"),2,IF(AND(C71="1",C74="1"),3,IF(AND(C70="1",C74="1"),4,IF(AND(C74="1",C69="1"),5,"5+"))))))</f>
        <v/>
      </c>
      <c r="E74" s="85">
        <f t="shared" ref="E74:E104" si="43">IF(D74=4,E73+1,IF(D74="",E73,IF(D74&lt;&gt;4,E73,"")))</f>
        <v>0</v>
      </c>
      <c r="F74" s="62" t="str">
        <f t="shared" si="26"/>
        <v/>
      </c>
      <c r="G74" s="53" t="str">
        <f t="shared" ref="G74:G104" si="44">IF(OR(C74="1",C74="3",C74="0"),"",IF(AND(C73="2",C74="2"),1,IF(AND(C72="2",C74="2"),2,IF(AND(C71="2",C74="2"),3,IF(AND(C70="2",C74="2"),4,IF(AND(C74="2",C69="2"),5,"5+"))))))</f>
        <v/>
      </c>
      <c r="H74" s="85">
        <f t="shared" ref="H74:H104" si="45">IF(G74=4,H73+1,IF(G74="",H73,IF(G74&lt;&gt;4,H73,"")))</f>
        <v>0</v>
      </c>
      <c r="I74" s="62" t="str">
        <f t="shared" ref="I74:I104" si="46">IF(F73="T","",IF(L73="T","",IF(OR(Q74="W",Q74="L"),"",IF(AND(G74=4,H74&gt;=3,OR(G70=5,G70="5+")),"T",IF(AND(G74=4,E74&gt;=2),"T",IF(AND(G74=4,K74&gt;=2),"T",IF(AND(I73="T",OR(G74&lt;4,G74="")),"T","")))))))</f>
        <v/>
      </c>
      <c r="J74" s="53" t="str">
        <f t="shared" ref="J74:J104" si="47">IF(OR(C74="1",C74="2",C74="0"),"",IF(AND(C73="3",C74="3"),1,IF(AND(C72="3",C74="3"),2,IF(AND(C71="3",C74="3"),3,IF(AND(C70="3",C74="3"),4,IF(AND(C74="3",C69="3"),5,"5+"))))))</f>
        <v/>
      </c>
      <c r="K74" s="85">
        <f t="shared" ref="K74:K104" si="48">IF(J74=4,K73+1,IF(J74="",K73,IF(J74&lt;&gt;4,K73,"")))</f>
        <v>0</v>
      </c>
      <c r="L74" s="62" t="str">
        <f t="shared" si="40"/>
        <v/>
      </c>
      <c r="M74" s="37" t="str">
        <f t="shared" si="41"/>
        <v/>
      </c>
      <c r="N74" s="64" t="str">
        <f t="shared" si="19"/>
        <v/>
      </c>
      <c r="O74" s="64" t="str">
        <f t="shared" si="20"/>
        <v/>
      </c>
      <c r="P74" s="64" t="str">
        <f t="shared" si="21"/>
        <v/>
      </c>
      <c r="Q74" s="39" t="str">
        <f t="shared" si="36"/>
        <v/>
      </c>
      <c r="R74" s="39" t="str">
        <f t="shared" si="37"/>
        <v/>
      </c>
      <c r="S74" s="60">
        <f t="shared" si="31"/>
        <v>0</v>
      </c>
      <c r="T74" s="60">
        <f t="shared" si="32"/>
        <v>0</v>
      </c>
      <c r="U74" s="60">
        <f t="shared" si="33"/>
        <v>0</v>
      </c>
      <c r="V74" s="56">
        <f t="shared" si="38"/>
        <v>0</v>
      </c>
      <c r="W74" s="42" t="str">
        <f t="shared" si="39"/>
        <v/>
      </c>
      <c r="X74" s="43" t="str">
        <f t="shared" si="34"/>
        <v/>
      </c>
      <c r="Y74" s="44" t="str">
        <f t="shared" si="35"/>
        <v/>
      </c>
      <c r="Z74" s="35">
        <v>70</v>
      </c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8"/>
      <c r="AL74"/>
      <c r="AN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</row>
    <row r="75" spans="1:87">
      <c r="A75" s="65">
        <v>71</v>
      </c>
      <c r="B75" s="36"/>
      <c r="C75" s="36" t="str">
        <f t="shared" si="30"/>
        <v>0</v>
      </c>
      <c r="D75" s="53" t="str">
        <f t="shared" si="42"/>
        <v/>
      </c>
      <c r="E75" s="85">
        <f t="shared" si="43"/>
        <v>0</v>
      </c>
      <c r="F75" s="62" t="str">
        <f t="shared" si="26"/>
        <v/>
      </c>
      <c r="G75" s="53" t="str">
        <f t="shared" si="44"/>
        <v/>
      </c>
      <c r="H75" s="85">
        <f t="shared" si="45"/>
        <v>0</v>
      </c>
      <c r="I75" s="62" t="str">
        <f t="shared" si="46"/>
        <v/>
      </c>
      <c r="J75" s="53" t="str">
        <f t="shared" si="47"/>
        <v/>
      </c>
      <c r="K75" s="85">
        <f t="shared" si="48"/>
        <v>0</v>
      </c>
      <c r="L75" s="62" t="str">
        <f t="shared" si="40"/>
        <v/>
      </c>
      <c r="M75" s="37" t="str">
        <f t="shared" si="41"/>
        <v/>
      </c>
      <c r="N75" s="64" t="str">
        <f t="shared" si="19"/>
        <v/>
      </c>
      <c r="O75" s="64" t="str">
        <f t="shared" si="20"/>
        <v/>
      </c>
      <c r="P75" s="64" t="str">
        <f t="shared" si="21"/>
        <v/>
      </c>
      <c r="Q75" s="39" t="str">
        <f t="shared" si="36"/>
        <v/>
      </c>
      <c r="R75" s="39" t="str">
        <f t="shared" si="37"/>
        <v/>
      </c>
      <c r="S75" s="60">
        <f t="shared" si="31"/>
        <v>0</v>
      </c>
      <c r="T75" s="60">
        <f t="shared" si="32"/>
        <v>0</v>
      </c>
      <c r="U75" s="60">
        <f t="shared" si="33"/>
        <v>0</v>
      </c>
      <c r="V75" s="56">
        <f t="shared" si="38"/>
        <v>0</v>
      </c>
      <c r="W75" s="42" t="str">
        <f t="shared" si="39"/>
        <v/>
      </c>
      <c r="X75" s="43" t="str">
        <f t="shared" si="34"/>
        <v/>
      </c>
      <c r="Y75" s="44" t="str">
        <f t="shared" si="35"/>
        <v/>
      </c>
      <c r="Z75" s="35">
        <v>71</v>
      </c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8"/>
      <c r="AL75"/>
      <c r="AN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</row>
    <row r="76" spans="1:87">
      <c r="A76" s="65">
        <v>72</v>
      </c>
      <c r="B76" s="36"/>
      <c r="C76" s="36" t="str">
        <f t="shared" si="30"/>
        <v>0</v>
      </c>
      <c r="D76" s="53" t="str">
        <f t="shared" si="42"/>
        <v/>
      </c>
      <c r="E76" s="85">
        <f t="shared" si="43"/>
        <v>0</v>
      </c>
      <c r="F76" s="62" t="str">
        <f t="shared" si="26"/>
        <v/>
      </c>
      <c r="G76" s="53" t="str">
        <f t="shared" si="44"/>
        <v/>
      </c>
      <c r="H76" s="85">
        <f t="shared" si="45"/>
        <v>0</v>
      </c>
      <c r="I76" s="62" t="str">
        <f t="shared" si="46"/>
        <v/>
      </c>
      <c r="J76" s="53" t="str">
        <f t="shared" si="47"/>
        <v/>
      </c>
      <c r="K76" s="85">
        <f t="shared" si="48"/>
        <v>0</v>
      </c>
      <c r="L76" s="62" t="str">
        <f t="shared" si="40"/>
        <v/>
      </c>
      <c r="M76" s="37" t="str">
        <f t="shared" si="41"/>
        <v/>
      </c>
      <c r="N76" s="64" t="str">
        <f t="shared" si="19"/>
        <v/>
      </c>
      <c r="O76" s="64" t="str">
        <f t="shared" si="20"/>
        <v/>
      </c>
      <c r="P76" s="64" t="str">
        <f t="shared" si="21"/>
        <v/>
      </c>
      <c r="Q76" s="39" t="str">
        <f t="shared" si="36"/>
        <v/>
      </c>
      <c r="R76" s="39" t="str">
        <f t="shared" si="37"/>
        <v/>
      </c>
      <c r="S76" s="60">
        <f t="shared" si="31"/>
        <v>0</v>
      </c>
      <c r="T76" s="60">
        <f t="shared" si="32"/>
        <v>0</v>
      </c>
      <c r="U76" s="60">
        <f t="shared" si="33"/>
        <v>0</v>
      </c>
      <c r="V76" s="56">
        <f t="shared" si="38"/>
        <v>0</v>
      </c>
      <c r="W76" s="42" t="str">
        <f t="shared" si="39"/>
        <v/>
      </c>
      <c r="X76" s="43" t="str">
        <f t="shared" si="34"/>
        <v/>
      </c>
      <c r="Y76" s="44" t="str">
        <f t="shared" si="35"/>
        <v/>
      </c>
      <c r="Z76" s="35">
        <v>72</v>
      </c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8"/>
      <c r="AL76"/>
      <c r="AN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</row>
    <row r="77" spans="1:87">
      <c r="A77" s="65">
        <v>73</v>
      </c>
      <c r="B77" s="36"/>
      <c r="C77" s="36" t="str">
        <f t="shared" si="30"/>
        <v>0</v>
      </c>
      <c r="D77" s="53" t="str">
        <f t="shared" si="42"/>
        <v/>
      </c>
      <c r="E77" s="85">
        <f t="shared" si="43"/>
        <v>0</v>
      </c>
      <c r="F77" s="62" t="str">
        <f t="shared" si="26"/>
        <v/>
      </c>
      <c r="G77" s="53" t="str">
        <f t="shared" si="44"/>
        <v/>
      </c>
      <c r="H77" s="85">
        <f t="shared" si="45"/>
        <v>0</v>
      </c>
      <c r="I77" s="62" t="str">
        <f t="shared" si="46"/>
        <v/>
      </c>
      <c r="J77" s="53" t="str">
        <f t="shared" si="47"/>
        <v/>
      </c>
      <c r="K77" s="85">
        <f t="shared" si="48"/>
        <v>0</v>
      </c>
      <c r="L77" s="62" t="str">
        <f t="shared" si="40"/>
        <v/>
      </c>
      <c r="M77" s="37" t="str">
        <f t="shared" si="41"/>
        <v/>
      </c>
      <c r="N77" s="64" t="str">
        <f t="shared" ref="N77:N93" si="49">IF(B76&lt;&gt;"",IF(AND(O74="",P74=""),IF(AND(Q76="",Q75="",Q74=""),IF(AND(OR(C74="0",C74="2",C74="3"),OR(C75="0",C75="2",C75="3"),OR(C76="0",C76="2",C76="3"),F73="T",H73&gt;=2),"2-3",IF(AND(OR(C74="0",C74="2",C74="3"),OR(C75="0",C75="2",C75="3"),OR(C76="0",C76="2",C76="3"),F73="T",K73&gt;=2),"2-3",IF(AND(OR(C74="0",C74="2",C74="3"),OR(C75="0",C75="2",C75="3"),OR(C76="0",C76="2",C76="3"),F73="T",E73&gt;=3),"2-3",""))),""),""),"")</f>
        <v/>
      </c>
      <c r="O77" s="64" t="str">
        <f t="shared" ref="O77:O93" si="50">IF(B76&lt;&gt;"",IF(AND(N74="",P74=""),IF(AND(Q76="",Q75="",Q74=""),IF(AND(OR(C74="0",C74="1",C74="3"),OR(C75="0",C75="1",C75="3"),OR(C76="0",C76="1",C76="3"),I73="T",E73&gt;=2),"1-3",IF(AND(OR(C74="0",C74="1",C74="3"),OR(C75="0",C75="1",C75="3"),OR(C76="0",C76="1",C76="3"),I73="T",K73&gt;=2),"1-3",IF(AND(OR(C74="0",C74="1",C74="3"),OR(C75="0",C75="1",C75="3"),OR(C76="0",C76="1",C76="3"),I73="T",H73&gt;=3),"1-3",""))),""),""),"")</f>
        <v/>
      </c>
      <c r="P77" s="64" t="str">
        <f t="shared" ref="P77:P93" si="51">IF(B76&lt;&gt;"",IF(AND(O74="",N74=""),IF(AND(Q76="",Q75="",Q74=""),IF(AND(OR(C74="0",C74="1",C74="2"),OR(C75="0",C75="1",C75="2"),OR(C76="0",C76="1",C76="2"),E73&gt;=2,L73="T"),"1-2",IF(AND(OR(C74="0",C74="1",C74="2"),OR(C75="0",C75="1",C75="2"),OR(C76="0",C76="1",C76="2"),H73&gt;=2,L73="T"),"1-2",IF(AND(OR(C74="0",C74="1",C74="2"),OR(C75="0",C75="1",C75="2"),OR(C76="0",C76="1",C76="2"),K73&gt;=3,L73="T"),"1-2",""))),""),""),"")</f>
        <v/>
      </c>
      <c r="Q77" s="39" t="str">
        <f t="shared" si="36"/>
        <v/>
      </c>
      <c r="R77" s="39" t="str">
        <f t="shared" si="37"/>
        <v/>
      </c>
      <c r="S77" s="60">
        <f t="shared" si="31"/>
        <v>0</v>
      </c>
      <c r="T77" s="60">
        <f t="shared" si="32"/>
        <v>0</v>
      </c>
      <c r="U77" s="60">
        <f t="shared" si="33"/>
        <v>0</v>
      </c>
      <c r="V77" s="56">
        <f t="shared" si="38"/>
        <v>0</v>
      </c>
      <c r="W77" s="42" t="str">
        <f t="shared" si="39"/>
        <v/>
      </c>
      <c r="X77" s="43" t="str">
        <f t="shared" si="34"/>
        <v/>
      </c>
      <c r="Y77" s="44" t="str">
        <f t="shared" si="35"/>
        <v/>
      </c>
      <c r="Z77" s="35">
        <v>73</v>
      </c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8"/>
      <c r="AL77"/>
      <c r="AN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</row>
    <row r="78" spans="1:87">
      <c r="A78" s="65">
        <v>74</v>
      </c>
      <c r="B78" s="36"/>
      <c r="C78" s="36" t="str">
        <f t="shared" si="30"/>
        <v>0</v>
      </c>
      <c r="D78" s="53" t="str">
        <f t="shared" si="42"/>
        <v/>
      </c>
      <c r="E78" s="85">
        <f t="shared" si="43"/>
        <v>0</v>
      </c>
      <c r="F78" s="62" t="str">
        <f t="shared" si="26"/>
        <v/>
      </c>
      <c r="G78" s="53" t="str">
        <f t="shared" si="44"/>
        <v/>
      </c>
      <c r="H78" s="85">
        <f t="shared" si="45"/>
        <v>0</v>
      </c>
      <c r="I78" s="62" t="str">
        <f t="shared" si="46"/>
        <v/>
      </c>
      <c r="J78" s="53" t="str">
        <f t="shared" si="47"/>
        <v/>
      </c>
      <c r="K78" s="85">
        <f t="shared" si="48"/>
        <v>0</v>
      </c>
      <c r="L78" s="62" t="str">
        <f t="shared" si="40"/>
        <v/>
      </c>
      <c r="M78" s="37" t="str">
        <f t="shared" si="41"/>
        <v/>
      </c>
      <c r="N78" s="64" t="str">
        <f t="shared" si="49"/>
        <v/>
      </c>
      <c r="O78" s="64" t="str">
        <f t="shared" si="50"/>
        <v/>
      </c>
      <c r="P78" s="64" t="str">
        <f t="shared" si="51"/>
        <v/>
      </c>
      <c r="Q78" s="39" t="str">
        <f t="shared" si="36"/>
        <v/>
      </c>
      <c r="R78" s="39" t="str">
        <f t="shared" si="37"/>
        <v/>
      </c>
      <c r="S78" s="60">
        <f t="shared" si="31"/>
        <v>0</v>
      </c>
      <c r="T78" s="60">
        <f t="shared" si="32"/>
        <v>0</v>
      </c>
      <c r="U78" s="60">
        <f t="shared" si="33"/>
        <v>0</v>
      </c>
      <c r="V78" s="56">
        <f t="shared" si="38"/>
        <v>0</v>
      </c>
      <c r="W78" s="42" t="str">
        <f t="shared" si="39"/>
        <v/>
      </c>
      <c r="X78" s="43" t="str">
        <f t="shared" si="34"/>
        <v/>
      </c>
      <c r="Y78" s="44" t="str">
        <f t="shared" si="35"/>
        <v/>
      </c>
      <c r="Z78" s="35">
        <v>74</v>
      </c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8"/>
      <c r="AL78"/>
      <c r="AN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</row>
    <row r="79" spans="1:87">
      <c r="A79" s="65">
        <v>75</v>
      </c>
      <c r="B79" s="36"/>
      <c r="C79" s="36" t="str">
        <f t="shared" si="30"/>
        <v>0</v>
      </c>
      <c r="D79" s="53" t="str">
        <f t="shared" si="42"/>
        <v/>
      </c>
      <c r="E79" s="85">
        <f t="shared" si="43"/>
        <v>0</v>
      </c>
      <c r="F79" s="62" t="str">
        <f t="shared" si="26"/>
        <v/>
      </c>
      <c r="G79" s="53" t="str">
        <f t="shared" si="44"/>
        <v/>
      </c>
      <c r="H79" s="85">
        <f t="shared" si="45"/>
        <v>0</v>
      </c>
      <c r="I79" s="62" t="str">
        <f t="shared" si="46"/>
        <v/>
      </c>
      <c r="J79" s="53" t="str">
        <f t="shared" si="47"/>
        <v/>
      </c>
      <c r="K79" s="85">
        <f t="shared" si="48"/>
        <v>0</v>
      </c>
      <c r="L79" s="62" t="str">
        <f t="shared" si="40"/>
        <v/>
      </c>
      <c r="M79" s="37" t="str">
        <f t="shared" si="41"/>
        <v/>
      </c>
      <c r="N79" s="64" t="str">
        <f t="shared" si="49"/>
        <v/>
      </c>
      <c r="O79" s="64" t="str">
        <f t="shared" si="50"/>
        <v/>
      </c>
      <c r="P79" s="64" t="str">
        <f t="shared" si="51"/>
        <v/>
      </c>
      <c r="Q79" s="39" t="str">
        <f t="shared" si="36"/>
        <v/>
      </c>
      <c r="R79" s="39" t="str">
        <f t="shared" si="37"/>
        <v/>
      </c>
      <c r="S79" s="60">
        <f t="shared" si="31"/>
        <v>0</v>
      </c>
      <c r="T79" s="60">
        <f t="shared" si="32"/>
        <v>0</v>
      </c>
      <c r="U79" s="60">
        <f t="shared" si="33"/>
        <v>0</v>
      </c>
      <c r="V79" s="56">
        <f t="shared" si="38"/>
        <v>0</v>
      </c>
      <c r="W79" s="42" t="str">
        <f t="shared" si="39"/>
        <v/>
      </c>
      <c r="X79" s="43" t="str">
        <f t="shared" si="34"/>
        <v/>
      </c>
      <c r="Y79" s="44" t="str">
        <f t="shared" si="35"/>
        <v/>
      </c>
      <c r="Z79" s="35">
        <v>75</v>
      </c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8"/>
      <c r="AL79"/>
      <c r="AN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</row>
    <row r="80" spans="1:87">
      <c r="A80" s="65">
        <v>76</v>
      </c>
      <c r="B80" s="36"/>
      <c r="C80" s="36" t="str">
        <f t="shared" si="30"/>
        <v>0</v>
      </c>
      <c r="D80" s="53" t="str">
        <f t="shared" si="42"/>
        <v/>
      </c>
      <c r="E80" s="85">
        <f t="shared" si="43"/>
        <v>0</v>
      </c>
      <c r="F80" s="62" t="str">
        <f t="shared" si="26"/>
        <v/>
      </c>
      <c r="G80" s="53" t="str">
        <f t="shared" si="44"/>
        <v/>
      </c>
      <c r="H80" s="85">
        <f t="shared" si="45"/>
        <v>0</v>
      </c>
      <c r="I80" s="62" t="str">
        <f t="shared" si="46"/>
        <v/>
      </c>
      <c r="J80" s="53" t="str">
        <f t="shared" si="47"/>
        <v/>
      </c>
      <c r="K80" s="85">
        <f t="shared" si="48"/>
        <v>0</v>
      </c>
      <c r="L80" s="62" t="str">
        <f t="shared" si="40"/>
        <v/>
      </c>
      <c r="M80" s="37" t="str">
        <f t="shared" si="41"/>
        <v/>
      </c>
      <c r="N80" s="64" t="str">
        <f t="shared" si="49"/>
        <v/>
      </c>
      <c r="O80" s="64" t="str">
        <f t="shared" si="50"/>
        <v/>
      </c>
      <c r="P80" s="64" t="str">
        <f t="shared" si="51"/>
        <v/>
      </c>
      <c r="Q80" s="39" t="str">
        <f t="shared" si="36"/>
        <v/>
      </c>
      <c r="R80" s="39" t="str">
        <f t="shared" si="37"/>
        <v/>
      </c>
      <c r="S80" s="60">
        <f t="shared" si="31"/>
        <v>0</v>
      </c>
      <c r="T80" s="60">
        <f t="shared" si="32"/>
        <v>0</v>
      </c>
      <c r="U80" s="60">
        <f t="shared" si="33"/>
        <v>0</v>
      </c>
      <c r="V80" s="56">
        <f t="shared" si="38"/>
        <v>0</v>
      </c>
      <c r="W80" s="42" t="str">
        <f t="shared" si="39"/>
        <v/>
      </c>
      <c r="X80" s="43" t="str">
        <f t="shared" si="34"/>
        <v/>
      </c>
      <c r="Y80" s="44" t="str">
        <f t="shared" si="35"/>
        <v/>
      </c>
      <c r="Z80" s="35">
        <v>76</v>
      </c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8"/>
      <c r="AL80"/>
      <c r="AN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</row>
    <row r="81" spans="1:87">
      <c r="A81" s="65">
        <v>77</v>
      </c>
      <c r="B81" s="36"/>
      <c r="C81" s="36" t="str">
        <f t="shared" si="30"/>
        <v>0</v>
      </c>
      <c r="D81" s="53" t="str">
        <f t="shared" si="42"/>
        <v/>
      </c>
      <c r="E81" s="85">
        <f t="shared" si="43"/>
        <v>0</v>
      </c>
      <c r="F81" s="62" t="str">
        <f t="shared" si="26"/>
        <v/>
      </c>
      <c r="G81" s="53" t="str">
        <f t="shared" si="44"/>
        <v/>
      </c>
      <c r="H81" s="85">
        <f t="shared" si="45"/>
        <v>0</v>
      </c>
      <c r="I81" s="62" t="str">
        <f t="shared" si="46"/>
        <v/>
      </c>
      <c r="J81" s="53" t="str">
        <f t="shared" si="47"/>
        <v/>
      </c>
      <c r="K81" s="85">
        <f t="shared" si="48"/>
        <v>0</v>
      </c>
      <c r="L81" s="62" t="str">
        <f t="shared" si="40"/>
        <v/>
      </c>
      <c r="M81" s="37" t="str">
        <f t="shared" si="41"/>
        <v/>
      </c>
      <c r="N81" s="64" t="str">
        <f t="shared" si="49"/>
        <v/>
      </c>
      <c r="O81" s="64" t="str">
        <f t="shared" si="50"/>
        <v/>
      </c>
      <c r="P81" s="64" t="str">
        <f t="shared" si="51"/>
        <v/>
      </c>
      <c r="Q81" s="39" t="str">
        <f t="shared" si="36"/>
        <v/>
      </c>
      <c r="R81" s="39" t="str">
        <f t="shared" si="37"/>
        <v/>
      </c>
      <c r="S81" s="60">
        <f t="shared" si="31"/>
        <v>0</v>
      </c>
      <c r="T81" s="60">
        <f t="shared" si="32"/>
        <v>0</v>
      </c>
      <c r="U81" s="60">
        <f t="shared" si="33"/>
        <v>0</v>
      </c>
      <c r="V81" s="56">
        <f t="shared" si="38"/>
        <v>0</v>
      </c>
      <c r="W81" s="42" t="str">
        <f t="shared" si="39"/>
        <v/>
      </c>
      <c r="X81" s="43" t="str">
        <f t="shared" si="34"/>
        <v/>
      </c>
      <c r="Y81" s="44" t="str">
        <f t="shared" si="35"/>
        <v/>
      </c>
      <c r="Z81" s="35">
        <v>77</v>
      </c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8"/>
      <c r="AL81"/>
      <c r="AN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</row>
    <row r="82" spans="1:87">
      <c r="A82" s="65">
        <v>78</v>
      </c>
      <c r="B82" s="36"/>
      <c r="C82" s="36" t="str">
        <f t="shared" si="30"/>
        <v>0</v>
      </c>
      <c r="D82" s="53" t="str">
        <f t="shared" si="42"/>
        <v/>
      </c>
      <c r="E82" s="85">
        <f t="shared" si="43"/>
        <v>0</v>
      </c>
      <c r="F82" s="62" t="str">
        <f t="shared" si="26"/>
        <v/>
      </c>
      <c r="G82" s="53" t="str">
        <f t="shared" si="44"/>
        <v/>
      </c>
      <c r="H82" s="85">
        <f t="shared" si="45"/>
        <v>0</v>
      </c>
      <c r="I82" s="62" t="str">
        <f t="shared" si="46"/>
        <v/>
      </c>
      <c r="J82" s="53" t="str">
        <f t="shared" si="47"/>
        <v/>
      </c>
      <c r="K82" s="85">
        <f t="shared" si="48"/>
        <v>0</v>
      </c>
      <c r="L82" s="62" t="str">
        <f t="shared" si="40"/>
        <v/>
      </c>
      <c r="M82" s="37" t="str">
        <f t="shared" si="41"/>
        <v/>
      </c>
      <c r="N82" s="64" t="str">
        <f t="shared" si="49"/>
        <v/>
      </c>
      <c r="O82" s="64" t="str">
        <f t="shared" si="50"/>
        <v/>
      </c>
      <c r="P82" s="64" t="str">
        <f t="shared" si="51"/>
        <v/>
      </c>
      <c r="Q82" s="39" t="str">
        <f t="shared" si="36"/>
        <v/>
      </c>
      <c r="R82" s="39" t="str">
        <f t="shared" si="37"/>
        <v/>
      </c>
      <c r="S82" s="60">
        <f t="shared" si="31"/>
        <v>0</v>
      </c>
      <c r="T82" s="60">
        <f t="shared" si="32"/>
        <v>0</v>
      </c>
      <c r="U82" s="60">
        <f t="shared" si="33"/>
        <v>0</v>
      </c>
      <c r="V82" s="56">
        <f t="shared" si="38"/>
        <v>0</v>
      </c>
      <c r="W82" s="42" t="str">
        <f t="shared" si="39"/>
        <v/>
      </c>
      <c r="X82" s="43" t="str">
        <f t="shared" si="34"/>
        <v/>
      </c>
      <c r="Y82" s="44" t="str">
        <f t="shared" si="35"/>
        <v/>
      </c>
      <c r="Z82" s="35">
        <v>78</v>
      </c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8"/>
      <c r="AL82"/>
      <c r="AN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</row>
    <row r="83" spans="1:87">
      <c r="A83" s="65">
        <v>79</v>
      </c>
      <c r="B83" s="36"/>
      <c r="C83" s="36" t="str">
        <f t="shared" si="30"/>
        <v>0</v>
      </c>
      <c r="D83" s="53" t="str">
        <f t="shared" si="42"/>
        <v/>
      </c>
      <c r="E83" s="85">
        <f t="shared" si="43"/>
        <v>0</v>
      </c>
      <c r="F83" s="62" t="str">
        <f t="shared" si="26"/>
        <v/>
      </c>
      <c r="G83" s="53" t="str">
        <f t="shared" si="44"/>
        <v/>
      </c>
      <c r="H83" s="85">
        <f t="shared" si="45"/>
        <v>0</v>
      </c>
      <c r="I83" s="62" t="str">
        <f t="shared" si="46"/>
        <v/>
      </c>
      <c r="J83" s="53" t="str">
        <f t="shared" si="47"/>
        <v/>
      </c>
      <c r="K83" s="85">
        <f t="shared" si="48"/>
        <v>0</v>
      </c>
      <c r="L83" s="62" t="str">
        <f>IF(I82="T","",IF(F82="T","",IF(OR(Q83="W",Q83="L"),"",IF(AND(J83=4,K83&gt;=3,OR(J79=5,J79="5+")),"T",IF(AND(J83=4,H83&gt;=2),"T",IF(AND(J83=4,E83&gt;=2),"T",IF(AND(L82="T",OR(J83&lt;4,J83="")),"T","")))))))</f>
        <v/>
      </c>
      <c r="M83" s="37" t="str">
        <f t="shared" si="41"/>
        <v/>
      </c>
      <c r="N83" s="64" t="str">
        <f t="shared" si="49"/>
        <v/>
      </c>
      <c r="O83" s="64" t="str">
        <f t="shared" si="50"/>
        <v/>
      </c>
      <c r="P83" s="64" t="str">
        <f t="shared" si="51"/>
        <v/>
      </c>
      <c r="Q83" s="39" t="str">
        <f t="shared" si="36"/>
        <v/>
      </c>
      <c r="R83" s="39" t="str">
        <f t="shared" si="37"/>
        <v/>
      </c>
      <c r="S83" s="60">
        <f t="shared" si="31"/>
        <v>0</v>
      </c>
      <c r="T83" s="60">
        <f t="shared" si="32"/>
        <v>0</v>
      </c>
      <c r="U83" s="60">
        <f t="shared" si="33"/>
        <v>0</v>
      </c>
      <c r="V83" s="56">
        <f t="shared" si="38"/>
        <v>0</v>
      </c>
      <c r="W83" s="42" t="str">
        <f t="shared" si="39"/>
        <v/>
      </c>
      <c r="X83" s="43" t="str">
        <f t="shared" si="34"/>
        <v/>
      </c>
      <c r="Y83" s="44" t="str">
        <f t="shared" si="35"/>
        <v/>
      </c>
      <c r="Z83" s="35">
        <v>79</v>
      </c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8"/>
      <c r="AL83"/>
      <c r="AN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</row>
    <row r="84" spans="1:87">
      <c r="A84" s="65">
        <v>80</v>
      </c>
      <c r="B84" s="36"/>
      <c r="C84" s="36" t="str">
        <f t="shared" si="30"/>
        <v>0</v>
      </c>
      <c r="D84" s="53" t="str">
        <f t="shared" si="42"/>
        <v/>
      </c>
      <c r="E84" s="85">
        <f t="shared" si="43"/>
        <v>0</v>
      </c>
      <c r="F84" s="62" t="str">
        <f t="shared" si="26"/>
        <v/>
      </c>
      <c r="G84" s="53" t="str">
        <f t="shared" si="44"/>
        <v/>
      </c>
      <c r="H84" s="85">
        <f t="shared" si="45"/>
        <v>0</v>
      </c>
      <c r="I84" s="62" t="str">
        <f t="shared" si="46"/>
        <v/>
      </c>
      <c r="J84" s="53" t="str">
        <f t="shared" si="47"/>
        <v/>
      </c>
      <c r="K84" s="85">
        <f t="shared" si="48"/>
        <v>0</v>
      </c>
      <c r="L84" s="62" t="str">
        <f t="shared" ref="L84:L104" si="52">IF(I83="T","",IF(F83="T","",IF(OR(Q84="W",Q84="L"),"",IF(AND(J84=4,K84&gt;=3,OR(J80=5,J80="5+")),"T",IF(AND(J84=4,H84&gt;=2),"T",IF(AND(J84=4,E84&gt;=2),"T",IF(AND(L83="T",OR(J84&lt;4,J84="")),"T","")))))))</f>
        <v/>
      </c>
      <c r="M84" s="37" t="str">
        <f t="shared" si="41"/>
        <v/>
      </c>
      <c r="N84" s="64" t="str">
        <f t="shared" si="49"/>
        <v/>
      </c>
      <c r="O84" s="64" t="str">
        <f t="shared" si="50"/>
        <v/>
      </c>
      <c r="P84" s="64" t="str">
        <f t="shared" si="51"/>
        <v/>
      </c>
      <c r="Q84" s="39" t="str">
        <f t="shared" si="36"/>
        <v/>
      </c>
      <c r="R84" s="39" t="str">
        <f t="shared" si="37"/>
        <v/>
      </c>
      <c r="S84" s="60">
        <f t="shared" si="31"/>
        <v>0</v>
      </c>
      <c r="T84" s="60">
        <f t="shared" si="32"/>
        <v>0</v>
      </c>
      <c r="U84" s="60">
        <f t="shared" si="33"/>
        <v>0</v>
      </c>
      <c r="V84" s="56">
        <f t="shared" si="38"/>
        <v>0</v>
      </c>
      <c r="W84" s="42" t="str">
        <f t="shared" si="39"/>
        <v/>
      </c>
      <c r="X84" s="43" t="str">
        <f t="shared" si="34"/>
        <v/>
      </c>
      <c r="Y84" s="44" t="str">
        <f t="shared" si="35"/>
        <v/>
      </c>
      <c r="Z84" s="35">
        <v>80</v>
      </c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8"/>
      <c r="AL84"/>
      <c r="AN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</row>
    <row r="85" spans="1:87">
      <c r="A85" s="65">
        <v>81</v>
      </c>
      <c r="B85" s="36"/>
      <c r="C85" s="36" t="str">
        <f t="shared" si="30"/>
        <v>0</v>
      </c>
      <c r="D85" s="53" t="str">
        <f t="shared" si="42"/>
        <v/>
      </c>
      <c r="E85" s="85">
        <f t="shared" si="43"/>
        <v>0</v>
      </c>
      <c r="F85" s="62" t="str">
        <f t="shared" si="26"/>
        <v/>
      </c>
      <c r="G85" s="53" t="str">
        <f t="shared" si="44"/>
        <v/>
      </c>
      <c r="H85" s="85">
        <f t="shared" si="45"/>
        <v>0</v>
      </c>
      <c r="I85" s="62" t="str">
        <f t="shared" si="46"/>
        <v/>
      </c>
      <c r="J85" s="53" t="str">
        <f t="shared" si="47"/>
        <v/>
      </c>
      <c r="K85" s="85">
        <f t="shared" si="48"/>
        <v>0</v>
      </c>
      <c r="L85" s="62" t="str">
        <f t="shared" si="52"/>
        <v/>
      </c>
      <c r="M85" s="37" t="str">
        <f t="shared" si="41"/>
        <v/>
      </c>
      <c r="N85" s="64" t="str">
        <f t="shared" si="49"/>
        <v/>
      </c>
      <c r="O85" s="64" t="str">
        <f t="shared" si="50"/>
        <v/>
      </c>
      <c r="P85" s="64" t="str">
        <f t="shared" si="51"/>
        <v/>
      </c>
      <c r="Q85" s="39" t="str">
        <f t="shared" si="36"/>
        <v/>
      </c>
      <c r="R85" s="39" t="str">
        <f t="shared" si="37"/>
        <v/>
      </c>
      <c r="S85" s="60">
        <f t="shared" si="31"/>
        <v>0</v>
      </c>
      <c r="T85" s="60">
        <f t="shared" si="32"/>
        <v>0</v>
      </c>
      <c r="U85" s="60">
        <f t="shared" si="33"/>
        <v>0</v>
      </c>
      <c r="V85" s="56">
        <f t="shared" si="38"/>
        <v>0</v>
      </c>
      <c r="W85" s="42" t="str">
        <f t="shared" si="39"/>
        <v/>
      </c>
      <c r="X85" s="43" t="str">
        <f t="shared" si="34"/>
        <v/>
      </c>
      <c r="Y85" s="44" t="str">
        <f t="shared" si="35"/>
        <v/>
      </c>
      <c r="Z85" s="35">
        <v>81</v>
      </c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8"/>
      <c r="AL85"/>
      <c r="AN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</row>
    <row r="86" spans="1:87">
      <c r="A86" s="65">
        <v>82</v>
      </c>
      <c r="B86" s="36"/>
      <c r="C86" s="36" t="str">
        <f t="shared" si="30"/>
        <v>0</v>
      </c>
      <c r="D86" s="53" t="str">
        <f t="shared" si="42"/>
        <v/>
      </c>
      <c r="E86" s="85">
        <f t="shared" si="43"/>
        <v>0</v>
      </c>
      <c r="F86" s="62" t="str">
        <f t="shared" si="26"/>
        <v/>
      </c>
      <c r="G86" s="53" t="str">
        <f t="shared" si="44"/>
        <v/>
      </c>
      <c r="H86" s="85">
        <f t="shared" si="45"/>
        <v>0</v>
      </c>
      <c r="I86" s="62" t="str">
        <f t="shared" si="46"/>
        <v/>
      </c>
      <c r="J86" s="53" t="str">
        <f t="shared" si="47"/>
        <v/>
      </c>
      <c r="K86" s="85">
        <f t="shared" si="48"/>
        <v>0</v>
      </c>
      <c r="L86" s="62" t="str">
        <f t="shared" si="52"/>
        <v/>
      </c>
      <c r="M86" s="37" t="str">
        <f t="shared" si="41"/>
        <v/>
      </c>
      <c r="N86" s="64" t="str">
        <f t="shared" si="49"/>
        <v/>
      </c>
      <c r="O86" s="64" t="str">
        <f t="shared" si="50"/>
        <v/>
      </c>
      <c r="P86" s="64" t="str">
        <f t="shared" si="51"/>
        <v/>
      </c>
      <c r="Q86" s="39" t="str">
        <f t="shared" si="36"/>
        <v/>
      </c>
      <c r="R86" s="39" t="str">
        <f t="shared" si="37"/>
        <v/>
      </c>
      <c r="S86" s="60">
        <f t="shared" si="31"/>
        <v>0</v>
      </c>
      <c r="T86" s="60">
        <f t="shared" si="32"/>
        <v>0</v>
      </c>
      <c r="U86" s="60">
        <f t="shared" si="33"/>
        <v>0</v>
      </c>
      <c r="V86" s="56">
        <f t="shared" si="38"/>
        <v>0</v>
      </c>
      <c r="W86" s="42" t="str">
        <f t="shared" si="39"/>
        <v/>
      </c>
      <c r="X86" s="43" t="str">
        <f t="shared" si="34"/>
        <v/>
      </c>
      <c r="Y86" s="44" t="str">
        <f t="shared" si="35"/>
        <v/>
      </c>
      <c r="Z86" s="35">
        <v>82</v>
      </c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8"/>
      <c r="AL86"/>
      <c r="AN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</row>
    <row r="87" spans="1:87">
      <c r="A87" s="65">
        <v>83</v>
      </c>
      <c r="B87" s="36"/>
      <c r="C87" s="36" t="str">
        <f t="shared" si="30"/>
        <v>0</v>
      </c>
      <c r="D87" s="53" t="str">
        <f t="shared" si="42"/>
        <v/>
      </c>
      <c r="E87" s="85">
        <f t="shared" si="43"/>
        <v>0</v>
      </c>
      <c r="F87" s="62" t="str">
        <f t="shared" si="26"/>
        <v/>
      </c>
      <c r="G87" s="53" t="str">
        <f t="shared" si="44"/>
        <v/>
      </c>
      <c r="H87" s="85">
        <f t="shared" si="45"/>
        <v>0</v>
      </c>
      <c r="I87" s="62" t="str">
        <f t="shared" si="46"/>
        <v/>
      </c>
      <c r="J87" s="53" t="str">
        <f t="shared" si="47"/>
        <v/>
      </c>
      <c r="K87" s="85">
        <f t="shared" si="48"/>
        <v>0</v>
      </c>
      <c r="L87" s="62" t="str">
        <f t="shared" si="52"/>
        <v/>
      </c>
      <c r="M87" s="37" t="str">
        <f t="shared" si="41"/>
        <v/>
      </c>
      <c r="N87" s="64" t="str">
        <f t="shared" si="49"/>
        <v/>
      </c>
      <c r="O87" s="64" t="str">
        <f t="shared" si="50"/>
        <v/>
      </c>
      <c r="P87" s="64" t="str">
        <f t="shared" si="51"/>
        <v/>
      </c>
      <c r="Q87" s="39" t="str">
        <f t="shared" si="36"/>
        <v/>
      </c>
      <c r="R87" s="39" t="str">
        <f t="shared" si="37"/>
        <v/>
      </c>
      <c r="S87" s="60">
        <f t="shared" si="31"/>
        <v>0</v>
      </c>
      <c r="T87" s="60">
        <f t="shared" si="32"/>
        <v>0</v>
      </c>
      <c r="U87" s="60">
        <f t="shared" si="33"/>
        <v>0</v>
      </c>
      <c r="V87" s="56">
        <f t="shared" si="38"/>
        <v>0</v>
      </c>
      <c r="W87" s="42" t="str">
        <f t="shared" si="39"/>
        <v/>
      </c>
      <c r="X87" s="43" t="str">
        <f t="shared" si="34"/>
        <v/>
      </c>
      <c r="Y87" s="44" t="str">
        <f t="shared" si="35"/>
        <v/>
      </c>
      <c r="Z87" s="35">
        <v>83</v>
      </c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8"/>
      <c r="AL87"/>
      <c r="AN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</row>
    <row r="88" spans="1:87">
      <c r="A88" s="65">
        <v>84</v>
      </c>
      <c r="B88" s="36"/>
      <c r="C88" s="36" t="str">
        <f t="shared" si="30"/>
        <v>0</v>
      </c>
      <c r="D88" s="53" t="str">
        <f t="shared" si="42"/>
        <v/>
      </c>
      <c r="E88" s="85">
        <f t="shared" si="43"/>
        <v>0</v>
      </c>
      <c r="F88" s="62" t="str">
        <f t="shared" si="26"/>
        <v/>
      </c>
      <c r="G88" s="53" t="str">
        <f t="shared" si="44"/>
        <v/>
      </c>
      <c r="H88" s="85">
        <f t="shared" si="45"/>
        <v>0</v>
      </c>
      <c r="I88" s="62" t="str">
        <f t="shared" si="46"/>
        <v/>
      </c>
      <c r="J88" s="53" t="str">
        <f t="shared" si="47"/>
        <v/>
      </c>
      <c r="K88" s="85">
        <f t="shared" si="48"/>
        <v>0</v>
      </c>
      <c r="L88" s="62" t="str">
        <f t="shared" si="52"/>
        <v/>
      </c>
      <c r="M88" s="37" t="str">
        <f t="shared" si="41"/>
        <v/>
      </c>
      <c r="N88" s="64" t="str">
        <f t="shared" si="49"/>
        <v/>
      </c>
      <c r="O88" s="64" t="str">
        <f t="shared" si="50"/>
        <v/>
      </c>
      <c r="P88" s="64" t="str">
        <f t="shared" si="51"/>
        <v/>
      </c>
      <c r="Q88" s="39" t="str">
        <f t="shared" si="36"/>
        <v/>
      </c>
      <c r="R88" s="39" t="str">
        <f t="shared" si="37"/>
        <v/>
      </c>
      <c r="S88" s="60">
        <f t="shared" si="31"/>
        <v>0</v>
      </c>
      <c r="T88" s="60">
        <f t="shared" si="32"/>
        <v>0</v>
      </c>
      <c r="U88" s="60">
        <f t="shared" si="33"/>
        <v>0</v>
      </c>
      <c r="V88" s="56">
        <f t="shared" si="38"/>
        <v>0</v>
      </c>
      <c r="W88" s="42" t="str">
        <f t="shared" si="39"/>
        <v/>
      </c>
      <c r="X88" s="43" t="str">
        <f t="shared" si="34"/>
        <v/>
      </c>
      <c r="Y88" s="44" t="str">
        <f t="shared" si="35"/>
        <v/>
      </c>
      <c r="Z88" s="35">
        <v>84</v>
      </c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8"/>
      <c r="AL88"/>
      <c r="AN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</row>
    <row r="89" spans="1:87">
      <c r="A89" s="65">
        <v>85</v>
      </c>
      <c r="B89" s="36"/>
      <c r="C89" s="36" t="str">
        <f t="shared" si="30"/>
        <v>0</v>
      </c>
      <c r="D89" s="53" t="str">
        <f t="shared" si="42"/>
        <v/>
      </c>
      <c r="E89" s="85">
        <f t="shared" si="43"/>
        <v>0</v>
      </c>
      <c r="F89" s="62" t="str">
        <f t="shared" si="26"/>
        <v/>
      </c>
      <c r="G89" s="53" t="str">
        <f t="shared" si="44"/>
        <v/>
      </c>
      <c r="H89" s="85">
        <f t="shared" si="45"/>
        <v>0</v>
      </c>
      <c r="I89" s="62" t="str">
        <f t="shared" si="46"/>
        <v/>
      </c>
      <c r="J89" s="53" t="str">
        <f t="shared" si="47"/>
        <v/>
      </c>
      <c r="K89" s="85">
        <f t="shared" si="48"/>
        <v>0</v>
      </c>
      <c r="L89" s="62" t="str">
        <f t="shared" si="52"/>
        <v/>
      </c>
      <c r="M89" s="37" t="str">
        <f t="shared" si="41"/>
        <v/>
      </c>
      <c r="N89" s="64" t="str">
        <f t="shared" si="49"/>
        <v/>
      </c>
      <c r="O89" s="64" t="str">
        <f t="shared" si="50"/>
        <v/>
      </c>
      <c r="P89" s="64" t="str">
        <f t="shared" si="51"/>
        <v/>
      </c>
      <c r="Q89" s="39" t="str">
        <f t="shared" si="36"/>
        <v/>
      </c>
      <c r="R89" s="39" t="str">
        <f t="shared" si="37"/>
        <v/>
      </c>
      <c r="S89" s="60">
        <f t="shared" si="31"/>
        <v>0</v>
      </c>
      <c r="T89" s="60">
        <f t="shared" si="32"/>
        <v>0</v>
      </c>
      <c r="U89" s="60">
        <f t="shared" si="33"/>
        <v>0</v>
      </c>
      <c r="V89" s="56">
        <f t="shared" si="38"/>
        <v>0</v>
      </c>
      <c r="W89" s="42" t="str">
        <f t="shared" si="39"/>
        <v/>
      </c>
      <c r="X89" s="43" t="str">
        <f t="shared" si="34"/>
        <v/>
      </c>
      <c r="Y89" s="44" t="str">
        <f t="shared" si="35"/>
        <v/>
      </c>
      <c r="Z89" s="35">
        <v>85</v>
      </c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8"/>
      <c r="AL89"/>
      <c r="AN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</row>
    <row r="90" spans="1:87">
      <c r="A90" s="65">
        <v>86</v>
      </c>
      <c r="B90" s="36"/>
      <c r="C90" s="36" t="str">
        <f t="shared" si="30"/>
        <v>0</v>
      </c>
      <c r="D90" s="53" t="str">
        <f t="shared" si="42"/>
        <v/>
      </c>
      <c r="E90" s="85">
        <f t="shared" si="43"/>
        <v>0</v>
      </c>
      <c r="F90" s="62" t="str">
        <f t="shared" si="26"/>
        <v/>
      </c>
      <c r="G90" s="53" t="str">
        <f t="shared" si="44"/>
        <v/>
      </c>
      <c r="H90" s="85">
        <f t="shared" si="45"/>
        <v>0</v>
      </c>
      <c r="I90" s="62" t="str">
        <f t="shared" si="46"/>
        <v/>
      </c>
      <c r="J90" s="53" t="str">
        <f t="shared" si="47"/>
        <v/>
      </c>
      <c r="K90" s="85">
        <f t="shared" si="48"/>
        <v>0</v>
      </c>
      <c r="L90" s="62" t="str">
        <f t="shared" si="52"/>
        <v/>
      </c>
      <c r="M90" s="37" t="str">
        <f t="shared" si="41"/>
        <v/>
      </c>
      <c r="N90" s="64" t="str">
        <f t="shared" si="49"/>
        <v/>
      </c>
      <c r="O90" s="64" t="str">
        <f t="shared" si="50"/>
        <v/>
      </c>
      <c r="P90" s="64" t="str">
        <f t="shared" si="51"/>
        <v/>
      </c>
      <c r="Q90" s="39" t="str">
        <f t="shared" si="36"/>
        <v/>
      </c>
      <c r="R90" s="39" t="str">
        <f t="shared" si="37"/>
        <v/>
      </c>
      <c r="S90" s="60">
        <f t="shared" si="31"/>
        <v>0</v>
      </c>
      <c r="T90" s="60">
        <f t="shared" si="32"/>
        <v>0</v>
      </c>
      <c r="U90" s="60">
        <f t="shared" si="33"/>
        <v>0</v>
      </c>
      <c r="V90" s="56">
        <f t="shared" si="38"/>
        <v>0</v>
      </c>
      <c r="W90" s="42" t="str">
        <f t="shared" si="39"/>
        <v/>
      </c>
      <c r="X90" s="43" t="str">
        <f t="shared" si="34"/>
        <v/>
      </c>
      <c r="Y90" s="44" t="str">
        <f t="shared" si="35"/>
        <v/>
      </c>
      <c r="Z90" s="35">
        <v>86</v>
      </c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8"/>
      <c r="AL90"/>
      <c r="AN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</row>
    <row r="91" spans="1:87">
      <c r="A91" s="65">
        <v>87</v>
      </c>
      <c r="B91" s="36"/>
      <c r="C91" s="36" t="str">
        <f t="shared" si="30"/>
        <v>0</v>
      </c>
      <c r="D91" s="53" t="str">
        <f t="shared" si="42"/>
        <v/>
      </c>
      <c r="E91" s="85">
        <f t="shared" si="43"/>
        <v>0</v>
      </c>
      <c r="F91" s="62" t="str">
        <f t="shared" si="26"/>
        <v/>
      </c>
      <c r="G91" s="53" t="str">
        <f t="shared" si="44"/>
        <v/>
      </c>
      <c r="H91" s="85">
        <f t="shared" si="45"/>
        <v>0</v>
      </c>
      <c r="I91" s="62" t="str">
        <f t="shared" si="46"/>
        <v/>
      </c>
      <c r="J91" s="53" t="str">
        <f t="shared" si="47"/>
        <v/>
      </c>
      <c r="K91" s="85">
        <f t="shared" si="48"/>
        <v>0</v>
      </c>
      <c r="L91" s="62" t="str">
        <f t="shared" si="52"/>
        <v/>
      </c>
      <c r="M91" s="37" t="str">
        <f t="shared" si="41"/>
        <v/>
      </c>
      <c r="N91" s="64" t="str">
        <f t="shared" si="49"/>
        <v/>
      </c>
      <c r="O91" s="64" t="str">
        <f t="shared" si="50"/>
        <v/>
      </c>
      <c r="P91" s="64" t="str">
        <f t="shared" si="51"/>
        <v/>
      </c>
      <c r="Q91" s="39" t="str">
        <f t="shared" si="36"/>
        <v/>
      </c>
      <c r="R91" s="39" t="str">
        <f t="shared" si="37"/>
        <v/>
      </c>
      <c r="S91" s="60">
        <f t="shared" si="31"/>
        <v>0</v>
      </c>
      <c r="T91" s="60">
        <f t="shared" si="32"/>
        <v>0</v>
      </c>
      <c r="U91" s="60">
        <f t="shared" si="33"/>
        <v>0</v>
      </c>
      <c r="V91" s="56">
        <f t="shared" si="38"/>
        <v>0</v>
      </c>
      <c r="W91" s="42" t="str">
        <f t="shared" si="39"/>
        <v/>
      </c>
      <c r="X91" s="43" t="str">
        <f t="shared" si="34"/>
        <v/>
      </c>
      <c r="Y91" s="44" t="str">
        <f t="shared" si="35"/>
        <v/>
      </c>
      <c r="Z91" s="35">
        <v>87</v>
      </c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8"/>
      <c r="AL91"/>
      <c r="AN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</row>
    <row r="92" spans="1:87">
      <c r="A92" s="65">
        <v>88</v>
      </c>
      <c r="B92" s="36"/>
      <c r="C92" s="36" t="str">
        <f t="shared" si="30"/>
        <v>0</v>
      </c>
      <c r="D92" s="53" t="str">
        <f t="shared" si="42"/>
        <v/>
      </c>
      <c r="E92" s="85">
        <f t="shared" si="43"/>
        <v>0</v>
      </c>
      <c r="F92" s="62" t="str">
        <f t="shared" si="26"/>
        <v/>
      </c>
      <c r="G92" s="53" t="str">
        <f t="shared" si="44"/>
        <v/>
      </c>
      <c r="H92" s="85">
        <f t="shared" si="45"/>
        <v>0</v>
      </c>
      <c r="I92" s="62" t="str">
        <f t="shared" si="46"/>
        <v/>
      </c>
      <c r="J92" s="53" t="str">
        <f t="shared" si="47"/>
        <v/>
      </c>
      <c r="K92" s="85">
        <f t="shared" si="48"/>
        <v>0</v>
      </c>
      <c r="L92" s="62" t="str">
        <f t="shared" si="52"/>
        <v/>
      </c>
      <c r="M92" s="37" t="str">
        <f t="shared" si="41"/>
        <v/>
      </c>
      <c r="N92" s="64" t="str">
        <f t="shared" si="49"/>
        <v/>
      </c>
      <c r="O92" s="64" t="str">
        <f t="shared" si="50"/>
        <v/>
      </c>
      <c r="P92" s="64" t="str">
        <f t="shared" si="51"/>
        <v/>
      </c>
      <c r="Q92" s="39" t="str">
        <f t="shared" si="36"/>
        <v/>
      </c>
      <c r="R92" s="39" t="str">
        <f t="shared" si="37"/>
        <v/>
      </c>
      <c r="S92" s="60">
        <f t="shared" si="31"/>
        <v>0</v>
      </c>
      <c r="T92" s="60">
        <f t="shared" si="32"/>
        <v>0</v>
      </c>
      <c r="U92" s="60">
        <f t="shared" si="33"/>
        <v>0</v>
      </c>
      <c r="V92" s="56">
        <f t="shared" si="38"/>
        <v>0</v>
      </c>
      <c r="W92" s="42" t="str">
        <f t="shared" si="39"/>
        <v/>
      </c>
      <c r="X92" s="43" t="str">
        <f t="shared" si="34"/>
        <v/>
      </c>
      <c r="Y92" s="44" t="str">
        <f t="shared" si="35"/>
        <v/>
      </c>
      <c r="Z92" s="35">
        <v>88</v>
      </c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8"/>
      <c r="AL92"/>
      <c r="AN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</row>
    <row r="93" spans="1:87">
      <c r="A93" s="65">
        <v>89</v>
      </c>
      <c r="B93" s="36"/>
      <c r="C93" s="36" t="str">
        <f t="shared" si="30"/>
        <v>0</v>
      </c>
      <c r="D93" s="53" t="str">
        <f t="shared" si="42"/>
        <v/>
      </c>
      <c r="E93" s="85">
        <f t="shared" si="43"/>
        <v>0</v>
      </c>
      <c r="F93" s="62" t="str">
        <f t="shared" si="26"/>
        <v/>
      </c>
      <c r="G93" s="53" t="str">
        <f t="shared" si="44"/>
        <v/>
      </c>
      <c r="H93" s="85">
        <f t="shared" si="45"/>
        <v>0</v>
      </c>
      <c r="I93" s="62" t="str">
        <f t="shared" si="46"/>
        <v/>
      </c>
      <c r="J93" s="53" t="str">
        <f t="shared" si="47"/>
        <v/>
      </c>
      <c r="K93" s="85">
        <f t="shared" si="48"/>
        <v>0</v>
      </c>
      <c r="L93" s="62" t="str">
        <f t="shared" si="52"/>
        <v/>
      </c>
      <c r="M93" s="37" t="str">
        <f t="shared" si="41"/>
        <v/>
      </c>
      <c r="N93" s="64" t="str">
        <f t="shared" si="49"/>
        <v/>
      </c>
      <c r="O93" s="64" t="str">
        <f t="shared" si="50"/>
        <v/>
      </c>
      <c r="P93" s="64" t="str">
        <f t="shared" si="51"/>
        <v/>
      </c>
      <c r="Q93" s="39" t="str">
        <f t="shared" si="36"/>
        <v/>
      </c>
      <c r="R93" s="39" t="str">
        <f t="shared" si="37"/>
        <v/>
      </c>
      <c r="S93" s="60">
        <f t="shared" si="31"/>
        <v>0</v>
      </c>
      <c r="T93" s="60">
        <f t="shared" si="32"/>
        <v>0</v>
      </c>
      <c r="U93" s="60">
        <f t="shared" si="33"/>
        <v>0</v>
      </c>
      <c r="V93" s="56">
        <f t="shared" si="38"/>
        <v>0</v>
      </c>
      <c r="W93" s="42" t="str">
        <f t="shared" si="39"/>
        <v/>
      </c>
      <c r="X93" s="43" t="str">
        <f t="shared" si="34"/>
        <v/>
      </c>
      <c r="Y93" s="44" t="str">
        <f t="shared" si="35"/>
        <v/>
      </c>
      <c r="Z93" s="35">
        <v>89</v>
      </c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8"/>
      <c r="AL93"/>
      <c r="AN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</row>
    <row r="94" spans="1:87">
      <c r="A94" s="65">
        <v>90</v>
      </c>
      <c r="B94" s="36"/>
      <c r="C94" s="36" t="str">
        <f t="shared" si="30"/>
        <v>0</v>
      </c>
      <c r="D94" s="53" t="str">
        <f t="shared" si="42"/>
        <v/>
      </c>
      <c r="E94" s="85">
        <f t="shared" si="43"/>
        <v>0</v>
      </c>
      <c r="F94" s="62" t="str">
        <f t="shared" si="26"/>
        <v/>
      </c>
      <c r="G94" s="53" t="str">
        <f t="shared" si="44"/>
        <v/>
      </c>
      <c r="H94" s="85">
        <f t="shared" si="45"/>
        <v>0</v>
      </c>
      <c r="I94" s="62" t="str">
        <f t="shared" si="46"/>
        <v/>
      </c>
      <c r="J94" s="53" t="str">
        <f t="shared" si="47"/>
        <v/>
      </c>
      <c r="K94" s="85">
        <f t="shared" si="48"/>
        <v>0</v>
      </c>
      <c r="L94" s="62" t="str">
        <f t="shared" si="52"/>
        <v/>
      </c>
      <c r="M94" s="37" t="str">
        <f t="shared" si="41"/>
        <v/>
      </c>
      <c r="N94" s="64" t="str">
        <f>IF(B93&lt;&gt;"",IF(AND(O91="",P91=""),IF(AND(Q93="",Q92="",Q91=""),IF(AND(OR(C91="0",C91="2",C91="3"),OR(C92="0",C92="2",C92="3"),OR(C93="0",C93="2",C93="3"),F90="T",H90&gt;=2),"2-3",IF(AND(OR(C91="0",C91="2",C91="3"),OR(C92="0",C92="2",C92="3"),OR(C93="0",C93="2",C93="3"),F90="T",K90&gt;=2),"2-3",IF(AND(OR(C91="0",C91="2",C91="3"),OR(C92="0",C92="2",C92="3"),OR(C93="0",C93="2",C93="3"),F90="T",E90&gt;=3),"2-3",""))),""),""),"")</f>
        <v/>
      </c>
      <c r="O94" s="64" t="str">
        <f>IF(B93&lt;&gt;"",IF(AND(N91="",P91=""),IF(AND(Q93="",Q92="",Q91=""),IF(AND(OR(C91="0",C91="1",C91="3"),OR(C92="0",C92="1",C92="3"),OR(C93="0",C93="1",C93="3"),I90="T",E90&gt;=2),"1-3",IF(AND(OR(C91="0",C91="1",C91="3"),OR(C92="0",C92="1",C92="3"),OR(C93="0",C93="1",C93="3"),I90="T",K90&gt;=2),"1-3",IF(AND(OR(C91="0",C91="1",C91="3"),OR(C92="0",C92="1",C92="3"),OR(C93="0",C93="1",C93="3"),I90="T",H90&gt;=3),"1-3",""))),""),""),"")</f>
        <v/>
      </c>
      <c r="P94" s="64" t="str">
        <f>IF(B93&lt;&gt;"",IF(AND(O91="",N91=""),IF(AND(Q93="",Q92="",Q91=""),IF(AND(OR(C91="0",C91="1",C91="2"),OR(C92="0",C92="1",C92="2"),OR(C93="0",C93="1",C93="2"),E90&gt;=2,L90="T"),"1-2",IF(AND(OR(C91="0",C91="1",C91="2"),OR(C92="0",C92="1",C92="2"),OR(C93="0",C93="1",C93="2"),H90&gt;=2,L90="T"),"1-2",IF(AND(OR(C91="0",C91="1",C91="2"),OR(C92="0",C92="1",C92="2"),OR(C93="0",C93="1",C93="2"),K90&gt;=3,L90="T"),"1-2",""))),""),""),"")</f>
        <v/>
      </c>
      <c r="Q94" s="39" t="str">
        <f t="shared" si="36"/>
        <v/>
      </c>
      <c r="R94" s="39" t="str">
        <f t="shared" si="37"/>
        <v/>
      </c>
      <c r="S94" s="60">
        <f t="shared" si="31"/>
        <v>0</v>
      </c>
      <c r="T94" s="60">
        <f t="shared" si="32"/>
        <v>0</v>
      </c>
      <c r="U94" s="60">
        <f t="shared" si="33"/>
        <v>0</v>
      </c>
      <c r="V94" s="56">
        <f t="shared" si="38"/>
        <v>0</v>
      </c>
      <c r="W94" s="42" t="str">
        <f t="shared" si="39"/>
        <v/>
      </c>
      <c r="X94" s="43" t="str">
        <f t="shared" si="34"/>
        <v/>
      </c>
      <c r="Y94" s="44" t="str">
        <f t="shared" si="35"/>
        <v/>
      </c>
      <c r="Z94" s="35">
        <v>90</v>
      </c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8"/>
      <c r="AL94"/>
      <c r="AN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</row>
    <row r="95" spans="1:87">
      <c r="A95" s="65">
        <v>91</v>
      </c>
      <c r="B95" s="36"/>
      <c r="C95" s="36" t="str">
        <f t="shared" si="30"/>
        <v>0</v>
      </c>
      <c r="D95" s="53" t="str">
        <f t="shared" si="42"/>
        <v/>
      </c>
      <c r="E95" s="85">
        <f t="shared" si="43"/>
        <v>0</v>
      </c>
      <c r="F95" s="62" t="str">
        <f t="shared" si="26"/>
        <v/>
      </c>
      <c r="G95" s="53" t="str">
        <f t="shared" si="44"/>
        <v/>
      </c>
      <c r="H95" s="85">
        <f t="shared" si="45"/>
        <v>0</v>
      </c>
      <c r="I95" s="62" t="str">
        <f t="shared" si="46"/>
        <v/>
      </c>
      <c r="J95" s="53" t="str">
        <f t="shared" si="47"/>
        <v/>
      </c>
      <c r="K95" s="85">
        <f t="shared" si="48"/>
        <v>0</v>
      </c>
      <c r="L95" s="62" t="str">
        <f t="shared" si="52"/>
        <v/>
      </c>
      <c r="M95" s="37" t="str">
        <f t="shared" si="41"/>
        <v/>
      </c>
      <c r="N95" s="64" t="str">
        <f t="shared" ref="N95:N104" si="53">IF(B94&lt;&gt;"",IF(AND(O92="",P92=""),IF(AND(Q94="",Q93="",Q92=""),IF(AND(OR(C92="0",C92="2",C92="3"),OR(C93="0",C93="2",C93="3"),OR(C94="0",C94="2",C94="3"),F91="T",H91&gt;=2),"2-3",IF(AND(OR(C92="0",C92="2",C92="3"),OR(C93="0",C93="2",C93="3"),OR(C94="0",C94="2",C94="3"),F91="T",K91&gt;=2),"2-3",IF(AND(OR(C92="0",C92="2",C92="3"),OR(C93="0",C93="2",C93="3"),OR(C94="0",C94="2",C94="3"),F91="T",E91&gt;=3),"2-3",""))),""),""),"")</f>
        <v/>
      </c>
      <c r="O95" s="64" t="str">
        <f t="shared" ref="O95:O104" si="54">IF(B94&lt;&gt;"",IF(AND(N92="",P92=""),IF(AND(Q94="",Q93="",Q92=""),IF(AND(OR(C92="0",C92="1",C92="3"),OR(C93="0",C93="1",C93="3"),OR(C94="0",C94="1",C94="3"),I91="T",E91&gt;=2),"1-3",IF(AND(OR(C92="0",C92="1",C92="3"),OR(C93="0",C93="1",C93="3"),OR(C94="0",C94="1",C94="3"),I91="T",K91&gt;=2),"1-3",IF(AND(OR(C92="0",C92="1",C92="3"),OR(C93="0",C93="1",C93="3"),OR(C94="0",C94="1",C94="3"),I91="T",H91&gt;=3),"1-3",""))),""),""),"")</f>
        <v/>
      </c>
      <c r="P95" s="64" t="str">
        <f t="shared" ref="P95:P104" si="55">IF(B94&lt;&gt;"",IF(AND(O92="",N92=""),IF(AND(Q94="",Q93="",Q92=""),IF(AND(OR(C92="0",C92="1",C92="2"),OR(C93="0",C93="1",C93="2"),OR(C94="0",C94="1",C94="2"),E91&gt;=2,L91="T"),"1-2",IF(AND(OR(C92="0",C92="1",C92="2"),OR(C93="0",C93="1",C93="2"),OR(C94="0",C94="1",C94="2"),H91&gt;=2,L91="T"),"1-2",IF(AND(OR(C92="0",C92="1",C92="2"),OR(C93="0",C93="1",C93="2"),OR(C94="0",C94="1",C94="2"),K91&gt;=3,L91="T"),"1-2",""))),""),""),"")</f>
        <v/>
      </c>
      <c r="Q95" s="39" t="str">
        <f t="shared" si="36"/>
        <v/>
      </c>
      <c r="R95" s="39" t="str">
        <f t="shared" si="37"/>
        <v/>
      </c>
      <c r="S95" s="60">
        <f t="shared" si="31"/>
        <v>0</v>
      </c>
      <c r="T95" s="60">
        <f t="shared" si="32"/>
        <v>0</v>
      </c>
      <c r="U95" s="60">
        <f t="shared" si="33"/>
        <v>0</v>
      </c>
      <c r="V95" s="56">
        <f t="shared" si="38"/>
        <v>0</v>
      </c>
      <c r="W95" s="42" t="str">
        <f t="shared" si="39"/>
        <v/>
      </c>
      <c r="X95" s="43" t="str">
        <f t="shared" si="34"/>
        <v/>
      </c>
      <c r="Y95" s="44" t="str">
        <f t="shared" si="35"/>
        <v/>
      </c>
      <c r="Z95" s="35">
        <v>91</v>
      </c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8"/>
      <c r="AL95"/>
      <c r="AN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</row>
    <row r="96" spans="1:87">
      <c r="A96" s="65">
        <v>92</v>
      </c>
      <c r="B96" s="36"/>
      <c r="C96" s="36" t="str">
        <f t="shared" si="30"/>
        <v>0</v>
      </c>
      <c r="D96" s="53" t="str">
        <f t="shared" si="42"/>
        <v/>
      </c>
      <c r="E96" s="85">
        <f t="shared" si="43"/>
        <v>0</v>
      </c>
      <c r="F96" s="62" t="str">
        <f t="shared" si="26"/>
        <v/>
      </c>
      <c r="G96" s="53" t="str">
        <f t="shared" si="44"/>
        <v/>
      </c>
      <c r="H96" s="85">
        <f t="shared" si="45"/>
        <v>0</v>
      </c>
      <c r="I96" s="62" t="str">
        <f t="shared" si="46"/>
        <v/>
      </c>
      <c r="J96" s="53" t="str">
        <f t="shared" si="47"/>
        <v/>
      </c>
      <c r="K96" s="85">
        <f t="shared" si="48"/>
        <v>0</v>
      </c>
      <c r="L96" s="62" t="str">
        <f t="shared" si="52"/>
        <v/>
      </c>
      <c r="M96" s="37" t="str">
        <f t="shared" si="41"/>
        <v/>
      </c>
      <c r="N96" s="64" t="str">
        <f t="shared" si="53"/>
        <v/>
      </c>
      <c r="O96" s="64" t="str">
        <f t="shared" si="54"/>
        <v/>
      </c>
      <c r="P96" s="64" t="str">
        <f t="shared" si="55"/>
        <v/>
      </c>
      <c r="Q96" s="39" t="str">
        <f t="shared" si="36"/>
        <v/>
      </c>
      <c r="R96" s="39" t="str">
        <f t="shared" si="37"/>
        <v/>
      </c>
      <c r="S96" s="60">
        <f t="shared" si="31"/>
        <v>0</v>
      </c>
      <c r="T96" s="60">
        <f t="shared" si="32"/>
        <v>0</v>
      </c>
      <c r="U96" s="60">
        <f t="shared" si="33"/>
        <v>0</v>
      </c>
      <c r="V96" s="56">
        <f t="shared" si="38"/>
        <v>0</v>
      </c>
      <c r="W96" s="42" t="str">
        <f t="shared" si="39"/>
        <v/>
      </c>
      <c r="X96" s="43" t="str">
        <f t="shared" si="34"/>
        <v/>
      </c>
      <c r="Y96" s="44" t="str">
        <f t="shared" si="35"/>
        <v/>
      </c>
      <c r="Z96" s="35">
        <v>92</v>
      </c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8"/>
      <c r="AL96"/>
      <c r="AN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</row>
    <row r="97" spans="1:87">
      <c r="A97" s="65">
        <v>93</v>
      </c>
      <c r="B97" s="36"/>
      <c r="C97" s="36" t="str">
        <f t="shared" si="30"/>
        <v>0</v>
      </c>
      <c r="D97" s="53" t="str">
        <f t="shared" si="42"/>
        <v/>
      </c>
      <c r="E97" s="85">
        <f t="shared" si="43"/>
        <v>0</v>
      </c>
      <c r="F97" s="62" t="str">
        <f t="shared" si="26"/>
        <v/>
      </c>
      <c r="G97" s="53" t="str">
        <f t="shared" si="44"/>
        <v/>
      </c>
      <c r="H97" s="85">
        <f t="shared" si="45"/>
        <v>0</v>
      </c>
      <c r="I97" s="62" t="str">
        <f t="shared" si="46"/>
        <v/>
      </c>
      <c r="J97" s="53" t="str">
        <f t="shared" si="47"/>
        <v/>
      </c>
      <c r="K97" s="85">
        <f t="shared" si="48"/>
        <v>0</v>
      </c>
      <c r="L97" s="62" t="str">
        <f t="shared" si="52"/>
        <v/>
      </c>
      <c r="M97" s="37" t="str">
        <f t="shared" si="41"/>
        <v/>
      </c>
      <c r="N97" s="64" t="str">
        <f t="shared" si="53"/>
        <v/>
      </c>
      <c r="O97" s="64" t="str">
        <f t="shared" si="54"/>
        <v/>
      </c>
      <c r="P97" s="64" t="str">
        <f t="shared" si="55"/>
        <v/>
      </c>
      <c r="Q97" s="39" t="str">
        <f t="shared" si="36"/>
        <v/>
      </c>
      <c r="R97" s="39" t="str">
        <f t="shared" si="37"/>
        <v/>
      </c>
      <c r="S97" s="60">
        <f t="shared" si="31"/>
        <v>0</v>
      </c>
      <c r="T97" s="60">
        <f t="shared" si="32"/>
        <v>0</v>
      </c>
      <c r="U97" s="60">
        <f t="shared" si="33"/>
        <v>0</v>
      </c>
      <c r="V97" s="56">
        <f t="shared" si="38"/>
        <v>0</v>
      </c>
      <c r="W97" s="42" t="str">
        <f t="shared" si="39"/>
        <v/>
      </c>
      <c r="X97" s="43" t="str">
        <f t="shared" si="34"/>
        <v/>
      </c>
      <c r="Y97" s="44" t="str">
        <f t="shared" si="35"/>
        <v/>
      </c>
      <c r="Z97" s="35">
        <v>93</v>
      </c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8"/>
      <c r="AL97"/>
      <c r="AN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</row>
    <row r="98" spans="1:87">
      <c r="A98" s="65">
        <v>94</v>
      </c>
      <c r="B98" s="36"/>
      <c r="C98" s="36" t="str">
        <f t="shared" si="30"/>
        <v>0</v>
      </c>
      <c r="D98" s="53" t="str">
        <f t="shared" si="42"/>
        <v/>
      </c>
      <c r="E98" s="85">
        <f t="shared" si="43"/>
        <v>0</v>
      </c>
      <c r="F98" s="62" t="str">
        <f t="shared" si="26"/>
        <v/>
      </c>
      <c r="G98" s="53" t="str">
        <f t="shared" si="44"/>
        <v/>
      </c>
      <c r="H98" s="85">
        <f t="shared" si="45"/>
        <v>0</v>
      </c>
      <c r="I98" s="62" t="str">
        <f t="shared" si="46"/>
        <v/>
      </c>
      <c r="J98" s="53" t="str">
        <f t="shared" si="47"/>
        <v/>
      </c>
      <c r="K98" s="85">
        <f t="shared" si="48"/>
        <v>0</v>
      </c>
      <c r="L98" s="62" t="str">
        <f t="shared" si="52"/>
        <v/>
      </c>
      <c r="M98" s="37" t="str">
        <f t="shared" si="41"/>
        <v/>
      </c>
      <c r="N98" s="64" t="str">
        <f t="shared" si="53"/>
        <v/>
      </c>
      <c r="O98" s="64" t="str">
        <f t="shared" si="54"/>
        <v/>
      </c>
      <c r="P98" s="64" t="str">
        <f t="shared" si="55"/>
        <v/>
      </c>
      <c r="Q98" s="39" t="str">
        <f t="shared" si="36"/>
        <v/>
      </c>
      <c r="R98" s="39" t="str">
        <f t="shared" si="37"/>
        <v/>
      </c>
      <c r="S98" s="60">
        <f t="shared" si="31"/>
        <v>0</v>
      </c>
      <c r="T98" s="60">
        <f t="shared" si="32"/>
        <v>0</v>
      </c>
      <c r="U98" s="60">
        <f t="shared" si="33"/>
        <v>0</v>
      </c>
      <c r="V98" s="56">
        <f t="shared" si="38"/>
        <v>0</v>
      </c>
      <c r="W98" s="42" t="str">
        <f t="shared" si="39"/>
        <v/>
      </c>
      <c r="X98" s="43" t="str">
        <f t="shared" si="34"/>
        <v/>
      </c>
      <c r="Y98" s="44" t="str">
        <f t="shared" si="35"/>
        <v/>
      </c>
      <c r="Z98" s="35">
        <v>94</v>
      </c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8"/>
      <c r="AL98"/>
      <c r="AN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</row>
    <row r="99" spans="1:87">
      <c r="A99" s="65">
        <v>95</v>
      </c>
      <c r="B99" s="36"/>
      <c r="C99" s="36" t="str">
        <f t="shared" si="30"/>
        <v>0</v>
      </c>
      <c r="D99" s="53" t="str">
        <f t="shared" si="42"/>
        <v/>
      </c>
      <c r="E99" s="85">
        <f t="shared" si="43"/>
        <v>0</v>
      </c>
      <c r="F99" s="62" t="str">
        <f t="shared" si="26"/>
        <v/>
      </c>
      <c r="G99" s="53" t="str">
        <f t="shared" si="44"/>
        <v/>
      </c>
      <c r="H99" s="85">
        <f t="shared" si="45"/>
        <v>0</v>
      </c>
      <c r="I99" s="62" t="str">
        <f t="shared" si="46"/>
        <v/>
      </c>
      <c r="J99" s="53" t="str">
        <f t="shared" si="47"/>
        <v/>
      </c>
      <c r="K99" s="85">
        <f t="shared" si="48"/>
        <v>0</v>
      </c>
      <c r="L99" s="62" t="str">
        <f t="shared" si="52"/>
        <v/>
      </c>
      <c r="M99" s="37" t="str">
        <f t="shared" si="41"/>
        <v/>
      </c>
      <c r="N99" s="64" t="str">
        <f t="shared" si="53"/>
        <v/>
      </c>
      <c r="O99" s="64" t="str">
        <f t="shared" si="54"/>
        <v/>
      </c>
      <c r="P99" s="64" t="str">
        <f t="shared" si="55"/>
        <v/>
      </c>
      <c r="Q99" s="39" t="str">
        <f t="shared" si="36"/>
        <v/>
      </c>
      <c r="R99" s="39" t="str">
        <f t="shared" si="37"/>
        <v/>
      </c>
      <c r="S99" s="60">
        <f t="shared" si="31"/>
        <v>0</v>
      </c>
      <c r="T99" s="60">
        <f t="shared" si="32"/>
        <v>0</v>
      </c>
      <c r="U99" s="60">
        <f t="shared" si="33"/>
        <v>0</v>
      </c>
      <c r="V99" s="56">
        <f t="shared" si="38"/>
        <v>0</v>
      </c>
      <c r="W99" s="42" t="str">
        <f t="shared" si="39"/>
        <v/>
      </c>
      <c r="X99" s="43" t="str">
        <f t="shared" si="34"/>
        <v/>
      </c>
      <c r="Y99" s="44" t="str">
        <f t="shared" si="35"/>
        <v/>
      </c>
      <c r="Z99" s="35">
        <v>95</v>
      </c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8"/>
      <c r="AL99"/>
      <c r="AN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</row>
    <row r="100" spans="1:87">
      <c r="A100" s="65">
        <v>96</v>
      </c>
      <c r="B100" s="36"/>
      <c r="C100" s="36" t="str">
        <f t="shared" si="30"/>
        <v>0</v>
      </c>
      <c r="D100" s="53" t="str">
        <f t="shared" si="42"/>
        <v/>
      </c>
      <c r="E100" s="85">
        <f t="shared" si="43"/>
        <v>0</v>
      </c>
      <c r="F100" s="62" t="str">
        <f t="shared" si="26"/>
        <v/>
      </c>
      <c r="G100" s="53" t="str">
        <f t="shared" si="44"/>
        <v/>
      </c>
      <c r="H100" s="85">
        <f t="shared" si="45"/>
        <v>0</v>
      </c>
      <c r="I100" s="62" t="str">
        <f t="shared" si="46"/>
        <v/>
      </c>
      <c r="J100" s="53" t="str">
        <f t="shared" si="47"/>
        <v/>
      </c>
      <c r="K100" s="85">
        <f t="shared" si="48"/>
        <v>0</v>
      </c>
      <c r="L100" s="62" t="str">
        <f t="shared" si="52"/>
        <v/>
      </c>
      <c r="M100" s="37" t="str">
        <f t="shared" si="41"/>
        <v/>
      </c>
      <c r="N100" s="64" t="str">
        <f t="shared" si="53"/>
        <v/>
      </c>
      <c r="O100" s="64" t="str">
        <f t="shared" si="54"/>
        <v/>
      </c>
      <c r="P100" s="64" t="str">
        <f t="shared" si="55"/>
        <v/>
      </c>
      <c r="Q100" s="39" t="str">
        <f t="shared" si="36"/>
        <v/>
      </c>
      <c r="R100" s="39" t="str">
        <f t="shared" si="37"/>
        <v/>
      </c>
      <c r="S100" s="60">
        <f t="shared" si="31"/>
        <v>0</v>
      </c>
      <c r="T100" s="60">
        <f t="shared" si="32"/>
        <v>0</v>
      </c>
      <c r="U100" s="60">
        <f t="shared" si="33"/>
        <v>0</v>
      </c>
      <c r="V100" s="56">
        <f t="shared" si="38"/>
        <v>0</v>
      </c>
      <c r="W100" s="42" t="str">
        <f t="shared" si="39"/>
        <v/>
      </c>
      <c r="X100" s="43" t="str">
        <f t="shared" si="34"/>
        <v/>
      </c>
      <c r="Y100" s="44" t="str">
        <f t="shared" si="35"/>
        <v/>
      </c>
      <c r="Z100" s="35">
        <v>96</v>
      </c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8"/>
      <c r="AL100"/>
      <c r="AN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</row>
    <row r="101" spans="1:87">
      <c r="A101" s="65">
        <v>97</v>
      </c>
      <c r="B101" s="36"/>
      <c r="C101" s="36" t="str">
        <f t="shared" ref="C101:C104" si="56">VLOOKUP(B101,$BC$107:$BK$144,2,0)</f>
        <v>0</v>
      </c>
      <c r="D101" s="53" t="str">
        <f t="shared" si="42"/>
        <v/>
      </c>
      <c r="E101" s="85">
        <f t="shared" si="43"/>
        <v>0</v>
      </c>
      <c r="F101" s="62" t="str">
        <f t="shared" si="26"/>
        <v/>
      </c>
      <c r="G101" s="53" t="str">
        <f t="shared" si="44"/>
        <v/>
      </c>
      <c r="H101" s="85">
        <f t="shared" si="45"/>
        <v>0</v>
      </c>
      <c r="I101" s="62" t="str">
        <f t="shared" si="46"/>
        <v/>
      </c>
      <c r="J101" s="53" t="str">
        <f t="shared" si="47"/>
        <v/>
      </c>
      <c r="K101" s="85">
        <f t="shared" si="48"/>
        <v>0</v>
      </c>
      <c r="L101" s="62" t="str">
        <f t="shared" si="52"/>
        <v/>
      </c>
      <c r="M101" s="37" t="str">
        <f t="shared" si="41"/>
        <v/>
      </c>
      <c r="N101" s="64" t="str">
        <f t="shared" si="53"/>
        <v/>
      </c>
      <c r="O101" s="64" t="str">
        <f t="shared" si="54"/>
        <v/>
      </c>
      <c r="P101" s="64" t="str">
        <f t="shared" si="55"/>
        <v/>
      </c>
      <c r="Q101" s="39" t="str">
        <f t="shared" si="36"/>
        <v/>
      </c>
      <c r="R101" s="39" t="str">
        <f t="shared" si="37"/>
        <v/>
      </c>
      <c r="S101" s="60">
        <f t="shared" si="31"/>
        <v>0</v>
      </c>
      <c r="T101" s="60">
        <f t="shared" si="32"/>
        <v>0</v>
      </c>
      <c r="U101" s="60">
        <f t="shared" si="33"/>
        <v>0</v>
      </c>
      <c r="V101" s="56">
        <f t="shared" si="38"/>
        <v>0</v>
      </c>
      <c r="W101" s="42" t="str">
        <f t="shared" si="39"/>
        <v/>
      </c>
      <c r="X101" s="43" t="str">
        <f t="shared" ref="X101:X103" si="57">IF(B101&lt;&gt;"",IF(W101&gt;=$AP$5,"Profit Target",""),"")</f>
        <v/>
      </c>
      <c r="Y101" s="44" t="str">
        <f t="shared" si="35"/>
        <v/>
      </c>
      <c r="Z101" s="35">
        <v>97</v>
      </c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8"/>
      <c r="AL101"/>
      <c r="AN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</row>
    <row r="102" spans="1:87">
      <c r="A102" s="65">
        <v>98</v>
      </c>
      <c r="B102" s="36"/>
      <c r="C102" s="36" t="str">
        <f t="shared" si="56"/>
        <v>0</v>
      </c>
      <c r="D102" s="53" t="str">
        <f t="shared" si="42"/>
        <v/>
      </c>
      <c r="E102" s="85">
        <f t="shared" si="43"/>
        <v>0</v>
      </c>
      <c r="F102" s="62" t="str">
        <f t="shared" si="26"/>
        <v/>
      </c>
      <c r="G102" s="53" t="str">
        <f t="shared" si="44"/>
        <v/>
      </c>
      <c r="H102" s="85">
        <f t="shared" si="45"/>
        <v>0</v>
      </c>
      <c r="I102" s="62" t="str">
        <f t="shared" si="46"/>
        <v/>
      </c>
      <c r="J102" s="53" t="str">
        <f t="shared" si="47"/>
        <v/>
      </c>
      <c r="K102" s="85">
        <f t="shared" si="48"/>
        <v>0</v>
      </c>
      <c r="L102" s="62" t="str">
        <f t="shared" si="52"/>
        <v/>
      </c>
      <c r="M102" s="37" t="str">
        <f t="shared" si="41"/>
        <v/>
      </c>
      <c r="N102" s="64" t="str">
        <f t="shared" si="53"/>
        <v/>
      </c>
      <c r="O102" s="64" t="str">
        <f t="shared" si="54"/>
        <v/>
      </c>
      <c r="P102" s="64" t="str">
        <f t="shared" si="55"/>
        <v/>
      </c>
      <c r="Q102" s="39" t="str">
        <f t="shared" si="36"/>
        <v/>
      </c>
      <c r="R102" s="39" t="str">
        <f t="shared" si="37"/>
        <v/>
      </c>
      <c r="S102" s="60">
        <f t="shared" si="31"/>
        <v>0</v>
      </c>
      <c r="T102" s="60">
        <f t="shared" si="32"/>
        <v>0</v>
      </c>
      <c r="U102" s="60">
        <f t="shared" si="33"/>
        <v>0</v>
      </c>
      <c r="V102" s="56">
        <f t="shared" si="38"/>
        <v>0</v>
      </c>
      <c r="W102" s="42" t="str">
        <f t="shared" si="39"/>
        <v/>
      </c>
      <c r="X102" s="43" t="str">
        <f t="shared" si="57"/>
        <v/>
      </c>
      <c r="Y102" s="44" t="str">
        <f t="shared" si="35"/>
        <v/>
      </c>
      <c r="Z102" s="35">
        <v>98</v>
      </c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8"/>
      <c r="AL102"/>
      <c r="AN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</row>
    <row r="103" spans="1:87">
      <c r="A103" s="65">
        <v>99</v>
      </c>
      <c r="B103" s="36"/>
      <c r="C103" s="36" t="str">
        <f t="shared" si="56"/>
        <v>0</v>
      </c>
      <c r="D103" s="53" t="str">
        <f t="shared" si="42"/>
        <v/>
      </c>
      <c r="E103" s="85">
        <f t="shared" si="43"/>
        <v>0</v>
      </c>
      <c r="F103" s="62" t="str">
        <f t="shared" si="26"/>
        <v/>
      </c>
      <c r="G103" s="53" t="str">
        <f t="shared" si="44"/>
        <v/>
      </c>
      <c r="H103" s="85">
        <f t="shared" si="45"/>
        <v>0</v>
      </c>
      <c r="I103" s="62" t="str">
        <f t="shared" si="46"/>
        <v/>
      </c>
      <c r="J103" s="53" t="str">
        <f t="shared" si="47"/>
        <v/>
      </c>
      <c r="K103" s="85">
        <f t="shared" si="48"/>
        <v>0</v>
      </c>
      <c r="L103" s="62" t="str">
        <f t="shared" si="52"/>
        <v/>
      </c>
      <c r="M103" s="37" t="str">
        <f t="shared" si="41"/>
        <v/>
      </c>
      <c r="N103" s="64" t="str">
        <f t="shared" si="53"/>
        <v/>
      </c>
      <c r="O103" s="64" t="str">
        <f t="shared" si="54"/>
        <v/>
      </c>
      <c r="P103" s="64" t="str">
        <f t="shared" si="55"/>
        <v/>
      </c>
      <c r="Q103" s="39" t="str">
        <f t="shared" si="36"/>
        <v/>
      </c>
      <c r="R103" s="39" t="str">
        <f t="shared" si="37"/>
        <v/>
      </c>
      <c r="S103" s="60">
        <f t="shared" si="31"/>
        <v>0</v>
      </c>
      <c r="T103" s="60">
        <f t="shared" si="32"/>
        <v>0</v>
      </c>
      <c r="U103" s="60">
        <f t="shared" si="33"/>
        <v>0</v>
      </c>
      <c r="V103" s="56">
        <f t="shared" si="38"/>
        <v>0</v>
      </c>
      <c r="W103" s="42" t="str">
        <f t="shared" si="39"/>
        <v/>
      </c>
      <c r="X103" s="43" t="str">
        <f t="shared" si="57"/>
        <v/>
      </c>
      <c r="Y103" s="44" t="str">
        <f t="shared" si="35"/>
        <v/>
      </c>
      <c r="Z103" s="35">
        <v>99</v>
      </c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8"/>
      <c r="AL103"/>
      <c r="AN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</row>
    <row r="104" spans="1:87">
      <c r="A104" s="65">
        <v>100</v>
      </c>
      <c r="B104" s="36"/>
      <c r="C104" s="36" t="str">
        <f t="shared" si="56"/>
        <v>0</v>
      </c>
      <c r="D104" s="53" t="str">
        <f t="shared" si="42"/>
        <v/>
      </c>
      <c r="E104" s="85">
        <f t="shared" si="43"/>
        <v>0</v>
      </c>
      <c r="F104" s="62" t="str">
        <f t="shared" ref="F104" si="58">IF(I103="T","",IF(L103="T","",IF(OR(Q104="W",Q104="L"),"",IF(AND(D104=4,E104&gt;=3,OR(D100=5,D100="5+")),"T",IF(AND(D104=4,H104&gt;=2),"T",IF(AND(D104=4,K104&gt;=2),"T",IF(AND(F103="T",OR(D104&lt;4,D104="")),"T","")))))))</f>
        <v/>
      </c>
      <c r="G104" s="53" t="str">
        <f t="shared" si="44"/>
        <v/>
      </c>
      <c r="H104" s="85">
        <f t="shared" si="45"/>
        <v>0</v>
      </c>
      <c r="I104" s="62" t="str">
        <f t="shared" si="46"/>
        <v/>
      </c>
      <c r="J104" s="53" t="str">
        <f t="shared" si="47"/>
        <v/>
      </c>
      <c r="K104" s="85">
        <f t="shared" si="48"/>
        <v>0</v>
      </c>
      <c r="L104" s="62" t="str">
        <f t="shared" si="52"/>
        <v/>
      </c>
      <c r="M104" s="37" t="str">
        <f t="shared" si="41"/>
        <v/>
      </c>
      <c r="N104" s="64" t="str">
        <f t="shared" si="53"/>
        <v/>
      </c>
      <c r="O104" s="64" t="str">
        <f t="shared" si="54"/>
        <v/>
      </c>
      <c r="P104" s="64" t="str">
        <f t="shared" si="55"/>
        <v/>
      </c>
      <c r="Q104" s="39" t="str">
        <f t="shared" si="36"/>
        <v/>
      </c>
      <c r="R104" s="39" t="str">
        <f t="shared" si="37"/>
        <v/>
      </c>
      <c r="S104" s="60">
        <f t="shared" si="31"/>
        <v>0</v>
      </c>
      <c r="T104" s="60">
        <f t="shared" si="32"/>
        <v>0</v>
      </c>
      <c r="U104" s="60">
        <f t="shared" si="33"/>
        <v>0</v>
      </c>
      <c r="V104" s="56">
        <f t="shared" ref="V104" si="59">IF(B104&lt;&gt;"",SUM(S104:U104),0)</f>
        <v>0</v>
      </c>
      <c r="W104" s="42" t="str">
        <f t="shared" ref="W104" si="60">IF(B104&lt;&gt;"",V104+W103,"")</f>
        <v/>
      </c>
      <c r="X104" s="43" t="str">
        <f>IF(B104&lt;&gt;"",IF(W104&gt;=$V$5,"Profit Target",""),"")</f>
        <v/>
      </c>
      <c r="Y104" s="44" t="str">
        <f t="shared" si="35"/>
        <v/>
      </c>
      <c r="Z104" s="35">
        <v>100</v>
      </c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8"/>
      <c r="AL104"/>
      <c r="AN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</row>
    <row r="105" spans="1:87" ht="15">
      <c r="A105" s="67"/>
      <c r="B105"/>
      <c r="C105"/>
      <c r="D105"/>
      <c r="E105" s="90"/>
      <c r="F105"/>
      <c r="G105"/>
      <c r="H105" s="90"/>
      <c r="I105"/>
      <c r="J105"/>
      <c r="K105" s="90"/>
      <c r="L105"/>
      <c r="M105"/>
      <c r="N105"/>
      <c r="O105"/>
      <c r="P105"/>
      <c r="Q105"/>
      <c r="R105"/>
      <c r="S105"/>
      <c r="T105"/>
      <c r="U105"/>
      <c r="V105"/>
      <c r="W105"/>
      <c r="X105" s="6"/>
      <c r="Y105"/>
      <c r="AA105" s="68">
        <f t="shared" ref="AA105:AJ105" si="61">SUM(AA5:AA104)</f>
        <v>0</v>
      </c>
      <c r="AB105" s="68">
        <f t="shared" si="61"/>
        <v>0</v>
      </c>
      <c r="AC105" s="68">
        <f t="shared" si="61"/>
        <v>0</v>
      </c>
      <c r="AD105" s="68">
        <f t="shared" si="61"/>
        <v>0</v>
      </c>
      <c r="AE105" s="68">
        <f t="shared" si="61"/>
        <v>0</v>
      </c>
      <c r="AF105" s="68">
        <f t="shared" si="61"/>
        <v>0</v>
      </c>
      <c r="AG105" s="68">
        <f t="shared" si="61"/>
        <v>0</v>
      </c>
      <c r="AH105" s="68">
        <f t="shared" si="61"/>
        <v>0</v>
      </c>
      <c r="AI105" s="68">
        <f t="shared" si="61"/>
        <v>0</v>
      </c>
      <c r="AJ105" s="68">
        <f t="shared" si="61"/>
        <v>0</v>
      </c>
      <c r="AK105" s="68"/>
      <c r="AL105"/>
      <c r="AN105"/>
      <c r="BB105"/>
      <c r="BC105" s="69"/>
      <c r="BD105" s="69"/>
      <c r="BE105" s="69"/>
      <c r="BF105" s="69"/>
      <c r="BG105" s="69"/>
      <c r="BH105" s="69"/>
      <c r="BI105" s="69"/>
      <c r="BJ105" s="69"/>
      <c r="BK105" s="69"/>
      <c r="BL105" s="70"/>
      <c r="BM105" s="69"/>
      <c r="BN105" s="6"/>
      <c r="BO105"/>
      <c r="BP105" s="69"/>
      <c r="BQ105" s="69"/>
    </row>
    <row r="106" spans="1:87">
      <c r="A106" s="67"/>
      <c r="B106"/>
      <c r="C106"/>
      <c r="D106"/>
      <c r="E106" s="90"/>
      <c r="F106"/>
      <c r="G106"/>
      <c r="H106" s="90"/>
      <c r="I106"/>
      <c r="J106"/>
      <c r="K106" s="90"/>
      <c r="L106"/>
      <c r="M106"/>
      <c r="N106"/>
      <c r="O106"/>
      <c r="P106"/>
      <c r="Q106"/>
      <c r="R106"/>
      <c r="S106"/>
      <c r="T106"/>
      <c r="U106"/>
      <c r="V106"/>
      <c r="W106"/>
      <c r="X106" s="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/>
      <c r="AN106"/>
      <c r="BB106"/>
      <c r="BC106" s="71"/>
      <c r="BD106" s="71" t="s">
        <v>20</v>
      </c>
      <c r="BE106" s="71" t="s">
        <v>21</v>
      </c>
      <c r="BF106" s="72" t="s">
        <v>22</v>
      </c>
      <c r="BG106" s="72" t="s">
        <v>23</v>
      </c>
      <c r="BH106" s="71" t="s">
        <v>24</v>
      </c>
      <c r="BI106" s="71" t="s">
        <v>25</v>
      </c>
      <c r="BJ106" s="71" t="s">
        <v>26</v>
      </c>
      <c r="BK106" s="71" t="s">
        <v>27</v>
      </c>
      <c r="BL106" s="73" t="s">
        <v>28</v>
      </c>
      <c r="BM106" s="74"/>
      <c r="BN106" s="6"/>
      <c r="BO106"/>
      <c r="BP106" s="74"/>
      <c r="BQ106" s="74"/>
    </row>
    <row r="107" spans="1:87">
      <c r="A107" s="67"/>
      <c r="B107"/>
      <c r="C107"/>
      <c r="D107"/>
      <c r="E107" s="90"/>
      <c r="F107"/>
      <c r="G107"/>
      <c r="H107" s="90"/>
      <c r="I107"/>
      <c r="J107"/>
      <c r="K107" s="90"/>
      <c r="L107"/>
      <c r="M107"/>
      <c r="N107"/>
      <c r="O107"/>
      <c r="P107"/>
      <c r="Q107"/>
      <c r="R107"/>
      <c r="S107"/>
      <c r="T107"/>
      <c r="U107"/>
      <c r="V107"/>
      <c r="W107"/>
      <c r="X107" s="6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/>
      <c r="AN107"/>
      <c r="BB107"/>
      <c r="BC107" s="75">
        <v>0</v>
      </c>
      <c r="BD107" s="79" t="s">
        <v>35</v>
      </c>
      <c r="BE107" s="71">
        <v>0</v>
      </c>
      <c r="BF107" s="71">
        <v>0</v>
      </c>
      <c r="BG107" s="71">
        <v>0</v>
      </c>
      <c r="BH107" s="71">
        <v>0</v>
      </c>
      <c r="BI107" s="71">
        <v>0</v>
      </c>
      <c r="BJ107" s="71">
        <v>0</v>
      </c>
      <c r="BK107" s="71">
        <v>0</v>
      </c>
      <c r="BL107" s="73">
        <v>0</v>
      </c>
      <c r="BM107" s="74"/>
      <c r="BN107" s="6"/>
      <c r="BO107"/>
      <c r="BP107" s="74"/>
      <c r="BQ107" s="74"/>
    </row>
    <row r="108" spans="1:87">
      <c r="A108" s="67"/>
      <c r="B108"/>
      <c r="C108"/>
      <c r="D108"/>
      <c r="E108" s="90"/>
      <c r="F108"/>
      <c r="G108"/>
      <c r="H108" s="90"/>
      <c r="I108"/>
      <c r="J108"/>
      <c r="K108" s="90"/>
      <c r="L108"/>
      <c r="M108"/>
      <c r="N108"/>
      <c r="O108"/>
      <c r="P108"/>
      <c r="Q108"/>
      <c r="R108"/>
      <c r="S108"/>
      <c r="T108"/>
      <c r="U108"/>
      <c r="V108"/>
      <c r="W108"/>
      <c r="X108" s="6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/>
      <c r="AN108"/>
      <c r="BB108"/>
      <c r="BC108" s="75">
        <v>1</v>
      </c>
      <c r="BD108" s="79" t="s">
        <v>14</v>
      </c>
      <c r="BE108" s="71">
        <v>1</v>
      </c>
      <c r="BF108" s="71">
        <v>1</v>
      </c>
      <c r="BG108" s="71">
        <v>1</v>
      </c>
      <c r="BH108" s="71">
        <v>1</v>
      </c>
      <c r="BI108" s="71" t="s">
        <v>29</v>
      </c>
      <c r="BJ108" s="71" t="s">
        <v>26</v>
      </c>
      <c r="BK108" s="71" t="s">
        <v>30</v>
      </c>
      <c r="BL108" s="73">
        <v>1</v>
      </c>
      <c r="BM108" s="74"/>
      <c r="BN108" s="6"/>
      <c r="BO108"/>
      <c r="BP108" s="74"/>
      <c r="BQ108" s="74"/>
    </row>
    <row r="109" spans="1:87">
      <c r="A109" s="67"/>
      <c r="B109"/>
      <c r="C109"/>
      <c r="D109"/>
      <c r="E109" s="90"/>
      <c r="F109"/>
      <c r="G109"/>
      <c r="H109" s="90"/>
      <c r="I109"/>
      <c r="J109"/>
      <c r="K109" s="90"/>
      <c r="L109"/>
      <c r="M109"/>
      <c r="N109"/>
      <c r="O109"/>
      <c r="P109"/>
      <c r="Q109"/>
      <c r="R109"/>
      <c r="S109"/>
      <c r="T109"/>
      <c r="U109"/>
      <c r="V109"/>
      <c r="W109"/>
      <c r="X109" s="6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/>
      <c r="AN109"/>
      <c r="BB109"/>
      <c r="BC109" s="75">
        <v>2</v>
      </c>
      <c r="BD109" s="79" t="s">
        <v>14</v>
      </c>
      <c r="BE109" s="71">
        <v>2</v>
      </c>
      <c r="BF109" s="71">
        <v>1</v>
      </c>
      <c r="BG109" s="71">
        <f>BG108</f>
        <v>1</v>
      </c>
      <c r="BH109" s="71">
        <v>2</v>
      </c>
      <c r="BI109" s="71" t="s">
        <v>29</v>
      </c>
      <c r="BJ109" s="71" t="s">
        <v>31</v>
      </c>
      <c r="BK109" s="71" t="s">
        <v>27</v>
      </c>
      <c r="BL109" s="73">
        <v>2</v>
      </c>
      <c r="BM109" s="74"/>
      <c r="BN109" s="6"/>
      <c r="BO109"/>
      <c r="BP109" s="74"/>
      <c r="BQ109" s="74"/>
    </row>
    <row r="110" spans="1:87">
      <c r="A110" s="67"/>
      <c r="B110"/>
      <c r="C110"/>
      <c r="D110"/>
      <c r="E110" s="90"/>
      <c r="F110"/>
      <c r="G110"/>
      <c r="H110" s="90"/>
      <c r="I110"/>
      <c r="J110"/>
      <c r="K110" s="90"/>
      <c r="L110"/>
      <c r="M110"/>
      <c r="N110"/>
      <c r="O110"/>
      <c r="P110"/>
      <c r="Q110"/>
      <c r="R110"/>
      <c r="S110"/>
      <c r="T110"/>
      <c r="U110"/>
      <c r="V110"/>
      <c r="W110"/>
      <c r="X110" s="6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/>
      <c r="AN110"/>
      <c r="BB110"/>
      <c r="BC110" s="75">
        <v>3</v>
      </c>
      <c r="BD110" s="79" t="s">
        <v>14</v>
      </c>
      <c r="BE110" s="71">
        <v>3</v>
      </c>
      <c r="BF110" s="71">
        <v>1</v>
      </c>
      <c r="BG110" s="71">
        <f>BG109</f>
        <v>1</v>
      </c>
      <c r="BH110" s="71">
        <v>3</v>
      </c>
      <c r="BI110" s="71" t="s">
        <v>29</v>
      </c>
      <c r="BJ110" s="71" t="s">
        <v>26</v>
      </c>
      <c r="BK110" s="71" t="s">
        <v>30</v>
      </c>
      <c r="BL110" s="73">
        <v>3</v>
      </c>
      <c r="BM110" s="74"/>
      <c r="BN110" s="6"/>
      <c r="BO110"/>
      <c r="BP110" s="74"/>
      <c r="BQ110" s="74"/>
    </row>
    <row r="111" spans="1:87">
      <c r="A111" s="67"/>
      <c r="B111"/>
      <c r="C111"/>
      <c r="D111"/>
      <c r="E111" s="90"/>
      <c r="F111"/>
      <c r="G111"/>
      <c r="H111" s="90"/>
      <c r="I111"/>
      <c r="J111"/>
      <c r="K111" s="90"/>
      <c r="L111"/>
      <c r="M111"/>
      <c r="N111"/>
      <c r="O111"/>
      <c r="P111"/>
      <c r="Q111"/>
      <c r="R111"/>
      <c r="S111"/>
      <c r="T111"/>
      <c r="U111"/>
      <c r="V111"/>
      <c r="W111"/>
      <c r="X111" s="6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/>
      <c r="AN111"/>
      <c r="BB111"/>
      <c r="BC111" s="75">
        <v>4</v>
      </c>
      <c r="BD111" s="79" t="s">
        <v>14</v>
      </c>
      <c r="BE111" s="71">
        <v>1</v>
      </c>
      <c r="BF111" s="71">
        <v>2</v>
      </c>
      <c r="BG111" s="71">
        <f>BG110</f>
        <v>1</v>
      </c>
      <c r="BH111" s="71">
        <v>1</v>
      </c>
      <c r="BI111" s="71" t="s">
        <v>29</v>
      </c>
      <c r="BJ111" s="71" t="s">
        <v>31</v>
      </c>
      <c r="BK111" s="71" t="s">
        <v>27</v>
      </c>
      <c r="BL111" s="73">
        <v>1</v>
      </c>
      <c r="BM111" s="74"/>
      <c r="BN111" s="6"/>
      <c r="BO111"/>
      <c r="BP111" s="74"/>
      <c r="BQ111" s="74"/>
    </row>
    <row r="112" spans="1:87">
      <c r="A112" s="67"/>
      <c r="B112"/>
      <c r="C112"/>
      <c r="D112"/>
      <c r="E112" s="90"/>
      <c r="F112"/>
      <c r="G112"/>
      <c r="H112" s="90"/>
      <c r="I112"/>
      <c r="J112"/>
      <c r="K112" s="90"/>
      <c r="L112"/>
      <c r="M112"/>
      <c r="N112"/>
      <c r="O112"/>
      <c r="P112"/>
      <c r="Q112"/>
      <c r="R112"/>
      <c r="S112"/>
      <c r="T112"/>
      <c r="U112"/>
      <c r="V112"/>
      <c r="W112"/>
      <c r="X112" s="6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/>
      <c r="AN112"/>
      <c r="BB112"/>
      <c r="BC112" s="75">
        <v>5</v>
      </c>
      <c r="BD112" s="79" t="s">
        <v>14</v>
      </c>
      <c r="BE112" s="71">
        <v>2</v>
      </c>
      <c r="BF112" s="71">
        <v>2</v>
      </c>
      <c r="BG112" s="71">
        <f>BG111</f>
        <v>1</v>
      </c>
      <c r="BH112" s="71">
        <v>2</v>
      </c>
      <c r="BI112" s="71" t="s">
        <v>29</v>
      </c>
      <c r="BJ112" s="71" t="s">
        <v>26</v>
      </c>
      <c r="BK112" s="71" t="s">
        <v>30</v>
      </c>
      <c r="BL112" s="73">
        <v>2</v>
      </c>
      <c r="BM112" s="74"/>
      <c r="BN112" s="6"/>
      <c r="BO112"/>
      <c r="BP112" s="74"/>
      <c r="BQ112" s="74"/>
    </row>
    <row r="113" spans="1:69">
      <c r="A113" s="67"/>
      <c r="B113"/>
      <c r="C113"/>
      <c r="D113"/>
      <c r="E113" s="90"/>
      <c r="F113"/>
      <c r="G113"/>
      <c r="H113" s="90"/>
      <c r="I113"/>
      <c r="J113"/>
      <c r="K113" s="90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/>
      <c r="AN113"/>
      <c r="BB113"/>
      <c r="BC113" s="75">
        <v>6</v>
      </c>
      <c r="BD113" s="79" t="s">
        <v>14</v>
      </c>
      <c r="BE113" s="71">
        <v>3</v>
      </c>
      <c r="BF113" s="71">
        <v>2</v>
      </c>
      <c r="BG113" s="71">
        <f>BG112</f>
        <v>1</v>
      </c>
      <c r="BH113" s="71">
        <v>3</v>
      </c>
      <c r="BI113" s="71" t="s">
        <v>29</v>
      </c>
      <c r="BJ113" s="71" t="s">
        <v>31</v>
      </c>
      <c r="BK113" s="71" t="s">
        <v>27</v>
      </c>
      <c r="BL113" s="73">
        <v>3</v>
      </c>
      <c r="BM113" s="74"/>
      <c r="BN113" s="73"/>
      <c r="BO113" s="74"/>
      <c r="BP113" s="74"/>
      <c r="BQ113" s="74"/>
    </row>
    <row r="114" spans="1:69">
      <c r="A114" s="67"/>
      <c r="B114"/>
      <c r="C114"/>
      <c r="D114"/>
      <c r="E114" s="90"/>
      <c r="F114"/>
      <c r="G114"/>
      <c r="H114" s="90"/>
      <c r="I114"/>
      <c r="J114"/>
      <c r="K114" s="90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N114"/>
      <c r="AR114"/>
      <c r="AS114" s="6"/>
      <c r="AT114"/>
      <c r="AU114"/>
      <c r="AV114"/>
      <c r="AW114"/>
      <c r="AX114"/>
      <c r="AY114"/>
      <c r="AZ114"/>
      <c r="BA114"/>
      <c r="BB114"/>
      <c r="BC114" s="75">
        <v>7</v>
      </c>
      <c r="BD114" s="79" t="s">
        <v>14</v>
      </c>
      <c r="BE114" s="71">
        <v>1</v>
      </c>
      <c r="BF114" s="71">
        <v>3</v>
      </c>
      <c r="BG114" s="71">
        <v>2</v>
      </c>
      <c r="BH114" s="71">
        <v>1</v>
      </c>
      <c r="BI114" s="71" t="s">
        <v>29</v>
      </c>
      <c r="BJ114" s="71" t="s">
        <v>26</v>
      </c>
      <c r="BK114" s="71" t="s">
        <v>30</v>
      </c>
      <c r="BL114" s="73">
        <v>4</v>
      </c>
      <c r="BM114" s="74"/>
      <c r="BN114" s="73"/>
      <c r="BO114" s="74"/>
      <c r="BP114" s="74"/>
      <c r="BQ114" s="74"/>
    </row>
    <row r="115" spans="1:69">
      <c r="A115" s="67"/>
      <c r="B115"/>
      <c r="C115"/>
      <c r="D115"/>
      <c r="E115" s="90"/>
      <c r="F115"/>
      <c r="G115"/>
      <c r="H115" s="90"/>
      <c r="I115"/>
      <c r="J115"/>
      <c r="K115" s="90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N115"/>
      <c r="AQ115" s="6"/>
      <c r="AR115"/>
      <c r="AS115" s="6"/>
      <c r="AT115"/>
      <c r="AU115"/>
      <c r="AV115"/>
      <c r="AW115"/>
      <c r="AX115"/>
      <c r="AY115"/>
      <c r="AZ115"/>
      <c r="BA115"/>
      <c r="BB115"/>
      <c r="BC115" s="75">
        <v>8</v>
      </c>
      <c r="BD115" s="79" t="s">
        <v>14</v>
      </c>
      <c r="BE115" s="71">
        <v>2</v>
      </c>
      <c r="BF115" s="71">
        <v>3</v>
      </c>
      <c r="BG115" s="71">
        <v>2</v>
      </c>
      <c r="BH115" s="71">
        <v>2</v>
      </c>
      <c r="BI115" s="71" t="s">
        <v>29</v>
      </c>
      <c r="BJ115" s="71" t="s">
        <v>31</v>
      </c>
      <c r="BK115" s="71" t="s">
        <v>27</v>
      </c>
      <c r="BL115" s="73">
        <v>5</v>
      </c>
      <c r="BM115" s="74"/>
      <c r="BN115" s="73"/>
      <c r="BO115" s="74"/>
      <c r="BP115" s="74"/>
      <c r="BQ115" s="74"/>
    </row>
    <row r="116" spans="1:69">
      <c r="A116" s="67"/>
      <c r="B116"/>
      <c r="C116"/>
      <c r="D116"/>
      <c r="E116" s="90"/>
      <c r="F116"/>
      <c r="G116"/>
      <c r="H116" s="90"/>
      <c r="I116"/>
      <c r="J116"/>
      <c r="K116" s="90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N116"/>
      <c r="AQ116"/>
      <c r="AR116"/>
      <c r="AS116" s="6"/>
      <c r="AT116"/>
      <c r="AU116"/>
      <c r="AV116"/>
      <c r="AW116"/>
      <c r="AX116"/>
      <c r="AY116"/>
      <c r="AZ116"/>
      <c r="BA116"/>
      <c r="BB116"/>
      <c r="BC116" s="75">
        <v>9</v>
      </c>
      <c r="BD116" s="79" t="s">
        <v>14</v>
      </c>
      <c r="BE116" s="71">
        <v>3</v>
      </c>
      <c r="BF116" s="71">
        <v>3</v>
      </c>
      <c r="BG116" s="71">
        <v>2</v>
      </c>
      <c r="BH116" s="71">
        <v>3</v>
      </c>
      <c r="BI116" s="71" t="s">
        <v>29</v>
      </c>
      <c r="BJ116" s="71" t="s">
        <v>26</v>
      </c>
      <c r="BK116" s="71" t="s">
        <v>30</v>
      </c>
      <c r="BL116" s="73">
        <v>6</v>
      </c>
      <c r="BM116" s="74"/>
      <c r="BN116" s="73"/>
      <c r="BO116" s="74"/>
      <c r="BP116" s="74"/>
      <c r="BQ116" s="74"/>
    </row>
    <row r="117" spans="1:69">
      <c r="A117" s="67"/>
      <c r="B117"/>
      <c r="C117"/>
      <c r="D117"/>
      <c r="E117" s="90"/>
      <c r="F117"/>
      <c r="G117"/>
      <c r="H117" s="90"/>
      <c r="I117"/>
      <c r="J117"/>
      <c r="K117" s="90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N117"/>
      <c r="AQ117"/>
      <c r="AR117"/>
      <c r="AS117" s="6"/>
      <c r="AT117"/>
      <c r="AU117"/>
      <c r="AV117"/>
      <c r="AW117"/>
      <c r="AX117"/>
      <c r="AY117"/>
      <c r="AZ117"/>
      <c r="BA117"/>
      <c r="BB117"/>
      <c r="BC117" s="75">
        <v>10</v>
      </c>
      <c r="BD117" s="79" t="s">
        <v>14</v>
      </c>
      <c r="BE117" s="71">
        <v>1</v>
      </c>
      <c r="BF117" s="71">
        <v>4</v>
      </c>
      <c r="BG117" s="71">
        <v>2</v>
      </c>
      <c r="BH117" s="71">
        <v>1</v>
      </c>
      <c r="BI117" s="71" t="s">
        <v>29</v>
      </c>
      <c r="BJ117" s="71" t="s">
        <v>31</v>
      </c>
      <c r="BK117" s="71" t="s">
        <v>27</v>
      </c>
      <c r="BL117" s="73">
        <v>4</v>
      </c>
      <c r="BM117" s="74"/>
      <c r="BN117" s="73"/>
      <c r="BO117" s="74"/>
      <c r="BP117" s="74"/>
      <c r="BQ117" s="74"/>
    </row>
    <row r="118" spans="1:69">
      <c r="A118" s="67"/>
      <c r="B118"/>
      <c r="C118"/>
      <c r="D118"/>
      <c r="E118" s="90"/>
      <c r="F118"/>
      <c r="G118"/>
      <c r="H118" s="90"/>
      <c r="I118"/>
      <c r="J118"/>
      <c r="K118" s="90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N118"/>
      <c r="AQ118"/>
      <c r="AR118"/>
      <c r="AS118" s="6"/>
      <c r="AT118"/>
      <c r="AU118"/>
      <c r="AV118"/>
      <c r="AW118"/>
      <c r="AX118"/>
      <c r="AY118"/>
      <c r="AZ118"/>
      <c r="BA118"/>
      <c r="BB118"/>
      <c r="BC118" s="75">
        <v>11</v>
      </c>
      <c r="BD118" s="79" t="s">
        <v>14</v>
      </c>
      <c r="BE118" s="71">
        <v>2</v>
      </c>
      <c r="BF118" s="71">
        <v>4</v>
      </c>
      <c r="BG118" s="71">
        <v>2</v>
      </c>
      <c r="BH118" s="71">
        <v>2</v>
      </c>
      <c r="BI118" s="71" t="s">
        <v>29</v>
      </c>
      <c r="BJ118" s="71" t="s">
        <v>31</v>
      </c>
      <c r="BK118" s="71" t="s">
        <v>30</v>
      </c>
      <c r="BL118" s="73">
        <v>5</v>
      </c>
      <c r="BM118" s="74"/>
      <c r="BN118" s="73"/>
      <c r="BO118" s="74"/>
      <c r="BP118" s="74"/>
      <c r="BQ118" s="74"/>
    </row>
    <row r="119" spans="1:69">
      <c r="A119" s="67"/>
      <c r="B119"/>
      <c r="C119"/>
      <c r="D119"/>
      <c r="E119" s="90"/>
      <c r="F119"/>
      <c r="G119"/>
      <c r="H119" s="90"/>
      <c r="I119"/>
      <c r="J119"/>
      <c r="K119" s="90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N119"/>
      <c r="AQ119"/>
      <c r="AR119"/>
      <c r="AS119" s="6"/>
      <c r="AT119"/>
      <c r="AU119" s="6"/>
      <c r="AW119"/>
      <c r="AX119"/>
      <c r="AY119"/>
      <c r="AZ119" s="6"/>
      <c r="BA119" s="6"/>
      <c r="BB119"/>
      <c r="BC119" s="75">
        <v>12</v>
      </c>
      <c r="BD119" s="79" t="s">
        <v>14</v>
      </c>
      <c r="BE119" s="71">
        <v>3</v>
      </c>
      <c r="BF119" s="71">
        <v>4</v>
      </c>
      <c r="BG119" s="71">
        <v>2</v>
      </c>
      <c r="BH119" s="71">
        <v>3</v>
      </c>
      <c r="BI119" s="71" t="s">
        <v>29</v>
      </c>
      <c r="BJ119" s="71" t="s">
        <v>26</v>
      </c>
      <c r="BK119" s="71" t="s">
        <v>27</v>
      </c>
      <c r="BL119" s="73">
        <v>6</v>
      </c>
      <c r="BM119" s="74"/>
      <c r="BN119" s="73"/>
      <c r="BO119" s="74"/>
      <c r="BP119" s="74"/>
      <c r="BQ119" s="74"/>
    </row>
    <row r="120" spans="1:69">
      <c r="A120" s="67"/>
      <c r="B120"/>
      <c r="C120"/>
      <c r="D120"/>
      <c r="E120" s="90"/>
      <c r="F120"/>
      <c r="G120"/>
      <c r="H120" s="90"/>
      <c r="I120"/>
      <c r="J120"/>
      <c r="K120" s="9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N120"/>
      <c r="AQ120"/>
      <c r="AR120"/>
      <c r="AS120" s="6"/>
      <c r="AT120"/>
      <c r="AU120" s="6"/>
      <c r="AW120"/>
      <c r="AX120"/>
      <c r="AY120"/>
      <c r="AZ120" s="6"/>
      <c r="BA120" s="76"/>
      <c r="BB120"/>
      <c r="BC120" s="75">
        <v>13</v>
      </c>
      <c r="BD120" s="79" t="s">
        <v>15</v>
      </c>
      <c r="BE120" s="71">
        <v>1</v>
      </c>
      <c r="BF120" s="71">
        <v>5</v>
      </c>
      <c r="BG120" s="71">
        <v>3</v>
      </c>
      <c r="BH120" s="71">
        <v>1</v>
      </c>
      <c r="BI120" s="71" t="s">
        <v>29</v>
      </c>
      <c r="BJ120" s="71" t="s">
        <v>31</v>
      </c>
      <c r="BK120" s="71" t="s">
        <v>30</v>
      </c>
      <c r="BL120" s="73">
        <v>7</v>
      </c>
      <c r="BM120" s="74"/>
      <c r="BN120" s="73"/>
      <c r="BO120" s="74"/>
      <c r="BP120" s="74"/>
      <c r="BQ120" s="74"/>
    </row>
    <row r="121" spans="1:69">
      <c r="A121" s="67"/>
      <c r="B121"/>
      <c r="C121"/>
      <c r="D121"/>
      <c r="E121" s="90"/>
      <c r="F121"/>
      <c r="G121"/>
      <c r="H121" s="90"/>
      <c r="I121"/>
      <c r="J121"/>
      <c r="K121" s="90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N121"/>
      <c r="AQ121"/>
      <c r="AR121"/>
      <c r="AS121"/>
      <c r="AT121"/>
      <c r="AU121"/>
      <c r="AV121"/>
      <c r="AW121"/>
      <c r="AX121"/>
      <c r="AY121"/>
      <c r="AZ121"/>
      <c r="BA121"/>
      <c r="BB121"/>
      <c r="BC121" s="75">
        <v>14</v>
      </c>
      <c r="BD121" s="79" t="s">
        <v>15</v>
      </c>
      <c r="BE121" s="71">
        <v>2</v>
      </c>
      <c r="BF121" s="71">
        <v>5</v>
      </c>
      <c r="BG121" s="71">
        <v>3</v>
      </c>
      <c r="BH121" s="71">
        <v>2</v>
      </c>
      <c r="BI121" s="71" t="s">
        <v>29</v>
      </c>
      <c r="BJ121" s="71" t="s">
        <v>26</v>
      </c>
      <c r="BK121" s="71" t="s">
        <v>27</v>
      </c>
      <c r="BL121" s="73">
        <v>8</v>
      </c>
      <c r="BM121" s="74"/>
      <c r="BN121" s="73"/>
      <c r="BO121" s="74"/>
      <c r="BP121" s="74"/>
      <c r="BQ121" s="74"/>
    </row>
    <row r="122" spans="1:69">
      <c r="A122" s="67"/>
      <c r="B122"/>
      <c r="C122"/>
      <c r="D122"/>
      <c r="E122" s="90"/>
      <c r="F122"/>
      <c r="G122"/>
      <c r="H122" s="90"/>
      <c r="I122"/>
      <c r="J122"/>
      <c r="K122" s="90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N122"/>
      <c r="AQ122"/>
      <c r="AR122"/>
      <c r="AS122"/>
      <c r="AT122"/>
      <c r="AU122"/>
      <c r="AV122"/>
      <c r="AW122"/>
      <c r="AX122"/>
      <c r="AY122"/>
      <c r="AZ122"/>
      <c r="BA122"/>
      <c r="BB122"/>
      <c r="BC122" s="75">
        <v>15</v>
      </c>
      <c r="BD122" s="79" t="s">
        <v>15</v>
      </c>
      <c r="BE122" s="71">
        <v>3</v>
      </c>
      <c r="BF122" s="71">
        <v>5</v>
      </c>
      <c r="BG122" s="71">
        <v>3</v>
      </c>
      <c r="BH122" s="71">
        <v>3</v>
      </c>
      <c r="BI122" s="71" t="s">
        <v>29</v>
      </c>
      <c r="BJ122" s="71" t="s">
        <v>31</v>
      </c>
      <c r="BK122" s="71" t="s">
        <v>30</v>
      </c>
      <c r="BL122" s="73">
        <v>9</v>
      </c>
      <c r="BM122" s="74"/>
      <c r="BN122" s="73"/>
      <c r="BO122" s="74"/>
      <c r="BP122" s="74"/>
      <c r="BQ122" s="74"/>
    </row>
    <row r="123" spans="1:69">
      <c r="A123" s="67"/>
      <c r="B123"/>
      <c r="C123"/>
      <c r="D123"/>
      <c r="E123" s="90"/>
      <c r="F123"/>
      <c r="G123"/>
      <c r="H123" s="90"/>
      <c r="I123"/>
      <c r="J123"/>
      <c r="K123" s="90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N123"/>
      <c r="AQ123"/>
      <c r="AR123"/>
      <c r="AS123"/>
      <c r="AT123"/>
      <c r="AU123"/>
      <c r="AV123"/>
      <c r="AW123"/>
      <c r="AX123"/>
      <c r="AY123"/>
      <c r="AZ123"/>
      <c r="BA123"/>
      <c r="BB123"/>
      <c r="BC123" s="75">
        <v>16</v>
      </c>
      <c r="BD123" s="79" t="s">
        <v>15</v>
      </c>
      <c r="BE123" s="71">
        <v>1</v>
      </c>
      <c r="BF123" s="71">
        <v>6</v>
      </c>
      <c r="BG123" s="71">
        <v>3</v>
      </c>
      <c r="BH123" s="71">
        <v>1</v>
      </c>
      <c r="BI123" s="71" t="s">
        <v>29</v>
      </c>
      <c r="BJ123" s="71" t="s">
        <v>26</v>
      </c>
      <c r="BK123" s="71" t="s">
        <v>27</v>
      </c>
      <c r="BL123" s="73">
        <v>7</v>
      </c>
      <c r="BM123" s="74"/>
      <c r="BN123" s="73"/>
      <c r="BO123" s="74"/>
      <c r="BP123" s="74"/>
      <c r="BQ123" s="74"/>
    </row>
    <row r="124" spans="1:69">
      <c r="A124" s="67"/>
      <c r="B124"/>
      <c r="C124"/>
      <c r="D124"/>
      <c r="E124" s="90"/>
      <c r="F124"/>
      <c r="G124"/>
      <c r="H124" s="90"/>
      <c r="I124"/>
      <c r="J124"/>
      <c r="K124" s="90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N124"/>
      <c r="AQ124"/>
      <c r="AR124"/>
      <c r="AS124"/>
      <c r="AT124"/>
      <c r="AU124"/>
      <c r="AV124"/>
      <c r="AW124"/>
      <c r="AX124"/>
      <c r="AY124"/>
      <c r="AZ124"/>
      <c r="BA124"/>
      <c r="BB124"/>
      <c r="BC124" s="75">
        <v>17</v>
      </c>
      <c r="BD124" s="79" t="s">
        <v>15</v>
      </c>
      <c r="BE124" s="71">
        <v>2</v>
      </c>
      <c r="BF124" s="71">
        <v>6</v>
      </c>
      <c r="BG124" s="71">
        <v>3</v>
      </c>
      <c r="BH124" s="71">
        <v>2</v>
      </c>
      <c r="BI124" s="71" t="s">
        <v>29</v>
      </c>
      <c r="BJ124" s="71" t="s">
        <v>31</v>
      </c>
      <c r="BK124" s="71" t="s">
        <v>30</v>
      </c>
      <c r="BL124" s="73">
        <v>8</v>
      </c>
      <c r="BM124" s="74"/>
      <c r="BN124" s="73"/>
      <c r="BO124" s="74"/>
      <c r="BP124" s="74"/>
      <c r="BQ124" s="74"/>
    </row>
    <row r="125" spans="1:69">
      <c r="A125" s="67"/>
      <c r="B125"/>
      <c r="C125"/>
      <c r="D125"/>
      <c r="E125" s="90"/>
      <c r="F125"/>
      <c r="G125"/>
      <c r="H125" s="90"/>
      <c r="I125"/>
      <c r="J125"/>
      <c r="K125" s="90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N125"/>
      <c r="AQ125"/>
      <c r="AR125"/>
      <c r="AS125"/>
      <c r="AT125"/>
      <c r="AU125"/>
      <c r="AV125"/>
      <c r="AW125"/>
      <c r="AX125"/>
      <c r="AY125"/>
      <c r="AZ125"/>
      <c r="BA125"/>
      <c r="BB125"/>
      <c r="BC125" s="75">
        <v>18</v>
      </c>
      <c r="BD125" s="79" t="s">
        <v>15</v>
      </c>
      <c r="BE125" s="71">
        <v>3</v>
      </c>
      <c r="BF125" s="71">
        <v>6</v>
      </c>
      <c r="BG125" s="71">
        <v>3</v>
      </c>
      <c r="BH125" s="71">
        <v>3</v>
      </c>
      <c r="BI125" s="71" t="s">
        <v>29</v>
      </c>
      <c r="BJ125" s="71" t="s">
        <v>26</v>
      </c>
      <c r="BK125" s="71" t="s">
        <v>27</v>
      </c>
      <c r="BL125" s="73">
        <v>9</v>
      </c>
      <c r="BM125" s="74"/>
      <c r="BN125" s="73"/>
      <c r="BO125" s="74"/>
      <c r="BP125" s="74"/>
      <c r="BQ125" s="74"/>
    </row>
    <row r="126" spans="1:69">
      <c r="A126" s="67"/>
      <c r="B126"/>
      <c r="C126"/>
      <c r="D126"/>
      <c r="E126" s="90"/>
      <c r="F126"/>
      <c r="G126"/>
      <c r="H126" s="90"/>
      <c r="I126"/>
      <c r="J126"/>
      <c r="K126" s="90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N126"/>
      <c r="AQ126"/>
      <c r="AR126"/>
      <c r="AS126"/>
      <c r="AT126"/>
      <c r="AU126"/>
      <c r="AV126"/>
      <c r="AW126"/>
      <c r="AX126"/>
      <c r="AY126"/>
      <c r="AZ126"/>
      <c r="BA126"/>
      <c r="BB126"/>
      <c r="BC126" s="75">
        <v>19</v>
      </c>
      <c r="BD126" s="79" t="s">
        <v>15</v>
      </c>
      <c r="BE126" s="71">
        <v>1</v>
      </c>
      <c r="BF126" s="71">
        <v>7</v>
      </c>
      <c r="BG126" s="71">
        <v>4</v>
      </c>
      <c r="BH126" s="71">
        <v>1</v>
      </c>
      <c r="BI126" s="71" t="s">
        <v>25</v>
      </c>
      <c r="BJ126" s="71" t="s">
        <v>26</v>
      </c>
      <c r="BK126" s="71" t="s">
        <v>30</v>
      </c>
      <c r="BL126" s="73">
        <v>10</v>
      </c>
      <c r="BM126" s="74"/>
      <c r="BN126" s="73"/>
      <c r="BO126" s="74"/>
      <c r="BP126" s="74"/>
      <c r="BQ126" s="74"/>
    </row>
    <row r="127" spans="1:69">
      <c r="A127" s="67"/>
      <c r="B127"/>
      <c r="C127"/>
      <c r="D127"/>
      <c r="E127" s="90"/>
      <c r="F127"/>
      <c r="G127"/>
      <c r="H127" s="90"/>
      <c r="I127"/>
      <c r="J127"/>
      <c r="K127" s="90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N127"/>
      <c r="AQ127"/>
      <c r="AR127"/>
      <c r="AS127"/>
      <c r="AT127"/>
      <c r="AU127"/>
      <c r="AV127"/>
      <c r="AW127"/>
      <c r="AX127"/>
      <c r="AY127"/>
      <c r="AZ127"/>
      <c r="BA127"/>
      <c r="BB127"/>
      <c r="BC127" s="75">
        <v>20</v>
      </c>
      <c r="BD127" s="79" t="s">
        <v>15</v>
      </c>
      <c r="BE127" s="71">
        <v>2</v>
      </c>
      <c r="BF127" s="71">
        <v>7</v>
      </c>
      <c r="BG127" s="71">
        <v>4</v>
      </c>
      <c r="BH127" s="71">
        <v>2</v>
      </c>
      <c r="BI127" s="71" t="s">
        <v>25</v>
      </c>
      <c r="BJ127" s="71" t="s">
        <v>31</v>
      </c>
      <c r="BK127" s="71" t="s">
        <v>27</v>
      </c>
      <c r="BL127" s="73">
        <v>11</v>
      </c>
      <c r="BM127" s="74"/>
      <c r="BN127" s="73"/>
      <c r="BO127" s="74"/>
      <c r="BP127" s="74"/>
      <c r="BQ127" s="74"/>
    </row>
    <row r="128" spans="1:69">
      <c r="A128" s="67"/>
      <c r="B128"/>
      <c r="C128"/>
      <c r="D128"/>
      <c r="E128" s="90"/>
      <c r="F128"/>
      <c r="G128"/>
      <c r="H128" s="90"/>
      <c r="I128"/>
      <c r="J128"/>
      <c r="K128" s="90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N128"/>
      <c r="AQ128"/>
      <c r="AR128"/>
      <c r="AS128"/>
      <c r="AT128"/>
      <c r="AU128"/>
      <c r="AV128"/>
      <c r="AW128"/>
      <c r="AX128"/>
      <c r="AY128"/>
      <c r="AZ128"/>
      <c r="BA128"/>
      <c r="BB128"/>
      <c r="BC128" s="75">
        <v>21</v>
      </c>
      <c r="BD128" s="79" t="s">
        <v>15</v>
      </c>
      <c r="BE128" s="71">
        <v>3</v>
      </c>
      <c r="BF128" s="71">
        <v>7</v>
      </c>
      <c r="BG128" s="71">
        <v>4</v>
      </c>
      <c r="BH128" s="71">
        <v>3</v>
      </c>
      <c r="BI128" s="71" t="s">
        <v>25</v>
      </c>
      <c r="BJ128" s="71" t="s">
        <v>26</v>
      </c>
      <c r="BK128" s="71" t="s">
        <v>30</v>
      </c>
      <c r="BL128" s="73">
        <v>12</v>
      </c>
      <c r="BM128" s="74"/>
      <c r="BN128" s="73"/>
      <c r="BO128" s="74"/>
      <c r="BP128" s="74"/>
      <c r="BQ128" s="74"/>
    </row>
    <row r="129" spans="1:69">
      <c r="A129" s="67"/>
      <c r="B129"/>
      <c r="C129"/>
      <c r="D129"/>
      <c r="E129" s="90"/>
      <c r="F129"/>
      <c r="G129"/>
      <c r="H129" s="90"/>
      <c r="I129"/>
      <c r="J129"/>
      <c r="K129" s="90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N129"/>
      <c r="AQ129"/>
      <c r="AR129"/>
      <c r="AS129"/>
      <c r="AT129"/>
      <c r="AU129"/>
      <c r="AV129"/>
      <c r="AW129"/>
      <c r="AX129"/>
      <c r="AY129"/>
      <c r="AZ129"/>
      <c r="BA129"/>
      <c r="BB129"/>
      <c r="BC129" s="75">
        <v>22</v>
      </c>
      <c r="BD129" s="79" t="s">
        <v>15</v>
      </c>
      <c r="BE129" s="71">
        <v>1</v>
      </c>
      <c r="BF129" s="71">
        <v>8</v>
      </c>
      <c r="BG129" s="71">
        <v>4</v>
      </c>
      <c r="BH129" s="71">
        <v>1</v>
      </c>
      <c r="BI129" s="71" t="s">
        <v>25</v>
      </c>
      <c r="BJ129" s="71" t="s">
        <v>31</v>
      </c>
      <c r="BK129" s="71" t="s">
        <v>27</v>
      </c>
      <c r="BL129" s="73">
        <v>10</v>
      </c>
      <c r="BM129" s="74"/>
      <c r="BN129" s="73"/>
      <c r="BO129" s="74"/>
      <c r="BP129" s="74"/>
      <c r="BQ129" s="74"/>
    </row>
    <row r="130" spans="1:69">
      <c r="A130" s="67"/>
      <c r="B130"/>
      <c r="C130"/>
      <c r="D130"/>
      <c r="E130" s="90"/>
      <c r="F130"/>
      <c r="G130"/>
      <c r="H130" s="90"/>
      <c r="I130"/>
      <c r="J130"/>
      <c r="K130" s="9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N130"/>
      <c r="AQ130"/>
      <c r="AR130"/>
      <c r="AS130"/>
      <c r="AT130"/>
      <c r="AU130"/>
      <c r="AV130"/>
      <c r="AW130"/>
      <c r="AX130"/>
      <c r="AY130"/>
      <c r="AZ130"/>
      <c r="BA130"/>
      <c r="BB130"/>
      <c r="BC130" s="75">
        <v>23</v>
      </c>
      <c r="BD130" s="79" t="s">
        <v>15</v>
      </c>
      <c r="BE130" s="71">
        <v>2</v>
      </c>
      <c r="BF130" s="71">
        <v>8</v>
      </c>
      <c r="BG130" s="71">
        <v>4</v>
      </c>
      <c r="BH130" s="71">
        <v>2</v>
      </c>
      <c r="BI130" s="71" t="s">
        <v>25</v>
      </c>
      <c r="BJ130" s="71" t="s">
        <v>26</v>
      </c>
      <c r="BK130" s="71" t="s">
        <v>30</v>
      </c>
      <c r="BL130" s="73">
        <v>11</v>
      </c>
      <c r="BM130" s="74"/>
      <c r="BN130" s="73"/>
      <c r="BO130" s="74"/>
      <c r="BP130" s="74"/>
      <c r="BQ130" s="74"/>
    </row>
    <row r="131" spans="1:69">
      <c r="A131" s="67"/>
      <c r="B131"/>
      <c r="C131"/>
      <c r="D131"/>
      <c r="E131" s="90"/>
      <c r="F131"/>
      <c r="G131"/>
      <c r="H131" s="90"/>
      <c r="I131"/>
      <c r="J131"/>
      <c r="K131" s="90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N131"/>
      <c r="AQ131"/>
      <c r="AR131"/>
      <c r="AS131"/>
      <c r="AT131"/>
      <c r="AU131"/>
      <c r="AV131"/>
      <c r="AW131"/>
      <c r="AX131"/>
      <c r="AY131"/>
      <c r="AZ131"/>
      <c r="BA131"/>
      <c r="BB131"/>
      <c r="BC131" s="75">
        <v>24</v>
      </c>
      <c r="BD131" s="79" t="s">
        <v>15</v>
      </c>
      <c r="BE131" s="71">
        <v>3</v>
      </c>
      <c r="BF131" s="71">
        <v>8</v>
      </c>
      <c r="BG131" s="71">
        <v>4</v>
      </c>
      <c r="BH131" s="71">
        <v>3</v>
      </c>
      <c r="BI131" s="71" t="s">
        <v>25</v>
      </c>
      <c r="BJ131" s="71" t="s">
        <v>31</v>
      </c>
      <c r="BK131" s="71" t="s">
        <v>27</v>
      </c>
      <c r="BL131" s="73">
        <v>12</v>
      </c>
      <c r="BM131" s="74"/>
      <c r="BN131" s="73"/>
      <c r="BO131" s="74"/>
      <c r="BP131" s="74"/>
      <c r="BQ131" s="74"/>
    </row>
    <row r="132" spans="1:69">
      <c r="A132" s="67"/>
      <c r="B132"/>
      <c r="C132"/>
      <c r="D132"/>
      <c r="E132" s="90"/>
      <c r="F132"/>
      <c r="G132"/>
      <c r="H132" s="90"/>
      <c r="I132"/>
      <c r="J132"/>
      <c r="K132" s="90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N132"/>
      <c r="AQ132"/>
      <c r="AR132"/>
      <c r="AS132"/>
      <c r="AT132"/>
      <c r="AU132"/>
      <c r="AV132"/>
      <c r="AW132"/>
      <c r="AX132"/>
      <c r="AY132"/>
      <c r="AZ132"/>
      <c r="BA132"/>
      <c r="BB132"/>
      <c r="BC132" s="75">
        <v>25</v>
      </c>
      <c r="BD132" s="79" t="s">
        <v>16</v>
      </c>
      <c r="BE132" s="71">
        <v>1</v>
      </c>
      <c r="BF132" s="71">
        <v>9</v>
      </c>
      <c r="BG132" s="71">
        <v>5</v>
      </c>
      <c r="BH132" s="71">
        <v>1</v>
      </c>
      <c r="BI132" s="71" t="s">
        <v>25</v>
      </c>
      <c r="BJ132" s="71" t="s">
        <v>26</v>
      </c>
      <c r="BK132" s="71" t="s">
        <v>30</v>
      </c>
      <c r="BL132" s="73">
        <v>13</v>
      </c>
      <c r="BM132" s="74"/>
      <c r="BN132" s="73"/>
      <c r="BO132" s="74"/>
      <c r="BP132" s="74"/>
      <c r="BQ132" s="74"/>
    </row>
    <row r="133" spans="1:69">
      <c r="A133" s="67"/>
      <c r="B133"/>
      <c r="C133"/>
      <c r="D133"/>
      <c r="E133" s="90"/>
      <c r="F133"/>
      <c r="G133"/>
      <c r="H133" s="90"/>
      <c r="I133"/>
      <c r="J133"/>
      <c r="K133" s="90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N133"/>
      <c r="AQ133"/>
      <c r="AR133"/>
      <c r="AS133"/>
      <c r="AT133"/>
      <c r="AU133"/>
      <c r="AV133"/>
      <c r="AW133"/>
      <c r="AX133"/>
      <c r="AY133"/>
      <c r="AZ133"/>
      <c r="BA133"/>
      <c r="BB133"/>
      <c r="BC133" s="75">
        <v>26</v>
      </c>
      <c r="BD133" s="79" t="s">
        <v>16</v>
      </c>
      <c r="BE133" s="71">
        <v>2</v>
      </c>
      <c r="BF133" s="71">
        <v>9</v>
      </c>
      <c r="BG133" s="71">
        <v>5</v>
      </c>
      <c r="BH133" s="71">
        <v>2</v>
      </c>
      <c r="BI133" s="71" t="s">
        <v>25</v>
      </c>
      <c r="BJ133" s="71" t="s">
        <v>31</v>
      </c>
      <c r="BK133" s="71" t="s">
        <v>27</v>
      </c>
      <c r="BL133" s="73">
        <v>14</v>
      </c>
      <c r="BM133" s="74"/>
      <c r="BN133" s="73"/>
      <c r="BO133" s="74"/>
      <c r="BP133" s="74"/>
      <c r="BQ133" s="74"/>
    </row>
    <row r="134" spans="1:69">
      <c r="A134" s="67"/>
      <c r="B134"/>
      <c r="C134"/>
      <c r="D134"/>
      <c r="E134" s="90"/>
      <c r="F134"/>
      <c r="G134"/>
      <c r="H134" s="90"/>
      <c r="I134"/>
      <c r="J134"/>
      <c r="K134" s="90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N134"/>
      <c r="AQ134"/>
      <c r="AR134"/>
      <c r="AS134"/>
      <c r="AT134"/>
      <c r="AU134"/>
      <c r="AV134"/>
      <c r="AW134"/>
      <c r="AX134"/>
      <c r="AY134"/>
      <c r="AZ134"/>
      <c r="BA134"/>
      <c r="BB134"/>
      <c r="BC134" s="75">
        <v>27</v>
      </c>
      <c r="BD134" s="79" t="s">
        <v>16</v>
      </c>
      <c r="BE134" s="71">
        <v>3</v>
      </c>
      <c r="BF134" s="71">
        <v>9</v>
      </c>
      <c r="BG134" s="71">
        <v>5</v>
      </c>
      <c r="BH134" s="71">
        <v>3</v>
      </c>
      <c r="BI134" s="71" t="s">
        <v>25</v>
      </c>
      <c r="BJ134" s="71" t="s">
        <v>26</v>
      </c>
      <c r="BK134" s="71" t="s">
        <v>30</v>
      </c>
      <c r="BL134" s="73">
        <v>15</v>
      </c>
      <c r="BM134" s="74"/>
      <c r="BN134" s="73"/>
      <c r="BO134" s="74"/>
      <c r="BP134" s="74"/>
      <c r="BQ134" s="74"/>
    </row>
    <row r="135" spans="1:69">
      <c r="A135" s="67"/>
      <c r="B135"/>
      <c r="C135"/>
      <c r="D135"/>
      <c r="E135" s="90"/>
      <c r="F135"/>
      <c r="G135"/>
      <c r="H135" s="90"/>
      <c r="I135"/>
      <c r="J135"/>
      <c r="K135" s="90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N135"/>
      <c r="AQ135"/>
      <c r="AR135"/>
      <c r="AS135"/>
      <c r="AT135"/>
      <c r="AU135"/>
      <c r="AV135"/>
      <c r="AW135"/>
      <c r="AX135"/>
      <c r="AY135"/>
      <c r="AZ135"/>
      <c r="BA135"/>
      <c r="BB135"/>
      <c r="BC135" s="75">
        <v>28</v>
      </c>
      <c r="BD135" s="79" t="s">
        <v>16</v>
      </c>
      <c r="BE135" s="71">
        <v>1</v>
      </c>
      <c r="BF135" s="71">
        <v>10</v>
      </c>
      <c r="BG135" s="71">
        <v>5</v>
      </c>
      <c r="BH135" s="71">
        <v>1</v>
      </c>
      <c r="BI135" s="71" t="s">
        <v>25</v>
      </c>
      <c r="BJ135" s="71" t="s">
        <v>31</v>
      </c>
      <c r="BK135" s="71" t="s">
        <v>27</v>
      </c>
      <c r="BL135" s="73">
        <v>13</v>
      </c>
      <c r="BM135" s="74"/>
      <c r="BN135" s="73"/>
      <c r="BO135" s="74"/>
      <c r="BP135" s="74"/>
      <c r="BQ135" s="74"/>
    </row>
    <row r="136" spans="1:69">
      <c r="A136" s="67"/>
      <c r="B136"/>
      <c r="C136"/>
      <c r="D136"/>
      <c r="E136" s="90"/>
      <c r="F136"/>
      <c r="G136"/>
      <c r="H136" s="90"/>
      <c r="I136"/>
      <c r="J136"/>
      <c r="K136" s="90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N136"/>
      <c r="AQ136"/>
      <c r="AR136"/>
      <c r="AS136"/>
      <c r="AT136"/>
      <c r="AU136"/>
      <c r="AV136"/>
      <c r="AW136"/>
      <c r="AX136"/>
      <c r="AY136"/>
      <c r="AZ136"/>
      <c r="BA136"/>
      <c r="BB136"/>
      <c r="BC136" s="75">
        <v>29</v>
      </c>
      <c r="BD136" s="79" t="s">
        <v>16</v>
      </c>
      <c r="BE136" s="71">
        <v>2</v>
      </c>
      <c r="BF136" s="71">
        <v>10</v>
      </c>
      <c r="BG136" s="71">
        <v>5</v>
      </c>
      <c r="BH136" s="71">
        <v>2</v>
      </c>
      <c r="BI136" s="71" t="s">
        <v>25</v>
      </c>
      <c r="BJ136" s="71" t="s">
        <v>31</v>
      </c>
      <c r="BK136" s="71" t="s">
        <v>30</v>
      </c>
      <c r="BL136" s="73">
        <v>14</v>
      </c>
      <c r="BM136" s="74"/>
      <c r="BN136" s="73"/>
      <c r="BO136" s="74"/>
      <c r="BP136" s="74"/>
      <c r="BQ136" s="74"/>
    </row>
    <row r="137" spans="1:69">
      <c r="A137" s="67"/>
      <c r="B137"/>
      <c r="C137"/>
      <c r="D137"/>
      <c r="E137" s="90"/>
      <c r="F137"/>
      <c r="G137"/>
      <c r="H137" s="90"/>
      <c r="I137"/>
      <c r="J137"/>
      <c r="K137" s="90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N137"/>
      <c r="AQ137"/>
      <c r="AR137"/>
      <c r="AS137"/>
      <c r="AT137"/>
      <c r="AU137"/>
      <c r="AV137"/>
      <c r="AW137"/>
      <c r="AX137"/>
      <c r="AY137"/>
      <c r="AZ137"/>
      <c r="BA137"/>
      <c r="BB137"/>
      <c r="BC137" s="75">
        <v>30</v>
      </c>
      <c r="BD137" s="79" t="s">
        <v>16</v>
      </c>
      <c r="BE137" s="71">
        <v>3</v>
      </c>
      <c r="BF137" s="71">
        <v>10</v>
      </c>
      <c r="BG137" s="71">
        <v>5</v>
      </c>
      <c r="BH137" s="71">
        <v>3</v>
      </c>
      <c r="BI137" s="71" t="s">
        <v>25</v>
      </c>
      <c r="BJ137" s="71" t="s">
        <v>26</v>
      </c>
      <c r="BK137" s="71" t="s">
        <v>27</v>
      </c>
      <c r="BL137" s="73">
        <v>15</v>
      </c>
      <c r="BM137" s="74"/>
      <c r="BN137" s="73"/>
      <c r="BO137" s="74"/>
      <c r="BP137" s="74"/>
      <c r="BQ137" s="74"/>
    </row>
    <row r="138" spans="1:69">
      <c r="A138" s="67"/>
      <c r="B138"/>
      <c r="C138"/>
      <c r="D138"/>
      <c r="E138" s="90"/>
      <c r="F138"/>
      <c r="G138"/>
      <c r="H138" s="90"/>
      <c r="I138"/>
      <c r="J138"/>
      <c r="K138" s="90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N138"/>
      <c r="AQ138"/>
      <c r="AR138"/>
      <c r="AS138"/>
      <c r="AT138"/>
      <c r="AU138"/>
      <c r="AV138"/>
      <c r="AW138"/>
      <c r="AX138"/>
      <c r="AY138"/>
      <c r="AZ138"/>
      <c r="BA138"/>
      <c r="BB138"/>
      <c r="BC138" s="75">
        <v>31</v>
      </c>
      <c r="BD138" s="79" t="s">
        <v>16</v>
      </c>
      <c r="BE138" s="71">
        <v>1</v>
      </c>
      <c r="BF138" s="71">
        <v>11</v>
      </c>
      <c r="BG138" s="71">
        <v>6</v>
      </c>
      <c r="BH138" s="71">
        <v>1</v>
      </c>
      <c r="BI138" s="71" t="s">
        <v>25</v>
      </c>
      <c r="BJ138" s="71" t="s">
        <v>31</v>
      </c>
      <c r="BK138" s="71" t="s">
        <v>30</v>
      </c>
      <c r="BL138" s="73">
        <v>16</v>
      </c>
      <c r="BM138" s="74"/>
      <c r="BN138" s="73"/>
      <c r="BO138" s="74"/>
      <c r="BP138" s="74"/>
      <c r="BQ138" s="74"/>
    </row>
    <row r="139" spans="1:69">
      <c r="A139" s="67"/>
      <c r="B139"/>
      <c r="C139"/>
      <c r="D139"/>
      <c r="E139" s="90"/>
      <c r="F139"/>
      <c r="G139"/>
      <c r="H139" s="90"/>
      <c r="I139"/>
      <c r="J139"/>
      <c r="K139" s="90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N139"/>
      <c r="AQ139"/>
      <c r="AR139"/>
      <c r="AS139"/>
      <c r="AT139"/>
      <c r="AU139"/>
      <c r="AV139"/>
      <c r="AW139"/>
      <c r="AX139"/>
      <c r="AY139"/>
      <c r="AZ139"/>
      <c r="BA139"/>
      <c r="BB139"/>
      <c r="BC139" s="75">
        <v>32</v>
      </c>
      <c r="BD139" s="79" t="s">
        <v>16</v>
      </c>
      <c r="BE139" s="71">
        <v>2</v>
      </c>
      <c r="BF139" s="71">
        <v>11</v>
      </c>
      <c r="BG139" s="71">
        <v>6</v>
      </c>
      <c r="BH139" s="71">
        <v>2</v>
      </c>
      <c r="BI139" s="71" t="s">
        <v>25</v>
      </c>
      <c r="BJ139" s="71" t="s">
        <v>26</v>
      </c>
      <c r="BK139" s="71" t="s">
        <v>27</v>
      </c>
      <c r="BL139" s="73">
        <v>17</v>
      </c>
      <c r="BM139" s="74"/>
      <c r="BN139" s="73"/>
      <c r="BO139" s="74"/>
      <c r="BP139" s="74"/>
      <c r="BQ139" s="74"/>
    </row>
    <row r="140" spans="1:69">
      <c r="A140" s="67"/>
      <c r="B140"/>
      <c r="C140"/>
      <c r="D140"/>
      <c r="E140" s="90"/>
      <c r="F140"/>
      <c r="G140"/>
      <c r="H140" s="90"/>
      <c r="I140"/>
      <c r="J140"/>
      <c r="K140" s="9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N140"/>
      <c r="AQ140"/>
      <c r="AR140"/>
      <c r="AS140"/>
      <c r="AT140"/>
      <c r="AU140"/>
      <c r="AV140"/>
      <c r="AW140"/>
      <c r="AX140"/>
      <c r="AY140"/>
      <c r="AZ140"/>
      <c r="BA140"/>
      <c r="BB140"/>
      <c r="BC140" s="75">
        <v>33</v>
      </c>
      <c r="BD140" s="79" t="s">
        <v>16</v>
      </c>
      <c r="BE140" s="71">
        <v>3</v>
      </c>
      <c r="BF140" s="71">
        <v>11</v>
      </c>
      <c r="BG140" s="71">
        <v>6</v>
      </c>
      <c r="BH140" s="71">
        <v>3</v>
      </c>
      <c r="BI140" s="71" t="s">
        <v>25</v>
      </c>
      <c r="BJ140" s="71" t="s">
        <v>31</v>
      </c>
      <c r="BK140" s="71" t="s">
        <v>30</v>
      </c>
      <c r="BL140" s="73">
        <v>18</v>
      </c>
      <c r="BM140" s="74"/>
      <c r="BN140" s="73"/>
      <c r="BO140" s="74"/>
      <c r="BP140" s="74"/>
      <c r="BQ140" s="74"/>
    </row>
    <row r="141" spans="1:69">
      <c r="A141" s="67"/>
      <c r="B141"/>
      <c r="C141"/>
      <c r="D141"/>
      <c r="E141" s="90"/>
      <c r="F141"/>
      <c r="G141"/>
      <c r="H141" s="90"/>
      <c r="I141"/>
      <c r="J141"/>
      <c r="K141" s="90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N141"/>
      <c r="AQ141"/>
      <c r="AR141"/>
      <c r="AS141"/>
      <c r="AT141"/>
      <c r="AU141"/>
      <c r="AV141"/>
      <c r="AW141"/>
      <c r="AX141"/>
      <c r="AY141"/>
      <c r="AZ141"/>
      <c r="BA141"/>
      <c r="BB141"/>
      <c r="BC141" s="75">
        <v>34</v>
      </c>
      <c r="BD141" s="79" t="s">
        <v>16</v>
      </c>
      <c r="BE141" s="71">
        <v>1</v>
      </c>
      <c r="BF141" s="71">
        <v>12</v>
      </c>
      <c r="BG141" s="71">
        <v>6</v>
      </c>
      <c r="BH141" s="71">
        <v>1</v>
      </c>
      <c r="BI141" s="71" t="s">
        <v>25</v>
      </c>
      <c r="BJ141" s="71" t="s">
        <v>26</v>
      </c>
      <c r="BK141" s="71" t="s">
        <v>27</v>
      </c>
      <c r="BL141" s="73">
        <v>16</v>
      </c>
      <c r="BM141" s="74"/>
      <c r="BN141" s="73"/>
      <c r="BO141" s="74"/>
      <c r="BP141" s="74"/>
      <c r="BQ141" s="74"/>
    </row>
    <row r="142" spans="1:69">
      <c r="A142" s="67"/>
      <c r="B142"/>
      <c r="C142"/>
      <c r="D142"/>
      <c r="E142" s="90"/>
      <c r="F142"/>
      <c r="G142"/>
      <c r="H142" s="90"/>
      <c r="I142"/>
      <c r="J142"/>
      <c r="K142" s="90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N142"/>
      <c r="AQ142"/>
      <c r="AR142"/>
      <c r="AS142"/>
      <c r="AT142"/>
      <c r="AU142"/>
      <c r="AV142"/>
      <c r="AW142"/>
      <c r="AX142"/>
      <c r="AY142"/>
      <c r="AZ142"/>
      <c r="BA142"/>
      <c r="BB142"/>
      <c r="BC142" s="75">
        <v>35</v>
      </c>
      <c r="BD142" s="79" t="s">
        <v>16</v>
      </c>
      <c r="BE142" s="71">
        <v>2</v>
      </c>
      <c r="BF142" s="71">
        <v>12</v>
      </c>
      <c r="BG142" s="71">
        <v>6</v>
      </c>
      <c r="BH142" s="71">
        <v>2</v>
      </c>
      <c r="BI142" s="71" t="s">
        <v>25</v>
      </c>
      <c r="BJ142" s="71" t="s">
        <v>31</v>
      </c>
      <c r="BK142" s="71" t="s">
        <v>30</v>
      </c>
      <c r="BL142" s="73">
        <v>17</v>
      </c>
      <c r="BM142" s="74"/>
      <c r="BN142" s="73"/>
      <c r="BO142" s="74"/>
      <c r="BP142" s="74"/>
      <c r="BQ142" s="74"/>
    </row>
    <row r="143" spans="1:69">
      <c r="A143" s="67"/>
      <c r="B143"/>
      <c r="C143"/>
      <c r="D143"/>
      <c r="E143" s="90"/>
      <c r="F143"/>
      <c r="G143"/>
      <c r="H143" s="90"/>
      <c r="I143"/>
      <c r="J143"/>
      <c r="K143" s="90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N143"/>
      <c r="AQ143"/>
      <c r="AR143"/>
      <c r="AS143"/>
      <c r="AT143"/>
      <c r="AU143"/>
      <c r="AV143"/>
      <c r="AW143"/>
      <c r="AX143"/>
      <c r="AY143"/>
      <c r="AZ143"/>
      <c r="BA143"/>
      <c r="BB143"/>
      <c r="BC143" s="75">
        <v>36</v>
      </c>
      <c r="BD143" s="79" t="s">
        <v>16</v>
      </c>
      <c r="BE143" s="71">
        <v>3</v>
      </c>
      <c r="BF143" s="71">
        <v>12</v>
      </c>
      <c r="BG143" s="71">
        <v>6</v>
      </c>
      <c r="BH143" s="71">
        <v>3</v>
      </c>
      <c r="BI143" s="71" t="s">
        <v>25</v>
      </c>
      <c r="BJ143" s="71" t="s">
        <v>26</v>
      </c>
      <c r="BK143" s="71" t="s">
        <v>27</v>
      </c>
      <c r="BL143" s="73">
        <v>18</v>
      </c>
      <c r="BM143" s="74"/>
      <c r="BN143" s="73"/>
      <c r="BO143" s="74"/>
      <c r="BP143" s="74"/>
      <c r="BQ143" s="74"/>
    </row>
    <row r="144" spans="1:69">
      <c r="A144" s="67"/>
      <c r="B144"/>
      <c r="C144"/>
      <c r="D144"/>
      <c r="E144" s="90"/>
      <c r="F144"/>
      <c r="G144"/>
      <c r="H144" s="90"/>
      <c r="I144"/>
      <c r="J144"/>
      <c r="K144" s="90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N144"/>
      <c r="AQ144"/>
      <c r="AR144"/>
      <c r="AS144"/>
      <c r="AT144"/>
      <c r="AU144"/>
      <c r="AV144"/>
      <c r="AW144"/>
      <c r="AX144"/>
      <c r="AY144"/>
      <c r="AZ144"/>
      <c r="BA144"/>
      <c r="BB144"/>
      <c r="BC144" s="75">
        <v>37</v>
      </c>
      <c r="BD144" s="78">
        <v>0</v>
      </c>
      <c r="BE144" s="71">
        <v>0</v>
      </c>
      <c r="BF144" s="71">
        <v>0</v>
      </c>
      <c r="BG144" s="71">
        <v>0</v>
      </c>
      <c r="BH144" s="71">
        <v>0</v>
      </c>
      <c r="BI144" s="71">
        <v>0</v>
      </c>
      <c r="BJ144" s="71">
        <v>0</v>
      </c>
      <c r="BK144" s="71">
        <v>0</v>
      </c>
      <c r="BL144" s="73"/>
      <c r="BM144" s="74"/>
      <c r="BN144" s="73"/>
      <c r="BO144" s="74"/>
      <c r="BP144" s="74"/>
      <c r="BQ144" s="74"/>
    </row>
    <row r="145" spans="1:55">
      <c r="A145" s="67"/>
      <c r="B145"/>
      <c r="C145"/>
      <c r="D145"/>
      <c r="E145" s="90"/>
      <c r="F145"/>
      <c r="G145"/>
      <c r="H145" s="90"/>
      <c r="I145"/>
      <c r="J145"/>
      <c r="K145" s="90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N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</row>
    <row r="146" spans="1:55">
      <c r="A146" s="67"/>
      <c r="B146"/>
      <c r="C146"/>
      <c r="D146"/>
      <c r="E146" s="90"/>
      <c r="F146"/>
      <c r="G146"/>
      <c r="H146" s="90"/>
      <c r="I146"/>
      <c r="J146"/>
      <c r="K146" s="90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N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</row>
    <row r="147" spans="1:55">
      <c r="A147" s="67"/>
      <c r="B147"/>
      <c r="C147"/>
      <c r="D147"/>
      <c r="E147" s="90"/>
      <c r="F147"/>
      <c r="G147"/>
      <c r="H147" s="90"/>
      <c r="I147"/>
      <c r="J147"/>
      <c r="K147" s="90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N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</row>
    <row r="148" spans="1:55">
      <c r="A148" s="67"/>
      <c r="B148"/>
      <c r="C148"/>
      <c r="D148"/>
      <c r="E148" s="90"/>
      <c r="F148"/>
      <c r="G148"/>
      <c r="H148" s="90"/>
      <c r="I148"/>
      <c r="J148"/>
      <c r="K148" s="90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N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</row>
    <row r="149" spans="1:55">
      <c r="A149" s="67"/>
      <c r="B149"/>
      <c r="C149"/>
      <c r="D149"/>
      <c r="E149" s="90"/>
      <c r="F149"/>
      <c r="G149"/>
      <c r="H149" s="90"/>
      <c r="I149"/>
      <c r="J149"/>
      <c r="K149" s="90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N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</row>
    <row r="150" spans="1:55">
      <c r="A150" s="67"/>
      <c r="B150"/>
      <c r="C150"/>
      <c r="D150"/>
      <c r="E150" s="90"/>
      <c r="F150"/>
      <c r="G150"/>
      <c r="H150" s="90"/>
      <c r="I150"/>
      <c r="J150"/>
      <c r="K150" s="9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N150"/>
      <c r="AQ150"/>
      <c r="AR150"/>
      <c r="AS150" s="6"/>
      <c r="AT150"/>
      <c r="AU150"/>
      <c r="AV150"/>
      <c r="AW150"/>
      <c r="AX150"/>
      <c r="AY150"/>
      <c r="AZ150"/>
      <c r="BA150"/>
      <c r="BB150"/>
    </row>
    <row r="151" spans="1:55">
      <c r="A151" s="67"/>
      <c r="B151"/>
      <c r="C151"/>
      <c r="D151"/>
      <c r="E151" s="90"/>
      <c r="F151"/>
      <c r="G151"/>
      <c r="H151" s="90"/>
      <c r="I151"/>
      <c r="J151"/>
      <c r="K151" s="90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N151"/>
      <c r="AQ151"/>
      <c r="AR151"/>
      <c r="AS151" s="6"/>
      <c r="AT151"/>
      <c r="AU151"/>
      <c r="AV151"/>
      <c r="AW151"/>
      <c r="AX151"/>
      <c r="AY151"/>
      <c r="AZ151"/>
      <c r="BA151"/>
      <c r="BB151"/>
    </row>
    <row r="152" spans="1:55">
      <c r="A152" s="67"/>
      <c r="B152"/>
      <c r="C152"/>
      <c r="D152"/>
      <c r="E152" s="90"/>
      <c r="F152"/>
      <c r="G152"/>
      <c r="H152" s="90"/>
      <c r="I152"/>
      <c r="J152"/>
      <c r="K152" s="90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N152"/>
      <c r="AQ152"/>
      <c r="AR152"/>
      <c r="AS152" s="6"/>
      <c r="AT152"/>
      <c r="AU152"/>
      <c r="AV152"/>
      <c r="AW152"/>
      <c r="AX152"/>
      <c r="AY152"/>
      <c r="AZ152"/>
      <c r="BA152"/>
      <c r="BB152"/>
    </row>
    <row r="153" spans="1:55">
      <c r="A153" s="67"/>
      <c r="B153"/>
      <c r="C153"/>
      <c r="D153"/>
      <c r="E153" s="90"/>
      <c r="F153"/>
      <c r="G153"/>
      <c r="H153" s="90"/>
      <c r="I153"/>
      <c r="J153"/>
      <c r="K153" s="90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N153"/>
      <c r="AQ153"/>
      <c r="AR153"/>
      <c r="AS153" s="6"/>
      <c r="AT153"/>
      <c r="AU153"/>
      <c r="AV153"/>
      <c r="AW153"/>
      <c r="AX153"/>
      <c r="AY153"/>
      <c r="AZ153"/>
      <c r="BA153"/>
      <c r="BB153"/>
    </row>
    <row r="154" spans="1:55">
      <c r="A154" s="67"/>
      <c r="B154"/>
      <c r="C154"/>
      <c r="D154"/>
      <c r="E154" s="90"/>
      <c r="F154"/>
      <c r="G154"/>
      <c r="H154" s="90"/>
      <c r="I154"/>
      <c r="J154"/>
      <c r="K154" s="90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N154"/>
      <c r="AQ154"/>
      <c r="AR154"/>
      <c r="AS154" s="6"/>
      <c r="AT154"/>
      <c r="AU154"/>
      <c r="AV154"/>
      <c r="AW154"/>
      <c r="AX154"/>
      <c r="AY154"/>
      <c r="AZ154"/>
      <c r="BA154"/>
      <c r="BB154"/>
    </row>
    <row r="155" spans="1:55">
      <c r="B155"/>
      <c r="C155"/>
      <c r="D155"/>
      <c r="E155" s="90"/>
      <c r="F155"/>
      <c r="G155"/>
      <c r="H155" s="90"/>
      <c r="I155"/>
      <c r="J155"/>
      <c r="K155" s="90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Q155"/>
      <c r="AR155"/>
      <c r="AS155" s="6"/>
      <c r="AT155"/>
      <c r="AU155"/>
      <c r="AV155"/>
      <c r="AW155"/>
      <c r="AX155"/>
      <c r="AY155"/>
      <c r="AZ155"/>
      <c r="BA155"/>
      <c r="BB155"/>
    </row>
    <row r="156" spans="1:55">
      <c r="B156"/>
      <c r="C156"/>
      <c r="D156"/>
      <c r="E156" s="90"/>
      <c r="F156"/>
      <c r="G156"/>
      <c r="H156" s="90"/>
      <c r="I156"/>
      <c r="J156"/>
      <c r="K156" s="90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Q156"/>
      <c r="AR156"/>
      <c r="AS156" s="6"/>
      <c r="AT156"/>
      <c r="AU156"/>
      <c r="AV156"/>
      <c r="AW156"/>
      <c r="AX156"/>
      <c r="AY156"/>
      <c r="AZ156"/>
      <c r="BA156"/>
      <c r="BB156"/>
    </row>
    <row r="157" spans="1:55">
      <c r="B157"/>
      <c r="C157"/>
      <c r="D157"/>
      <c r="E157" s="90"/>
      <c r="F157"/>
      <c r="G157"/>
      <c r="H157" s="90"/>
      <c r="I157"/>
      <c r="J157"/>
      <c r="K157" s="90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Q157"/>
      <c r="AR157"/>
      <c r="AS157" s="6"/>
      <c r="AT157"/>
      <c r="AU157"/>
      <c r="AV157"/>
      <c r="AW157"/>
      <c r="AX157"/>
      <c r="AY157"/>
      <c r="AZ157"/>
      <c r="BA157"/>
      <c r="BB157"/>
    </row>
    <row r="158" spans="1:55">
      <c r="B158"/>
      <c r="C158"/>
      <c r="D158"/>
      <c r="E158" s="90"/>
      <c r="F158"/>
      <c r="G158"/>
      <c r="H158" s="90"/>
      <c r="I158"/>
      <c r="J158"/>
      <c r="K158" s="90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Q158"/>
      <c r="AR158"/>
      <c r="AS158" s="6"/>
      <c r="AT158"/>
      <c r="AU158"/>
      <c r="AV158"/>
      <c r="AW158"/>
      <c r="AX158"/>
      <c r="AY158"/>
      <c r="AZ158"/>
      <c r="BA158"/>
      <c r="BB158"/>
    </row>
    <row r="159" spans="1:55">
      <c r="B159"/>
      <c r="C159"/>
      <c r="D159"/>
      <c r="E159" s="90"/>
      <c r="F159"/>
      <c r="G159"/>
      <c r="H159" s="90"/>
      <c r="I159"/>
      <c r="J159"/>
      <c r="K159" s="90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Q159"/>
      <c r="AR159"/>
      <c r="AS159" s="6"/>
      <c r="AT159"/>
      <c r="AU159"/>
      <c r="AV159"/>
      <c r="AW159"/>
      <c r="AX159"/>
      <c r="AY159"/>
      <c r="AZ159"/>
      <c r="BA159"/>
      <c r="BB159"/>
    </row>
    <row r="160" spans="1:55">
      <c r="B160"/>
      <c r="C160"/>
      <c r="D160"/>
      <c r="E160" s="90"/>
      <c r="F160"/>
      <c r="G160"/>
      <c r="H160" s="90"/>
      <c r="I160"/>
      <c r="J160"/>
      <c r="K160" s="9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Q160"/>
      <c r="AR160"/>
      <c r="AS160" s="6"/>
      <c r="AT160"/>
      <c r="AU160"/>
      <c r="AV160"/>
      <c r="AW160"/>
      <c r="AX160"/>
      <c r="AY160"/>
      <c r="AZ160"/>
      <c r="BA160"/>
      <c r="BB160"/>
    </row>
    <row r="161" spans="2:54">
      <c r="B161"/>
      <c r="C161"/>
      <c r="D161"/>
      <c r="E161" s="90"/>
      <c r="F161"/>
      <c r="G161"/>
      <c r="H161" s="90"/>
      <c r="I161"/>
      <c r="J161"/>
      <c r="K161" s="90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Q161"/>
      <c r="AR161"/>
      <c r="AS161" s="6"/>
      <c r="AT161"/>
      <c r="AU161"/>
      <c r="AV161"/>
      <c r="AW161"/>
      <c r="AX161"/>
      <c r="AY161"/>
      <c r="AZ161"/>
      <c r="BA161"/>
      <c r="BB161"/>
    </row>
    <row r="162" spans="2:54">
      <c r="B162"/>
      <c r="C162"/>
      <c r="D162"/>
      <c r="E162" s="90"/>
      <c r="F162"/>
      <c r="G162"/>
      <c r="H162" s="90"/>
      <c r="I162"/>
      <c r="J162"/>
      <c r="K162" s="90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Q162"/>
      <c r="AR162"/>
      <c r="AS162" s="6"/>
      <c r="AT162"/>
      <c r="AU162"/>
      <c r="AV162"/>
      <c r="AW162"/>
      <c r="AX162"/>
      <c r="AY162"/>
      <c r="AZ162"/>
      <c r="BA162"/>
      <c r="BB162"/>
    </row>
    <row r="163" spans="2:54">
      <c r="B163"/>
      <c r="C163"/>
      <c r="D163"/>
      <c r="E163" s="90"/>
      <c r="F163"/>
      <c r="G163"/>
      <c r="H163" s="90"/>
      <c r="I163"/>
      <c r="J163"/>
      <c r="K163" s="90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Q163"/>
      <c r="AR163"/>
      <c r="AS163" s="6"/>
      <c r="AT163"/>
      <c r="AU163"/>
      <c r="AV163"/>
      <c r="AW163"/>
      <c r="AX163"/>
      <c r="AY163"/>
      <c r="AZ163"/>
      <c r="BA163"/>
      <c r="BB163"/>
    </row>
    <row r="164" spans="2:54">
      <c r="B164"/>
      <c r="C164"/>
      <c r="D164"/>
      <c r="E164" s="90"/>
      <c r="F164"/>
      <c r="G164"/>
      <c r="H164" s="90"/>
      <c r="I164"/>
      <c r="J164"/>
      <c r="K164" s="90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</row>
    <row r="165" spans="2:54">
      <c r="B165"/>
      <c r="C165"/>
      <c r="D165"/>
      <c r="E165" s="90"/>
      <c r="F165"/>
      <c r="G165"/>
      <c r="H165" s="90"/>
      <c r="I165"/>
      <c r="J165"/>
      <c r="K165" s="90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</row>
    <row r="166" spans="2:54">
      <c r="B166"/>
      <c r="C166"/>
      <c r="D166"/>
      <c r="E166" s="90"/>
      <c r="F166"/>
      <c r="G166"/>
      <c r="H166" s="90"/>
      <c r="I166"/>
      <c r="J166"/>
      <c r="K166" s="90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</row>
    <row r="167" spans="2:54">
      <c r="B167"/>
      <c r="C167"/>
      <c r="D167"/>
      <c r="E167" s="90"/>
      <c r="F167"/>
      <c r="G167"/>
      <c r="H167" s="90"/>
      <c r="I167"/>
      <c r="J167"/>
      <c r="K167" s="90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</row>
    <row r="168" spans="2:54">
      <c r="B168"/>
      <c r="C168"/>
      <c r="D168"/>
      <c r="E168" s="90"/>
      <c r="F168"/>
      <c r="G168"/>
      <c r="H168" s="90"/>
      <c r="I168"/>
      <c r="J168"/>
      <c r="K168" s="90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</row>
    <row r="169" spans="2:54">
      <c r="B169"/>
      <c r="C169"/>
      <c r="D169"/>
      <c r="E169" s="90"/>
      <c r="F169"/>
      <c r="G169"/>
      <c r="H169" s="90"/>
      <c r="I169"/>
      <c r="J169"/>
      <c r="K169" s="90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</row>
    <row r="170" spans="2:54">
      <c r="B170"/>
      <c r="C170"/>
      <c r="D170"/>
      <c r="E170" s="90"/>
      <c r="F170"/>
      <c r="G170"/>
      <c r="H170" s="90"/>
      <c r="I170"/>
      <c r="J170"/>
      <c r="K170" s="9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</row>
    <row r="171" spans="2:54">
      <c r="B171"/>
      <c r="C171"/>
      <c r="D171"/>
      <c r="E171" s="90"/>
      <c r="F171"/>
      <c r="G171"/>
      <c r="H171" s="90"/>
      <c r="I171"/>
      <c r="J171"/>
      <c r="K171" s="90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</row>
    <row r="172" spans="2:54">
      <c r="B172"/>
      <c r="C172"/>
      <c r="D172"/>
      <c r="E172" s="90"/>
      <c r="F172"/>
      <c r="G172"/>
      <c r="H172" s="90"/>
      <c r="I172"/>
      <c r="J172"/>
      <c r="K172" s="90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</row>
    <row r="173" spans="2:54">
      <c r="B173"/>
      <c r="C173"/>
      <c r="D173"/>
      <c r="E173" s="90"/>
      <c r="F173"/>
      <c r="G173"/>
      <c r="H173" s="90"/>
      <c r="I173"/>
      <c r="J173"/>
      <c r="K173" s="90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</row>
    <row r="174" spans="2:54">
      <c r="B174"/>
      <c r="C174"/>
      <c r="D174"/>
      <c r="E174" s="90"/>
      <c r="F174"/>
      <c r="G174"/>
      <c r="H174" s="90"/>
      <c r="I174"/>
      <c r="J174"/>
      <c r="K174" s="90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</row>
    <row r="175" spans="2:54">
      <c r="B175"/>
      <c r="C175"/>
      <c r="D175"/>
      <c r="E175" s="90"/>
      <c r="F175"/>
      <c r="G175"/>
      <c r="H175" s="90"/>
      <c r="I175"/>
      <c r="J175"/>
      <c r="K175" s="90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</row>
    <row r="176" spans="2:54">
      <c r="B176"/>
      <c r="C176"/>
      <c r="D176"/>
      <c r="E176" s="90"/>
      <c r="F176"/>
      <c r="G176"/>
      <c r="H176" s="90"/>
      <c r="I176"/>
      <c r="J176"/>
      <c r="K176" s="90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</row>
    <row r="177" spans="2:38">
      <c r="B177"/>
      <c r="C177"/>
      <c r="D177"/>
      <c r="E177" s="90"/>
      <c r="F177"/>
      <c r="G177"/>
      <c r="H177" s="90"/>
      <c r="I177"/>
      <c r="J177"/>
      <c r="K177" s="90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</row>
    <row r="178" spans="2:38">
      <c r="B178"/>
      <c r="C178"/>
      <c r="D178"/>
      <c r="E178" s="90"/>
      <c r="F178"/>
      <c r="G178"/>
      <c r="H178" s="90"/>
      <c r="I178"/>
      <c r="J178"/>
      <c r="K178" s="90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</row>
    <row r="179" spans="2:38">
      <c r="B179"/>
      <c r="C179"/>
      <c r="D179"/>
      <c r="E179" s="90"/>
      <c r="F179"/>
      <c r="G179"/>
      <c r="H179" s="90"/>
      <c r="I179"/>
      <c r="J179"/>
      <c r="K179" s="90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</row>
    <row r="180" spans="2:38">
      <c r="B180"/>
      <c r="C180"/>
      <c r="D180"/>
      <c r="E180" s="90"/>
      <c r="F180"/>
      <c r="G180"/>
      <c r="H180" s="90"/>
      <c r="I180"/>
      <c r="J180"/>
      <c r="K180" s="9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</row>
    <row r="181" spans="2:38">
      <c r="B181"/>
      <c r="C181"/>
      <c r="D181"/>
      <c r="E181" s="90"/>
      <c r="F181"/>
      <c r="G181"/>
      <c r="H181" s="90"/>
      <c r="I181"/>
      <c r="J181"/>
      <c r="K181" s="90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</row>
    <row r="182" spans="2:38">
      <c r="B182"/>
      <c r="C182"/>
      <c r="D182"/>
      <c r="E182" s="90"/>
      <c r="F182"/>
      <c r="G182"/>
      <c r="H182" s="90"/>
      <c r="I182"/>
      <c r="J182"/>
      <c r="K182" s="90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</row>
    <row r="183" spans="2:38">
      <c r="B183"/>
      <c r="C183"/>
      <c r="D183"/>
      <c r="E183" s="90"/>
      <c r="F183"/>
      <c r="G183"/>
      <c r="H183" s="90"/>
      <c r="I183"/>
      <c r="J183"/>
      <c r="K183" s="90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</row>
    <row r="184" spans="2:38">
      <c r="B184"/>
      <c r="C184"/>
      <c r="D184"/>
      <c r="E184" s="90"/>
      <c r="F184"/>
      <c r="G184"/>
      <c r="H184" s="90"/>
      <c r="I184"/>
      <c r="J184"/>
      <c r="K184" s="90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</row>
    <row r="185" spans="2:38">
      <c r="B185"/>
      <c r="C185"/>
      <c r="D185"/>
      <c r="E185" s="90"/>
      <c r="F185"/>
      <c r="G185"/>
      <c r="H185" s="90"/>
      <c r="I185"/>
      <c r="J185"/>
      <c r="K185" s="90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</row>
    <row r="186" spans="2:38">
      <c r="B186"/>
      <c r="C186"/>
      <c r="D186"/>
      <c r="E186" s="90"/>
      <c r="F186"/>
      <c r="G186"/>
      <c r="H186" s="90"/>
      <c r="I186"/>
      <c r="J186"/>
      <c r="K186" s="90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</row>
    <row r="187" spans="2:38">
      <c r="B187"/>
      <c r="C187"/>
      <c r="D187"/>
      <c r="E187" s="90"/>
      <c r="F187"/>
      <c r="G187"/>
      <c r="H187" s="90"/>
      <c r="I187"/>
      <c r="J187"/>
      <c r="K187" s="90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</row>
    <row r="188" spans="2:38">
      <c r="B188"/>
      <c r="C188"/>
      <c r="D188"/>
      <c r="E188" s="90"/>
      <c r="F188"/>
      <c r="G188"/>
      <c r="H188" s="90"/>
      <c r="I188"/>
      <c r="J188"/>
      <c r="K188" s="90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</row>
    <row r="189" spans="2:38">
      <c r="B189"/>
      <c r="C189"/>
      <c r="D189"/>
      <c r="E189" s="90"/>
      <c r="F189"/>
      <c r="G189"/>
      <c r="H189" s="90"/>
      <c r="I189"/>
      <c r="J189"/>
      <c r="K189" s="90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</row>
    <row r="190" spans="2:38">
      <c r="B190"/>
      <c r="C190"/>
      <c r="D190"/>
      <c r="E190" s="90"/>
      <c r="F190"/>
      <c r="G190"/>
      <c r="H190" s="90"/>
      <c r="I190"/>
      <c r="J190"/>
      <c r="K190" s="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</row>
    <row r="191" spans="2:38">
      <c r="B191"/>
      <c r="C191"/>
      <c r="D191"/>
      <c r="E191" s="90"/>
      <c r="F191"/>
      <c r="G191"/>
      <c r="H191" s="90"/>
      <c r="I191"/>
      <c r="J191"/>
      <c r="K191" s="90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</row>
    <row r="192" spans="2:38">
      <c r="B192"/>
      <c r="C192"/>
      <c r="D192"/>
      <c r="E192" s="90"/>
      <c r="F192"/>
      <c r="G192"/>
      <c r="H192" s="90"/>
      <c r="I192"/>
      <c r="J192"/>
      <c r="K192" s="90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</row>
    <row r="193" spans="2:38">
      <c r="B193"/>
      <c r="C193"/>
      <c r="D193"/>
      <c r="E193" s="90"/>
      <c r="F193"/>
      <c r="G193"/>
      <c r="H193" s="90"/>
      <c r="I193"/>
      <c r="J193"/>
      <c r="K193" s="90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</row>
    <row r="194" spans="2:38">
      <c r="B194"/>
      <c r="C194"/>
      <c r="D194"/>
      <c r="E194" s="90"/>
      <c r="F194"/>
      <c r="G194"/>
      <c r="H194" s="90"/>
      <c r="I194"/>
      <c r="J194"/>
      <c r="K194" s="90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</row>
    <row r="195" spans="2:38">
      <c r="B195"/>
      <c r="C195"/>
      <c r="D195"/>
      <c r="E195" s="90"/>
      <c r="F195"/>
      <c r="G195"/>
      <c r="H195" s="90"/>
      <c r="I195"/>
      <c r="J195"/>
      <c r="K195" s="90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</row>
    <row r="196" spans="2:38">
      <c r="B196"/>
      <c r="C196"/>
      <c r="D196"/>
      <c r="E196" s="90"/>
      <c r="F196"/>
      <c r="G196"/>
      <c r="H196" s="90"/>
      <c r="I196"/>
      <c r="J196"/>
      <c r="K196" s="90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</row>
    <row r="197" spans="2:38">
      <c r="B197"/>
      <c r="C197"/>
      <c r="D197"/>
      <c r="E197" s="90"/>
      <c r="F197"/>
      <c r="G197"/>
      <c r="H197" s="90"/>
      <c r="I197"/>
      <c r="J197"/>
      <c r="K197" s="90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</row>
    <row r="198" spans="2:38">
      <c r="B198"/>
      <c r="C198"/>
      <c r="D198"/>
      <c r="E198" s="90"/>
      <c r="F198"/>
      <c r="G198"/>
      <c r="H198" s="90"/>
      <c r="I198"/>
      <c r="J198"/>
      <c r="K198" s="90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</row>
    <row r="199" spans="2:38">
      <c r="B199"/>
      <c r="C199"/>
      <c r="D199"/>
      <c r="E199" s="90"/>
      <c r="F199"/>
      <c r="G199"/>
      <c r="H199" s="90"/>
      <c r="I199"/>
      <c r="J199"/>
      <c r="K199" s="90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</row>
    <row r="200" spans="2:38">
      <c r="B200"/>
      <c r="C200"/>
      <c r="D200"/>
      <c r="E200" s="90"/>
      <c r="F200"/>
      <c r="G200"/>
      <c r="H200" s="90"/>
      <c r="I200"/>
      <c r="J200"/>
      <c r="K200" s="9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</row>
    <row r="201" spans="2:38">
      <c r="B201"/>
      <c r="C201"/>
      <c r="D201"/>
      <c r="E201" s="90"/>
      <c r="F201"/>
      <c r="G201"/>
      <c r="H201" s="90"/>
      <c r="I201"/>
      <c r="J201"/>
      <c r="K201" s="90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</row>
    <row r="202" spans="2:38">
      <c r="B202"/>
      <c r="C202"/>
      <c r="D202"/>
      <c r="E202" s="90"/>
      <c r="F202"/>
      <c r="G202"/>
      <c r="H202" s="90"/>
      <c r="I202"/>
      <c r="J202"/>
      <c r="K202" s="90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</row>
    <row r="203" spans="2:38">
      <c r="B203"/>
      <c r="C203"/>
      <c r="D203"/>
      <c r="E203" s="90"/>
      <c r="F203"/>
      <c r="G203"/>
      <c r="H203" s="90"/>
      <c r="I203"/>
      <c r="J203"/>
      <c r="K203" s="90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</row>
    <row r="204" spans="2:38">
      <c r="B204"/>
      <c r="C204"/>
      <c r="D204"/>
      <c r="E204" s="90"/>
      <c r="F204"/>
      <c r="G204"/>
      <c r="H204" s="90"/>
      <c r="I204"/>
      <c r="J204"/>
      <c r="K204" s="90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</row>
    <row r="205" spans="2:38">
      <c r="B205"/>
      <c r="C205"/>
      <c r="D205"/>
      <c r="E205" s="90"/>
      <c r="F205"/>
      <c r="G205"/>
      <c r="H205" s="90"/>
      <c r="I205"/>
      <c r="J205"/>
      <c r="K205" s="90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</row>
    <row r="206" spans="2:38">
      <c r="B206"/>
      <c r="C206"/>
      <c r="D206"/>
      <c r="E206" s="90"/>
      <c r="F206"/>
      <c r="G206"/>
      <c r="H206" s="90"/>
      <c r="I206"/>
      <c r="J206"/>
      <c r="K206" s="90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</row>
    <row r="207" spans="2:38">
      <c r="B207"/>
      <c r="C207"/>
      <c r="D207"/>
      <c r="E207" s="90"/>
      <c r="F207"/>
      <c r="G207"/>
      <c r="H207" s="90"/>
      <c r="I207"/>
      <c r="J207"/>
      <c r="K207" s="90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</row>
    <row r="208" spans="2:38">
      <c r="B208"/>
      <c r="C208"/>
      <c r="D208"/>
      <c r="E208" s="90"/>
      <c r="F208"/>
      <c r="G208"/>
      <c r="H208" s="90"/>
      <c r="I208"/>
      <c r="J208"/>
      <c r="K208" s="90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</row>
    <row r="209" spans="2:38">
      <c r="B209"/>
      <c r="C209"/>
      <c r="D209"/>
      <c r="E209" s="90"/>
      <c r="F209"/>
      <c r="G209"/>
      <c r="H209" s="90"/>
      <c r="I209"/>
      <c r="J209"/>
      <c r="K209" s="90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</row>
    <row r="210" spans="2:38">
      <c r="B210"/>
      <c r="C210"/>
      <c r="D210"/>
      <c r="E210" s="90"/>
      <c r="F210"/>
      <c r="G210"/>
      <c r="H210" s="90"/>
      <c r="I210"/>
      <c r="J210"/>
      <c r="K210" s="9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2:38">
      <c r="B211"/>
      <c r="C211"/>
      <c r="D211"/>
      <c r="E211" s="90"/>
      <c r="F211"/>
      <c r="G211"/>
      <c r="H211" s="90"/>
      <c r="I211"/>
      <c r="J211"/>
      <c r="K211" s="90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2:38">
      <c r="B212"/>
      <c r="C212"/>
      <c r="D212"/>
      <c r="E212" s="90"/>
      <c r="F212"/>
      <c r="G212"/>
      <c r="H212" s="90"/>
      <c r="I212"/>
      <c r="J212"/>
      <c r="K212" s="90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2:38">
      <c r="B213"/>
      <c r="C213"/>
      <c r="D213"/>
      <c r="E213" s="90"/>
      <c r="F213"/>
      <c r="G213"/>
      <c r="H213" s="90"/>
      <c r="I213"/>
      <c r="J213"/>
      <c r="K213" s="90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2:38">
      <c r="B214"/>
      <c r="C214"/>
      <c r="D214"/>
      <c r="E214" s="90"/>
      <c r="F214"/>
      <c r="G214"/>
      <c r="H214" s="90"/>
      <c r="I214"/>
      <c r="J214"/>
      <c r="K214" s="90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2:38">
      <c r="B215"/>
      <c r="C215"/>
      <c r="D215"/>
      <c r="E215" s="90"/>
      <c r="F215"/>
      <c r="G215"/>
      <c r="H215" s="90"/>
      <c r="I215"/>
      <c r="J215"/>
      <c r="K215" s="90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2:38">
      <c r="B216"/>
      <c r="C216"/>
      <c r="D216"/>
      <c r="E216" s="90"/>
      <c r="F216"/>
      <c r="G216"/>
      <c r="H216" s="90"/>
      <c r="I216"/>
      <c r="J216"/>
      <c r="K216" s="90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2:38">
      <c r="B217"/>
      <c r="C217"/>
      <c r="D217"/>
      <c r="E217" s="90"/>
      <c r="F217"/>
      <c r="G217"/>
      <c r="H217" s="90"/>
      <c r="I217"/>
      <c r="J217"/>
      <c r="K217" s="90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2:38">
      <c r="B218"/>
      <c r="C218"/>
      <c r="D218"/>
      <c r="E218" s="90"/>
      <c r="F218"/>
      <c r="G218"/>
      <c r="H218" s="90"/>
      <c r="I218"/>
      <c r="J218"/>
      <c r="K218" s="90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2:38">
      <c r="B219"/>
      <c r="C219"/>
      <c r="D219"/>
      <c r="E219" s="90"/>
      <c r="F219"/>
      <c r="G219"/>
      <c r="H219" s="90"/>
      <c r="I219"/>
      <c r="J219"/>
      <c r="K219" s="90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2:38">
      <c r="B220"/>
      <c r="C220"/>
      <c r="D220"/>
      <c r="E220" s="90"/>
      <c r="F220"/>
      <c r="G220"/>
      <c r="H220" s="90"/>
      <c r="I220"/>
      <c r="J220"/>
      <c r="K220" s="9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2:38">
      <c r="B221"/>
      <c r="C221"/>
      <c r="D221"/>
      <c r="E221" s="90"/>
      <c r="F221"/>
      <c r="G221"/>
      <c r="H221" s="90"/>
      <c r="I221"/>
      <c r="J221"/>
      <c r="K221" s="90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2:38">
      <c r="B222"/>
      <c r="C222"/>
      <c r="D222"/>
      <c r="E222" s="90"/>
      <c r="F222"/>
      <c r="G222"/>
      <c r="H222" s="90"/>
      <c r="I222"/>
      <c r="J222"/>
      <c r="K222" s="90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2:38">
      <c r="B223"/>
      <c r="C223"/>
      <c r="D223"/>
      <c r="E223" s="90"/>
      <c r="F223"/>
      <c r="G223"/>
      <c r="H223" s="90"/>
      <c r="I223"/>
      <c r="J223"/>
      <c r="K223" s="90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2:38">
      <c r="B224"/>
      <c r="C224"/>
      <c r="D224"/>
      <c r="E224" s="90"/>
      <c r="F224"/>
      <c r="G224"/>
      <c r="H224" s="90"/>
      <c r="I224"/>
      <c r="J224"/>
      <c r="K224" s="90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2:38">
      <c r="B225"/>
      <c r="C225"/>
      <c r="D225"/>
      <c r="E225" s="90"/>
      <c r="F225"/>
      <c r="G225"/>
      <c r="H225" s="90"/>
      <c r="I225"/>
      <c r="J225"/>
      <c r="K225" s="90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2:38">
      <c r="B226"/>
      <c r="C226"/>
      <c r="D226"/>
      <c r="E226" s="90"/>
      <c r="F226"/>
      <c r="G226"/>
      <c r="H226" s="90"/>
      <c r="I226"/>
      <c r="J226"/>
      <c r="K226" s="90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2:38">
      <c r="B227"/>
      <c r="C227"/>
      <c r="D227"/>
      <c r="E227" s="90"/>
      <c r="F227"/>
      <c r="G227"/>
      <c r="H227" s="90"/>
      <c r="I227"/>
      <c r="J227"/>
      <c r="K227" s="90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2:38">
      <c r="B228"/>
      <c r="C228"/>
      <c r="D228"/>
      <c r="E228" s="90"/>
      <c r="F228"/>
      <c r="G228"/>
      <c r="H228" s="90"/>
      <c r="I228"/>
      <c r="J228"/>
      <c r="K228" s="90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2:38">
      <c r="B229"/>
      <c r="C229"/>
      <c r="D229"/>
      <c r="E229" s="90"/>
      <c r="F229"/>
      <c r="G229"/>
      <c r="H229" s="90"/>
      <c r="I229"/>
      <c r="J229"/>
      <c r="K229" s="90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2:38">
      <c r="B230"/>
      <c r="C230"/>
      <c r="D230"/>
      <c r="E230" s="90"/>
      <c r="F230"/>
      <c r="G230"/>
      <c r="H230" s="90"/>
      <c r="I230"/>
      <c r="J230"/>
      <c r="K230" s="9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2:38">
      <c r="B231"/>
      <c r="C231"/>
      <c r="D231"/>
      <c r="E231" s="90"/>
      <c r="F231"/>
      <c r="G231"/>
      <c r="H231" s="90"/>
      <c r="I231"/>
      <c r="J231"/>
      <c r="K231" s="90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2:38">
      <c r="B232"/>
      <c r="C232"/>
      <c r="D232"/>
      <c r="E232" s="90"/>
      <c r="F232"/>
      <c r="G232"/>
      <c r="H232" s="90"/>
      <c r="I232"/>
      <c r="J232"/>
      <c r="K232" s="90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2:38">
      <c r="B233"/>
      <c r="C233"/>
      <c r="D233"/>
      <c r="E233" s="90"/>
      <c r="F233"/>
      <c r="G233"/>
      <c r="H233" s="90"/>
      <c r="I233"/>
      <c r="J233"/>
      <c r="K233" s="90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2:38">
      <c r="B234"/>
      <c r="C234"/>
      <c r="D234"/>
      <c r="E234" s="90"/>
      <c r="F234"/>
      <c r="G234"/>
      <c r="H234" s="90"/>
      <c r="I234"/>
      <c r="J234"/>
      <c r="K234" s="90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2:38">
      <c r="B235"/>
      <c r="C235"/>
      <c r="D235"/>
      <c r="E235" s="90"/>
      <c r="F235"/>
      <c r="G235"/>
      <c r="H235" s="90"/>
      <c r="I235"/>
      <c r="J235"/>
      <c r="K235" s="90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2:38">
      <c r="B236"/>
      <c r="C236"/>
      <c r="D236"/>
      <c r="E236" s="90"/>
      <c r="F236"/>
      <c r="G236"/>
      <c r="H236" s="90"/>
      <c r="I236"/>
      <c r="J236"/>
      <c r="K236" s="90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2:38">
      <c r="B237"/>
      <c r="C237"/>
      <c r="D237"/>
      <c r="E237" s="90"/>
      <c r="F237"/>
      <c r="G237"/>
      <c r="H237" s="90"/>
      <c r="I237"/>
      <c r="J237"/>
      <c r="K237" s="90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2:38">
      <c r="B238"/>
      <c r="C238"/>
      <c r="D238"/>
      <c r="E238" s="90"/>
      <c r="F238"/>
      <c r="G238"/>
      <c r="H238" s="90"/>
      <c r="I238"/>
      <c r="J238"/>
      <c r="K238" s="90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2:38">
      <c r="B239"/>
      <c r="C239"/>
      <c r="D239"/>
      <c r="E239" s="90"/>
      <c r="F239"/>
      <c r="G239"/>
      <c r="H239" s="90"/>
      <c r="I239"/>
      <c r="J239"/>
      <c r="K239" s="90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2:38">
      <c r="B240"/>
      <c r="C240"/>
      <c r="D240"/>
      <c r="E240" s="90"/>
      <c r="F240"/>
      <c r="G240"/>
      <c r="H240" s="90"/>
      <c r="I240"/>
      <c r="J240"/>
      <c r="K240" s="9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2:38">
      <c r="B241"/>
      <c r="C241"/>
      <c r="D241"/>
      <c r="E241" s="90"/>
      <c r="F241"/>
      <c r="G241"/>
      <c r="H241" s="90"/>
      <c r="I241"/>
      <c r="J241"/>
      <c r="K241" s="90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2:38">
      <c r="B242"/>
      <c r="C242"/>
      <c r="D242"/>
      <c r="E242" s="90"/>
      <c r="F242"/>
      <c r="G242"/>
      <c r="H242" s="90"/>
      <c r="I242"/>
      <c r="J242"/>
      <c r="K242" s="90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2:38">
      <c r="B243"/>
      <c r="C243"/>
      <c r="D243"/>
      <c r="E243" s="90"/>
      <c r="F243"/>
      <c r="G243"/>
      <c r="H243" s="90"/>
      <c r="I243"/>
      <c r="J243"/>
      <c r="K243" s="90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2:38">
      <c r="B244"/>
      <c r="C244"/>
      <c r="D244"/>
      <c r="E244" s="90"/>
      <c r="F244"/>
      <c r="G244"/>
      <c r="H244" s="90"/>
      <c r="I244"/>
      <c r="J244"/>
      <c r="K244" s="90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2:38">
      <c r="B245"/>
      <c r="C245"/>
      <c r="D245"/>
      <c r="E245" s="90"/>
      <c r="F245"/>
      <c r="G245"/>
      <c r="H245" s="90"/>
      <c r="I245"/>
      <c r="J245"/>
      <c r="K245" s="90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2:38">
      <c r="B246"/>
      <c r="C246"/>
      <c r="D246"/>
      <c r="E246" s="90"/>
      <c r="F246"/>
      <c r="G246"/>
      <c r="H246" s="90"/>
      <c r="I246"/>
      <c r="J246"/>
      <c r="K246" s="90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2:38">
      <c r="B247"/>
      <c r="C247"/>
      <c r="D247"/>
      <c r="E247" s="90"/>
      <c r="F247"/>
      <c r="G247"/>
      <c r="H247" s="90"/>
      <c r="I247"/>
      <c r="J247"/>
      <c r="K247" s="90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2:38">
      <c r="B248"/>
      <c r="C248"/>
      <c r="D248"/>
      <c r="E248" s="90"/>
      <c r="F248"/>
      <c r="G248"/>
      <c r="H248" s="90"/>
      <c r="I248"/>
      <c r="J248"/>
      <c r="K248" s="90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2:38">
      <c r="B249"/>
      <c r="C249"/>
      <c r="D249"/>
      <c r="E249" s="90"/>
      <c r="F249"/>
      <c r="G249"/>
      <c r="H249" s="90"/>
      <c r="I249"/>
      <c r="J249"/>
      <c r="K249" s="90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2:38">
      <c r="B250"/>
      <c r="C250"/>
      <c r="D250"/>
      <c r="E250" s="90"/>
      <c r="F250"/>
      <c r="G250"/>
      <c r="H250" s="90"/>
      <c r="I250"/>
      <c r="J250"/>
      <c r="K250" s="9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2:38">
      <c r="B251"/>
      <c r="C251"/>
      <c r="D251"/>
      <c r="E251" s="90"/>
      <c r="F251"/>
      <c r="G251"/>
      <c r="H251" s="90"/>
      <c r="I251"/>
      <c r="J251"/>
      <c r="K251" s="90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2:38">
      <c r="B252"/>
      <c r="C252"/>
      <c r="D252"/>
      <c r="E252" s="90"/>
      <c r="F252"/>
      <c r="G252"/>
      <c r="H252" s="90"/>
      <c r="I252"/>
      <c r="J252"/>
      <c r="K252" s="90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2:38">
      <c r="B253"/>
      <c r="C253"/>
      <c r="D253"/>
      <c r="E253" s="90"/>
      <c r="F253"/>
      <c r="G253"/>
      <c r="H253" s="90"/>
      <c r="I253"/>
      <c r="J253"/>
      <c r="K253" s="90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2:38">
      <c r="B254"/>
      <c r="C254"/>
      <c r="D254"/>
      <c r="E254" s="90"/>
      <c r="F254"/>
      <c r="G254"/>
      <c r="H254" s="90"/>
      <c r="I254"/>
      <c r="J254"/>
      <c r="K254" s="90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2:38">
      <c r="B255"/>
      <c r="C255"/>
      <c r="D255"/>
      <c r="E255" s="90"/>
      <c r="F255"/>
      <c r="G255"/>
      <c r="H255" s="90"/>
      <c r="I255"/>
      <c r="J255"/>
      <c r="K255" s="90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2:38">
      <c r="B256"/>
      <c r="C256"/>
      <c r="D256"/>
      <c r="E256" s="90"/>
      <c r="F256"/>
      <c r="G256"/>
      <c r="H256" s="90"/>
      <c r="I256"/>
      <c r="J256"/>
      <c r="K256" s="90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2:38">
      <c r="B257"/>
      <c r="C257"/>
      <c r="D257"/>
      <c r="E257" s="90"/>
      <c r="F257"/>
      <c r="G257"/>
      <c r="H257" s="90"/>
      <c r="I257"/>
      <c r="J257"/>
      <c r="K257" s="90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2:38">
      <c r="B258"/>
      <c r="C258"/>
      <c r="D258"/>
      <c r="E258" s="90"/>
      <c r="F258"/>
      <c r="G258"/>
      <c r="H258" s="90"/>
      <c r="I258"/>
      <c r="J258"/>
      <c r="K258" s="90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2:38">
      <c r="B259"/>
      <c r="C259"/>
      <c r="D259"/>
      <c r="E259" s="90"/>
      <c r="F259"/>
      <c r="G259"/>
      <c r="H259" s="90"/>
      <c r="I259"/>
      <c r="J259"/>
      <c r="K259" s="90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2:38">
      <c r="B260"/>
      <c r="C260"/>
      <c r="D260"/>
      <c r="E260" s="90"/>
      <c r="F260"/>
      <c r="G260"/>
      <c r="H260" s="90"/>
      <c r="I260"/>
      <c r="J260"/>
      <c r="K260" s="9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2:38">
      <c r="B261"/>
      <c r="C261"/>
      <c r="D261"/>
      <c r="E261" s="90"/>
      <c r="F261"/>
      <c r="G261"/>
      <c r="H261" s="90"/>
      <c r="I261"/>
      <c r="J261"/>
      <c r="K261" s="90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2:38">
      <c r="B262"/>
      <c r="C262"/>
      <c r="D262"/>
      <c r="E262" s="90"/>
      <c r="F262"/>
      <c r="G262"/>
      <c r="H262" s="90"/>
      <c r="I262"/>
      <c r="J262"/>
      <c r="K262" s="90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2:38">
      <c r="B263"/>
      <c r="C263"/>
      <c r="D263"/>
      <c r="E263" s="90"/>
      <c r="F263"/>
      <c r="G263"/>
      <c r="H263" s="90"/>
      <c r="I263"/>
      <c r="J263"/>
      <c r="K263" s="90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2:38">
      <c r="B264"/>
      <c r="C264"/>
      <c r="D264"/>
      <c r="E264" s="90"/>
      <c r="F264"/>
      <c r="G264"/>
      <c r="H264" s="90"/>
      <c r="I264"/>
      <c r="J264"/>
      <c r="K264" s="90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2:38">
      <c r="B265"/>
      <c r="C265"/>
      <c r="D265"/>
      <c r="E265" s="90"/>
      <c r="F265"/>
      <c r="G265"/>
      <c r="H265" s="90"/>
      <c r="I265"/>
      <c r="J265"/>
      <c r="K265" s="90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2:38">
      <c r="B266"/>
      <c r="C266"/>
      <c r="D266"/>
      <c r="E266" s="90"/>
      <c r="F266"/>
      <c r="G266"/>
      <c r="H266" s="90"/>
      <c r="I266"/>
      <c r="J266"/>
      <c r="K266" s="90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2:38">
      <c r="B267"/>
      <c r="C267"/>
      <c r="D267"/>
      <c r="E267" s="90"/>
      <c r="F267"/>
      <c r="G267"/>
      <c r="H267" s="90"/>
      <c r="I267"/>
      <c r="J267"/>
      <c r="K267" s="90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2:38">
      <c r="B268"/>
      <c r="C268"/>
      <c r="D268"/>
      <c r="E268" s="90"/>
      <c r="F268"/>
      <c r="G268"/>
      <c r="H268" s="90"/>
      <c r="I268"/>
      <c r="J268"/>
      <c r="K268" s="90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69" spans="2:38">
      <c r="B269"/>
      <c r="C269"/>
      <c r="D269"/>
      <c r="E269" s="90"/>
      <c r="F269"/>
      <c r="G269"/>
      <c r="H269" s="90"/>
      <c r="I269"/>
      <c r="J269"/>
      <c r="K269" s="90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</row>
    <row r="270" spans="2:38">
      <c r="B270"/>
      <c r="C270"/>
      <c r="D270"/>
      <c r="E270" s="90"/>
      <c r="F270"/>
      <c r="G270"/>
      <c r="H270" s="90"/>
      <c r="I270"/>
      <c r="J270"/>
      <c r="K270" s="9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2:38">
      <c r="B271"/>
      <c r="C271"/>
      <c r="D271"/>
      <c r="E271" s="90"/>
      <c r="F271"/>
      <c r="G271"/>
      <c r="H271" s="90"/>
      <c r="I271"/>
      <c r="J271"/>
      <c r="K271" s="90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2:38">
      <c r="B272"/>
      <c r="C272"/>
      <c r="D272"/>
      <c r="E272" s="90"/>
      <c r="F272"/>
      <c r="G272"/>
      <c r="H272" s="90"/>
      <c r="I272"/>
      <c r="J272"/>
      <c r="K272" s="90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</sheetData>
  <sheetProtection selectLockedCells="1" selectUnlockedCells="1"/>
  <mergeCells count="8">
    <mergeCell ref="AL11:AO11"/>
    <mergeCell ref="AL18:AQ18"/>
    <mergeCell ref="M2:Y2"/>
    <mergeCell ref="AM2:AU2"/>
    <mergeCell ref="N4:P4"/>
    <mergeCell ref="S4:U4"/>
    <mergeCell ref="AL5:AO5"/>
    <mergeCell ref="AL6:AO6"/>
  </mergeCells>
  <dataValidations disablePrompts="1" count="1">
    <dataValidation type="list" allowBlank="1" showErrorMessage="1" sqref="V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2012-09-21T05:09:13Z</dcterms:created>
  <dcterms:modified xsi:type="dcterms:W3CDTF">2012-09-25T15:22:02Z</dcterms:modified>
</cp:coreProperties>
</file>