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A499"/>
  <c r="A3"/>
  <c r="B3" s="1"/>
  <c r="D4" s="1"/>
  <c r="A4"/>
  <c r="B4" s="1"/>
  <c r="A5"/>
  <c r="A6"/>
  <c r="A7"/>
  <c r="A8"/>
  <c r="B8" s="1"/>
  <c r="A9"/>
  <c r="A10"/>
  <c r="A11"/>
  <c r="A12"/>
  <c r="B12" s="1"/>
  <c r="A13"/>
  <c r="A14"/>
  <c r="A15"/>
  <c r="A16"/>
  <c r="B16" s="1"/>
  <c r="A17"/>
  <c r="A18"/>
  <c r="A19"/>
  <c r="A20"/>
  <c r="B20" s="1"/>
  <c r="A21"/>
  <c r="A22"/>
  <c r="A23"/>
  <c r="A24"/>
  <c r="B24" s="1"/>
  <c r="A25"/>
  <c r="A26"/>
  <c r="A27"/>
  <c r="A28"/>
  <c r="B28" s="1"/>
  <c r="A29"/>
  <c r="A30"/>
  <c r="A31"/>
  <c r="A32"/>
  <c r="B32" s="1"/>
  <c r="A33"/>
  <c r="A34"/>
  <c r="A35"/>
  <c r="A36"/>
  <c r="B36" s="1"/>
  <c r="A37"/>
  <c r="A38"/>
  <c r="A39"/>
  <c r="A40"/>
  <c r="B40" s="1"/>
  <c r="A41"/>
  <c r="A42"/>
  <c r="A43"/>
  <c r="A44"/>
  <c r="B44" s="1"/>
  <c r="A45"/>
  <c r="A46"/>
  <c r="A47"/>
  <c r="A48"/>
  <c r="B48" s="1"/>
  <c r="A49"/>
  <c r="A50"/>
  <c r="A51"/>
  <c r="A52"/>
  <c r="B52" s="1"/>
  <c r="A53"/>
  <c r="A54"/>
  <c r="A55"/>
  <c r="A56"/>
  <c r="B56" s="1"/>
  <c r="A57"/>
  <c r="A58"/>
  <c r="A59"/>
  <c r="A60"/>
  <c r="B60" s="1"/>
  <c r="A61"/>
  <c r="A62"/>
  <c r="A63"/>
  <c r="A64"/>
  <c r="B64" s="1"/>
  <c r="A65"/>
  <c r="A66"/>
  <c r="A67"/>
  <c r="A68"/>
  <c r="B68" s="1"/>
  <c r="A69"/>
  <c r="A70"/>
  <c r="A71"/>
  <c r="A72"/>
  <c r="B72" s="1"/>
  <c r="A73"/>
  <c r="A74"/>
  <c r="A75"/>
  <c r="A76"/>
  <c r="B76" s="1"/>
  <c r="A77"/>
  <c r="A78"/>
  <c r="A79"/>
  <c r="A80"/>
  <c r="B80" s="1"/>
  <c r="A81"/>
  <c r="A82"/>
  <c r="A83"/>
  <c r="A84"/>
  <c r="B84" s="1"/>
  <c r="A85"/>
  <c r="A86"/>
  <c r="A87"/>
  <c r="A88"/>
  <c r="B88" s="1"/>
  <c r="A89"/>
  <c r="A90"/>
  <c r="A91"/>
  <c r="A92"/>
  <c r="B92" s="1"/>
  <c r="A93"/>
  <c r="A94"/>
  <c r="A95"/>
  <c r="A96"/>
  <c r="B96" s="1"/>
  <c r="A97"/>
  <c r="A98"/>
  <c r="A99"/>
  <c r="A100"/>
  <c r="B100" s="1"/>
  <c r="A101"/>
  <c r="A102"/>
  <c r="A103"/>
  <c r="A104"/>
  <c r="B104" s="1"/>
  <c r="A105"/>
  <c r="A106"/>
  <c r="A107"/>
  <c r="A108"/>
  <c r="B108" s="1"/>
  <c r="A109"/>
  <c r="A110"/>
  <c r="A111"/>
  <c r="A112"/>
  <c r="B112" s="1"/>
  <c r="A113"/>
  <c r="A114"/>
  <c r="A115"/>
  <c r="A116"/>
  <c r="B116" s="1"/>
  <c r="A117"/>
  <c r="A118"/>
  <c r="A119"/>
  <c r="A120"/>
  <c r="B120" s="1"/>
  <c r="A121"/>
  <c r="A122"/>
  <c r="A123"/>
  <c r="A124"/>
  <c r="B124" s="1"/>
  <c r="A125"/>
  <c r="A126"/>
  <c r="A127"/>
  <c r="A128"/>
  <c r="B128" s="1"/>
  <c r="A129"/>
  <c r="A130"/>
  <c r="A131"/>
  <c r="A132"/>
  <c r="B132" s="1"/>
  <c r="A133"/>
  <c r="A134"/>
  <c r="A135"/>
  <c r="A136"/>
  <c r="B136" s="1"/>
  <c r="A137"/>
  <c r="A138"/>
  <c r="A139"/>
  <c r="A140"/>
  <c r="B140" s="1"/>
  <c r="A141"/>
  <c r="A142"/>
  <c r="A143"/>
  <c r="A144"/>
  <c r="B144" s="1"/>
  <c r="A145"/>
  <c r="A146"/>
  <c r="A147"/>
  <c r="A148"/>
  <c r="B148" s="1"/>
  <c r="A149"/>
  <c r="A150"/>
  <c r="A151"/>
  <c r="A152"/>
  <c r="B152" s="1"/>
  <c r="A153"/>
  <c r="A154"/>
  <c r="A155"/>
  <c r="A156"/>
  <c r="B156" s="1"/>
  <c r="A157"/>
  <c r="A158"/>
  <c r="A159"/>
  <c r="A160"/>
  <c r="B160" s="1"/>
  <c r="A161"/>
  <c r="A162"/>
  <c r="A163"/>
  <c r="A164"/>
  <c r="B164" s="1"/>
  <c r="A165"/>
  <c r="A166"/>
  <c r="A167"/>
  <c r="A168"/>
  <c r="B168" s="1"/>
  <c r="A169"/>
  <c r="A170"/>
  <c r="A171"/>
  <c r="A172"/>
  <c r="B172" s="1"/>
  <c r="A173"/>
  <c r="A174"/>
  <c r="A175"/>
  <c r="A176"/>
  <c r="B176" s="1"/>
  <c r="A177"/>
  <c r="A178"/>
  <c r="A179"/>
  <c r="A180"/>
  <c r="B180" s="1"/>
  <c r="A181"/>
  <c r="A182"/>
  <c r="A183"/>
  <c r="A184"/>
  <c r="B184" s="1"/>
  <c r="A185"/>
  <c r="A186"/>
  <c r="A187"/>
  <c r="A188"/>
  <c r="B188" s="1"/>
  <c r="A189"/>
  <c r="A190"/>
  <c r="A191"/>
  <c r="A192"/>
  <c r="B192" s="1"/>
  <c r="A193"/>
  <c r="A194"/>
  <c r="A195"/>
  <c r="A196"/>
  <c r="B196" s="1"/>
  <c r="A197"/>
  <c r="A198"/>
  <c r="A199"/>
  <c r="A200"/>
  <c r="B200" s="1"/>
  <c r="A201"/>
  <c r="A202"/>
  <c r="A203"/>
  <c r="A204"/>
  <c r="B204" s="1"/>
  <c r="A205"/>
  <c r="A206"/>
  <c r="A207"/>
  <c r="A208"/>
  <c r="B208" s="1"/>
  <c r="A209"/>
  <c r="A210"/>
  <c r="A211"/>
  <c r="A212"/>
  <c r="B212" s="1"/>
  <c r="A213"/>
  <c r="A214"/>
  <c r="A215"/>
  <c r="A216"/>
  <c r="B216" s="1"/>
  <c r="A217"/>
  <c r="A218"/>
  <c r="A219"/>
  <c r="A220"/>
  <c r="B220" s="1"/>
  <c r="A221"/>
  <c r="A222"/>
  <c r="A223"/>
  <c r="A224"/>
  <c r="B224" s="1"/>
  <c r="A225"/>
  <c r="A226"/>
  <c r="A227"/>
  <c r="A228"/>
  <c r="B228" s="1"/>
  <c r="A229"/>
  <c r="A230"/>
  <c r="A231"/>
  <c r="A232"/>
  <c r="B232" s="1"/>
  <c r="A233"/>
  <c r="A234"/>
  <c r="A235"/>
  <c r="A236"/>
  <c r="B236" s="1"/>
  <c r="A237"/>
  <c r="A238"/>
  <c r="A239"/>
  <c r="A240"/>
  <c r="B240" s="1"/>
  <c r="A241"/>
  <c r="A242"/>
  <c r="A243"/>
  <c r="A244"/>
  <c r="B244" s="1"/>
  <c r="A245"/>
  <c r="A246"/>
  <c r="A247"/>
  <c r="A248"/>
  <c r="B248" s="1"/>
  <c r="A249"/>
  <c r="A250"/>
  <c r="A251"/>
  <c r="A252"/>
  <c r="B252" s="1"/>
  <c r="A253"/>
  <c r="A254"/>
  <c r="A255"/>
  <c r="A256"/>
  <c r="B256" s="1"/>
  <c r="A257"/>
  <c r="A258"/>
  <c r="A259"/>
  <c r="A260"/>
  <c r="B260" s="1"/>
  <c r="A261"/>
  <c r="A262"/>
  <c r="A263"/>
  <c r="A264"/>
  <c r="B264" s="1"/>
  <c r="A265"/>
  <c r="A266"/>
  <c r="A267"/>
  <c r="A268"/>
  <c r="B268" s="1"/>
  <c r="A269"/>
  <c r="A270"/>
  <c r="A271"/>
  <c r="A272"/>
  <c r="B272" s="1"/>
  <c r="A273"/>
  <c r="A274"/>
  <c r="A275"/>
  <c r="A276"/>
  <c r="B276" s="1"/>
  <c r="A277"/>
  <c r="A278"/>
  <c r="A279"/>
  <c r="A280"/>
  <c r="B280" s="1"/>
  <c r="A281"/>
  <c r="A282"/>
  <c r="A283"/>
  <c r="A284"/>
  <c r="B284" s="1"/>
  <c r="A285"/>
  <c r="A286"/>
  <c r="A287"/>
  <c r="A288"/>
  <c r="B288" s="1"/>
  <c r="A289"/>
  <c r="A290"/>
  <c r="A291"/>
  <c r="A292"/>
  <c r="B292" s="1"/>
  <c r="A293"/>
  <c r="A294"/>
  <c r="A295"/>
  <c r="A296"/>
  <c r="B296" s="1"/>
  <c r="A297"/>
  <c r="A298"/>
  <c r="A299"/>
  <c r="A300"/>
  <c r="B300" s="1"/>
  <c r="A301"/>
  <c r="A302"/>
  <c r="A303"/>
  <c r="A304"/>
  <c r="B304" s="1"/>
  <c r="A305"/>
  <c r="A306"/>
  <c r="A307"/>
  <c r="A308"/>
  <c r="B308" s="1"/>
  <c r="A309"/>
  <c r="A310"/>
  <c r="A311"/>
  <c r="A312"/>
  <c r="B312" s="1"/>
  <c r="A313"/>
  <c r="A314"/>
  <c r="A315"/>
  <c r="A316"/>
  <c r="B316" s="1"/>
  <c r="A317"/>
  <c r="A318"/>
  <c r="A319"/>
  <c r="B319" s="1"/>
  <c r="A320"/>
  <c r="B320" s="1"/>
  <c r="A321"/>
  <c r="A322"/>
  <c r="A323"/>
  <c r="B323" s="1"/>
  <c r="A324"/>
  <c r="B324" s="1"/>
  <c r="A325"/>
  <c r="A326"/>
  <c r="A327"/>
  <c r="B327" s="1"/>
  <c r="A328"/>
  <c r="B328" s="1"/>
  <c r="A329"/>
  <c r="A330"/>
  <c r="A331"/>
  <c r="B331" s="1"/>
  <c r="A332"/>
  <c r="B332" s="1"/>
  <c r="A333"/>
  <c r="A334"/>
  <c r="A335"/>
  <c r="B335" s="1"/>
  <c r="A336"/>
  <c r="B336" s="1"/>
  <c r="A337"/>
  <c r="A338"/>
  <c r="A339"/>
  <c r="B339" s="1"/>
  <c r="A340"/>
  <c r="B340" s="1"/>
  <c r="A341"/>
  <c r="A342"/>
  <c r="A343"/>
  <c r="B343" s="1"/>
  <c r="A344"/>
  <c r="B344" s="1"/>
  <c r="A345"/>
  <c r="A346"/>
  <c r="A347"/>
  <c r="B347" s="1"/>
  <c r="A348"/>
  <c r="B348" s="1"/>
  <c r="A349"/>
  <c r="A350"/>
  <c r="A351"/>
  <c r="B351" s="1"/>
  <c r="A352"/>
  <c r="B352" s="1"/>
  <c r="A353"/>
  <c r="A354"/>
  <c r="A355"/>
  <c r="B355" s="1"/>
  <c r="A356"/>
  <c r="B356" s="1"/>
  <c r="A357"/>
  <c r="A358"/>
  <c r="A359"/>
  <c r="B359" s="1"/>
  <c r="A360"/>
  <c r="B360" s="1"/>
  <c r="A361"/>
  <c r="A362"/>
  <c r="A363"/>
  <c r="B363" s="1"/>
  <c r="A364"/>
  <c r="B364" s="1"/>
  <c r="A365"/>
  <c r="A366"/>
  <c r="A367"/>
  <c r="B367" s="1"/>
  <c r="A368"/>
  <c r="B368" s="1"/>
  <c r="A369"/>
  <c r="A370"/>
  <c r="A371"/>
  <c r="B371" s="1"/>
  <c r="A372"/>
  <c r="B372" s="1"/>
  <c r="A373"/>
  <c r="A374"/>
  <c r="A375"/>
  <c r="B375" s="1"/>
  <c r="A376"/>
  <c r="B376" s="1"/>
  <c r="A377"/>
  <c r="A378"/>
  <c r="A379"/>
  <c r="B379" s="1"/>
  <c r="A380"/>
  <c r="B380" s="1"/>
  <c r="A381"/>
  <c r="A382"/>
  <c r="A383"/>
  <c r="B383" s="1"/>
  <c r="A384"/>
  <c r="B384" s="1"/>
  <c r="A385"/>
  <c r="A386"/>
  <c r="A387"/>
  <c r="B387" s="1"/>
  <c r="A388"/>
  <c r="B388" s="1"/>
  <c r="A389"/>
  <c r="A390"/>
  <c r="A391"/>
  <c r="B391" s="1"/>
  <c r="A392"/>
  <c r="B392" s="1"/>
  <c r="A393"/>
  <c r="A394"/>
  <c r="A395"/>
  <c r="B395" s="1"/>
  <c r="A396"/>
  <c r="B396" s="1"/>
  <c r="A397"/>
  <c r="A398"/>
  <c r="A399"/>
  <c r="B399" s="1"/>
  <c r="A400"/>
  <c r="B400" s="1"/>
  <c r="A401"/>
  <c r="A402"/>
  <c r="A403"/>
  <c r="B403" s="1"/>
  <c r="A404"/>
  <c r="B404" s="1"/>
  <c r="A405"/>
  <c r="A406"/>
  <c r="A407"/>
  <c r="B407" s="1"/>
  <c r="A408"/>
  <c r="B408" s="1"/>
  <c r="A409"/>
  <c r="A410"/>
  <c r="A411"/>
  <c r="B411" s="1"/>
  <c r="A412"/>
  <c r="B412" s="1"/>
  <c r="A413"/>
  <c r="A414"/>
  <c r="A415"/>
  <c r="B415" s="1"/>
  <c r="A416"/>
  <c r="B416" s="1"/>
  <c r="A417"/>
  <c r="A418"/>
  <c r="A419"/>
  <c r="B419" s="1"/>
  <c r="A420"/>
  <c r="B420" s="1"/>
  <c r="A421"/>
  <c r="A422"/>
  <c r="A423"/>
  <c r="B423" s="1"/>
  <c r="A424"/>
  <c r="B424" s="1"/>
  <c r="A425"/>
  <c r="A426"/>
  <c r="A427"/>
  <c r="B427" s="1"/>
  <c r="A428"/>
  <c r="B428" s="1"/>
  <c r="A429"/>
  <c r="A430"/>
  <c r="A431"/>
  <c r="B431" s="1"/>
  <c r="A432"/>
  <c r="B432" s="1"/>
  <c r="A433"/>
  <c r="A434"/>
  <c r="A435"/>
  <c r="B435" s="1"/>
  <c r="A436"/>
  <c r="B436" s="1"/>
  <c r="A437"/>
  <c r="A438"/>
  <c r="A439"/>
  <c r="B439" s="1"/>
  <c r="A440"/>
  <c r="B440" s="1"/>
  <c r="A441"/>
  <c r="A442"/>
  <c r="A443"/>
  <c r="B443" s="1"/>
  <c r="A444"/>
  <c r="B444" s="1"/>
  <c r="A445"/>
  <c r="B445" s="1"/>
  <c r="A446"/>
  <c r="A447"/>
  <c r="B447" s="1"/>
  <c r="A448"/>
  <c r="B448" s="1"/>
  <c r="A449"/>
  <c r="B449" s="1"/>
  <c r="A450"/>
  <c r="A451"/>
  <c r="B451" s="1"/>
  <c r="A452"/>
  <c r="B452" s="1"/>
  <c r="A453"/>
  <c r="B453" s="1"/>
  <c r="A454"/>
  <c r="A455"/>
  <c r="B455" s="1"/>
  <c r="A456"/>
  <c r="B456" s="1"/>
  <c r="A457"/>
  <c r="B457" s="1"/>
  <c r="A458"/>
  <c r="A459"/>
  <c r="B459" s="1"/>
  <c r="A460"/>
  <c r="B460" s="1"/>
  <c r="A461"/>
  <c r="B461" s="1"/>
  <c r="A462"/>
  <c r="A463"/>
  <c r="B463" s="1"/>
  <c r="A464"/>
  <c r="B464" s="1"/>
  <c r="A465"/>
  <c r="B465" s="1"/>
  <c r="A466"/>
  <c r="A467"/>
  <c r="B467" s="1"/>
  <c r="A468"/>
  <c r="B468" s="1"/>
  <c r="A469"/>
  <c r="B469" s="1"/>
  <c r="A470"/>
  <c r="A471"/>
  <c r="B471" s="1"/>
  <c r="A472"/>
  <c r="B472" s="1"/>
  <c r="A473"/>
  <c r="B473" s="1"/>
  <c r="A474"/>
  <c r="A475"/>
  <c r="B475" s="1"/>
  <c r="A476"/>
  <c r="B476" s="1"/>
  <c r="A477"/>
  <c r="B477" s="1"/>
  <c r="A478"/>
  <c r="A479"/>
  <c r="B479" s="1"/>
  <c r="A480"/>
  <c r="B480" s="1"/>
  <c r="A481"/>
  <c r="B481" s="1"/>
  <c r="A482"/>
  <c r="A483"/>
  <c r="B483" s="1"/>
  <c r="A484"/>
  <c r="B484" s="1"/>
  <c r="A485"/>
  <c r="B485" s="1"/>
  <c r="A486"/>
  <c r="A487"/>
  <c r="B487" s="1"/>
  <c r="A488"/>
  <c r="B488" s="1"/>
  <c r="A489"/>
  <c r="B489" s="1"/>
  <c r="A490"/>
  <c r="A491"/>
  <c r="B491" s="1"/>
  <c r="A492"/>
  <c r="B492" s="1"/>
  <c r="A493"/>
  <c r="B493" s="1"/>
  <c r="A494"/>
  <c r="A495"/>
  <c r="B495" s="1"/>
  <c r="A496"/>
  <c r="B496" s="1"/>
  <c r="A497"/>
  <c r="B497" s="1"/>
  <c r="A498"/>
  <c r="B499"/>
  <c r="B500"/>
  <c r="B498"/>
  <c r="B494"/>
  <c r="B490"/>
  <c r="B486"/>
  <c r="B482"/>
  <c r="B478"/>
  <c r="B474"/>
  <c r="B470"/>
  <c r="B466"/>
  <c r="B462"/>
  <c r="B458"/>
  <c r="B454"/>
  <c r="B450"/>
  <c r="B446"/>
  <c r="B442"/>
  <c r="B441"/>
  <c r="B438"/>
  <c r="B437"/>
  <c r="B434"/>
  <c r="B433"/>
  <c r="B430"/>
  <c r="B429"/>
  <c r="B426"/>
  <c r="B425"/>
  <c r="B422"/>
  <c r="B421"/>
  <c r="B418"/>
  <c r="B417"/>
  <c r="B414"/>
  <c r="B413"/>
  <c r="B410"/>
  <c r="B409"/>
  <c r="B406"/>
  <c r="B405"/>
  <c r="B402"/>
  <c r="B401"/>
  <c r="B398"/>
  <c r="B397"/>
  <c r="B394"/>
  <c r="B393"/>
  <c r="B390"/>
  <c r="B389"/>
  <c r="B386"/>
  <c r="B385"/>
  <c r="B382"/>
  <c r="B381"/>
  <c r="B378"/>
  <c r="B377"/>
  <c r="B374"/>
  <c r="B373"/>
  <c r="B370"/>
  <c r="B369"/>
  <c r="B366"/>
  <c r="B365"/>
  <c r="B362"/>
  <c r="B361"/>
  <c r="B358"/>
  <c r="B357"/>
  <c r="B354"/>
  <c r="B353"/>
  <c r="B350"/>
  <c r="B349"/>
  <c r="B346"/>
  <c r="B345"/>
  <c r="B342"/>
  <c r="B341"/>
  <c r="B338"/>
  <c r="B337"/>
  <c r="B334"/>
  <c r="B333"/>
  <c r="B330"/>
  <c r="B329"/>
  <c r="B326"/>
  <c r="B325"/>
  <c r="B322"/>
  <c r="B321"/>
  <c r="B318"/>
  <c r="B317"/>
  <c r="B315"/>
  <c r="B314"/>
  <c r="B313"/>
  <c r="B311"/>
  <c r="B310"/>
  <c r="B309"/>
  <c r="B307"/>
  <c r="B306"/>
  <c r="B305"/>
  <c r="B303"/>
  <c r="B302"/>
  <c r="B301"/>
  <c r="B299"/>
  <c r="B298"/>
  <c r="B297"/>
  <c r="B295"/>
  <c r="B294"/>
  <c r="B293"/>
  <c r="B291"/>
  <c r="B290"/>
  <c r="B289"/>
  <c r="B287"/>
  <c r="B286"/>
  <c r="B285"/>
  <c r="B283"/>
  <c r="B282"/>
  <c r="B281"/>
  <c r="B279"/>
  <c r="B278"/>
  <c r="B277"/>
  <c r="B275"/>
  <c r="B274"/>
  <c r="B273"/>
  <c r="B271"/>
  <c r="B270"/>
  <c r="B269"/>
  <c r="B267"/>
  <c r="B266"/>
  <c r="B265"/>
  <c r="B263"/>
  <c r="B262"/>
  <c r="B261"/>
  <c r="B259"/>
  <c r="B258"/>
  <c r="B257"/>
  <c r="B255"/>
  <c r="B254"/>
  <c r="B253"/>
  <c r="B251"/>
  <c r="B250"/>
  <c r="B249"/>
  <c r="B247"/>
  <c r="B246"/>
  <c r="B245"/>
  <c r="B243"/>
  <c r="B242"/>
  <c r="B241"/>
  <c r="B239"/>
  <c r="B238"/>
  <c r="B237"/>
  <c r="B235"/>
  <c r="B234"/>
  <c r="B233"/>
  <c r="B231"/>
  <c r="B230"/>
  <c r="B229"/>
  <c r="B227"/>
  <c r="B226"/>
  <c r="B225"/>
  <c r="B223"/>
  <c r="B222"/>
  <c r="B221"/>
  <c r="B219"/>
  <c r="B218"/>
  <c r="B217"/>
  <c r="B215"/>
  <c r="B214"/>
  <c r="B213"/>
  <c r="B211"/>
  <c r="B210"/>
  <c r="B209"/>
  <c r="B207"/>
  <c r="B206"/>
  <c r="B205"/>
  <c r="B203"/>
  <c r="B202"/>
  <c r="B201"/>
  <c r="B199"/>
  <c r="B198"/>
  <c r="B197"/>
  <c r="B195"/>
  <c r="B194"/>
  <c r="B193"/>
  <c r="B191"/>
  <c r="B190"/>
  <c r="B189"/>
  <c r="B187"/>
  <c r="B186"/>
  <c r="B185"/>
  <c r="B183"/>
  <c r="B182"/>
  <c r="B181"/>
  <c r="B179"/>
  <c r="B178"/>
  <c r="B177"/>
  <c r="B175"/>
  <c r="B174"/>
  <c r="B173"/>
  <c r="B171"/>
  <c r="B170"/>
  <c r="B169"/>
  <c r="B167"/>
  <c r="B166"/>
  <c r="B165"/>
  <c r="B163"/>
  <c r="B162"/>
  <c r="B161"/>
  <c r="B159"/>
  <c r="B158"/>
  <c r="B157"/>
  <c r="B155"/>
  <c r="B154"/>
  <c r="B153"/>
  <c r="B151"/>
  <c r="B150"/>
  <c r="B149"/>
  <c r="B147"/>
  <c r="B146"/>
  <c r="B145"/>
  <c r="B143"/>
  <c r="B142"/>
  <c r="B141"/>
  <c r="B139"/>
  <c r="B138"/>
  <c r="B137"/>
  <c r="B135"/>
  <c r="B134"/>
  <c r="B133"/>
  <c r="B131"/>
  <c r="B130"/>
  <c r="B129"/>
  <c r="B127"/>
  <c r="B126"/>
  <c r="B125"/>
  <c r="B123"/>
  <c r="B122"/>
  <c r="B121"/>
  <c r="B119"/>
  <c r="B118"/>
  <c r="B117"/>
  <c r="B115"/>
  <c r="B114"/>
  <c r="B113"/>
  <c r="B111"/>
  <c r="B110"/>
  <c r="B109"/>
  <c r="B107"/>
  <c r="B106"/>
  <c r="B105"/>
  <c r="B103"/>
  <c r="B102"/>
  <c r="B101"/>
  <c r="B99"/>
  <c r="B98"/>
  <c r="B97"/>
  <c r="B95"/>
  <c r="B94"/>
  <c r="B93"/>
  <c r="B91"/>
  <c r="B90"/>
  <c r="B89"/>
  <c r="B87"/>
  <c r="B86"/>
  <c r="B85"/>
  <c r="B83"/>
  <c r="B82"/>
  <c r="B81"/>
  <c r="B79"/>
  <c r="B78"/>
  <c r="B77"/>
  <c r="B75"/>
  <c r="B74"/>
  <c r="B73"/>
  <c r="B71"/>
  <c r="B70"/>
  <c r="B69"/>
  <c r="B67"/>
  <c r="B66"/>
  <c r="B65"/>
  <c r="B63"/>
  <c r="B62"/>
  <c r="B61"/>
  <c r="B59"/>
  <c r="B58"/>
  <c r="B57"/>
  <c r="B55"/>
  <c r="B54"/>
  <c r="B53"/>
  <c r="B51"/>
  <c r="B50"/>
  <c r="B49"/>
  <c r="B47"/>
  <c r="B46"/>
  <c r="B45"/>
  <c r="B43"/>
  <c r="B42"/>
  <c r="B41"/>
  <c r="B39"/>
  <c r="B38"/>
  <c r="B37"/>
  <c r="B35"/>
  <c r="B34"/>
  <c r="B33"/>
  <c r="B31"/>
  <c r="B30"/>
  <c r="B29"/>
  <c r="B27"/>
  <c r="B26"/>
  <c r="B25"/>
  <c r="B23"/>
  <c r="B22"/>
  <c r="B21"/>
  <c r="B19"/>
  <c r="B18"/>
  <c r="B17"/>
  <c r="B15"/>
  <c r="B14"/>
  <c r="B13"/>
  <c r="B11"/>
  <c r="B10"/>
  <c r="B9"/>
  <c r="B7"/>
  <c r="B6"/>
  <c r="B5"/>
  <c r="C4" l="1"/>
  <c r="D5" s="1"/>
  <c r="C5" l="1"/>
  <c r="D6" s="1"/>
  <c r="C6" l="1"/>
  <c r="D7" s="1"/>
  <c r="C7" l="1"/>
  <c r="D8" s="1"/>
  <c r="C8" l="1"/>
  <c r="D9" s="1"/>
  <c r="C9" l="1"/>
  <c r="D10" s="1"/>
  <c r="G8"/>
  <c r="E8" l="1"/>
  <c r="J8"/>
  <c r="F8"/>
  <c r="C10"/>
  <c r="D11" s="1"/>
  <c r="G9"/>
  <c r="J9" s="1"/>
  <c r="I8"/>
  <c r="E9" l="1"/>
  <c r="F9"/>
  <c r="C11"/>
  <c r="D12" s="1"/>
  <c r="G10"/>
  <c r="J10" s="1"/>
  <c r="I9"/>
  <c r="K8"/>
  <c r="L8" s="1"/>
  <c r="M8" s="1"/>
  <c r="H9"/>
  <c r="E10" l="1"/>
  <c r="F10"/>
  <c r="K10"/>
  <c r="C12"/>
  <c r="D13" s="1"/>
  <c r="G11"/>
  <c r="J11" s="1"/>
  <c r="K9"/>
  <c r="L9" s="1"/>
  <c r="M9" s="1"/>
  <c r="H10"/>
  <c r="I10" s="1"/>
  <c r="E11" l="1"/>
  <c r="F11"/>
  <c r="K11"/>
  <c r="H11"/>
  <c r="I11" s="1"/>
  <c r="G12"/>
  <c r="J12" s="1"/>
  <c r="C13"/>
  <c r="D14" s="1"/>
  <c r="L10"/>
  <c r="M10" s="1"/>
  <c r="E12" l="1"/>
  <c r="F12"/>
  <c r="H12"/>
  <c r="I12" s="1"/>
  <c r="C14"/>
  <c r="D15" s="1"/>
  <c r="G13"/>
  <c r="J13" s="1"/>
  <c r="L11"/>
  <c r="M11" s="1"/>
  <c r="E13" l="1"/>
  <c r="F13"/>
  <c r="K12"/>
  <c r="C15"/>
  <c r="D16" s="1"/>
  <c r="G14"/>
  <c r="E14" l="1"/>
  <c r="F14"/>
  <c r="J14" s="1"/>
  <c r="H13"/>
  <c r="I13" s="1"/>
  <c r="L12"/>
  <c r="M12" s="1"/>
  <c r="K13"/>
  <c r="L13" s="1"/>
  <c r="M13" s="1"/>
  <c r="C16"/>
  <c r="D17" s="1"/>
  <c r="G15"/>
  <c r="E15" l="1"/>
  <c r="F15"/>
  <c r="J15" s="1"/>
  <c r="H14"/>
  <c r="I14" s="1"/>
  <c r="K14"/>
  <c r="C17"/>
  <c r="D18" s="1"/>
  <c r="G16"/>
  <c r="E16" l="1"/>
  <c r="F16"/>
  <c r="J16" s="1"/>
  <c r="L14"/>
  <c r="M14" s="1"/>
  <c r="C18"/>
  <c r="D19" s="1"/>
  <c r="G17"/>
  <c r="H15" l="1"/>
  <c r="I15" s="1"/>
  <c r="K15" s="1"/>
  <c r="L15" s="1"/>
  <c r="M15" s="1"/>
  <c r="E17"/>
  <c r="F17"/>
  <c r="J17" s="1"/>
  <c r="C19"/>
  <c r="D20" s="1"/>
  <c r="G18"/>
  <c r="E18" l="1"/>
  <c r="H16"/>
  <c r="I16" s="1"/>
  <c r="K16" s="1"/>
  <c r="L16" s="1"/>
  <c r="M16" s="1"/>
  <c r="F18"/>
  <c r="J18" s="1"/>
  <c r="C20"/>
  <c r="D21" s="1"/>
  <c r="G19"/>
  <c r="E19" l="1"/>
  <c r="H17"/>
  <c r="I17" s="1"/>
  <c r="K17" s="1"/>
  <c r="L17" s="1"/>
  <c r="M17" s="1"/>
  <c r="F19"/>
  <c r="J19" s="1"/>
  <c r="C21"/>
  <c r="D22" s="1"/>
  <c r="G20"/>
  <c r="E20" l="1"/>
  <c r="H18"/>
  <c r="I18" s="1"/>
  <c r="K18" s="1"/>
  <c r="L18" s="1"/>
  <c r="M18" s="1"/>
  <c r="F20"/>
  <c r="J20" s="1"/>
  <c r="C22"/>
  <c r="D23" s="1"/>
  <c r="G21"/>
  <c r="E21" l="1"/>
  <c r="H19"/>
  <c r="I19" s="1"/>
  <c r="K19" s="1"/>
  <c r="L19" s="1"/>
  <c r="M19" s="1"/>
  <c r="F21"/>
  <c r="J21" s="1"/>
  <c r="C23"/>
  <c r="D24" s="1"/>
  <c r="G22"/>
  <c r="E22" l="1"/>
  <c r="H20"/>
  <c r="I20" s="1"/>
  <c r="K20" s="1"/>
  <c r="L20" s="1"/>
  <c r="M20" s="1"/>
  <c r="F22"/>
  <c r="J22" s="1"/>
  <c r="C24"/>
  <c r="D25" s="1"/>
  <c r="G23"/>
  <c r="E23" l="1"/>
  <c r="H21"/>
  <c r="I21" s="1"/>
  <c r="F23"/>
  <c r="J23" s="1"/>
  <c r="C25"/>
  <c r="D26" s="1"/>
  <c r="G24"/>
  <c r="K21"/>
  <c r="E24" l="1"/>
  <c r="F24"/>
  <c r="J24" s="1"/>
  <c r="C26"/>
  <c r="D27" s="1"/>
  <c r="G25"/>
  <c r="H22"/>
  <c r="I22" s="1"/>
  <c r="K22" s="1"/>
  <c r="L21"/>
  <c r="M21" s="1"/>
  <c r="E25" l="1"/>
  <c r="F25"/>
  <c r="J25" s="1"/>
  <c r="C27"/>
  <c r="D28" s="1"/>
  <c r="G26"/>
  <c r="L22"/>
  <c r="M22" s="1"/>
  <c r="E26" l="1"/>
  <c r="F26"/>
  <c r="J26" s="1"/>
  <c r="H23"/>
  <c r="I23" s="1"/>
  <c r="K23" s="1"/>
  <c r="L23" s="1"/>
  <c r="M23" s="1"/>
  <c r="C28"/>
  <c r="D29" s="1"/>
  <c r="G27"/>
  <c r="E27" l="1"/>
  <c r="F27"/>
  <c r="J27" s="1"/>
  <c r="C29"/>
  <c r="D30" s="1"/>
  <c r="G28"/>
  <c r="H24"/>
  <c r="I24" s="1"/>
  <c r="K24" s="1"/>
  <c r="E28" l="1"/>
  <c r="F28"/>
  <c r="J28" s="1"/>
  <c r="C30"/>
  <c r="D31" s="1"/>
  <c r="G29"/>
  <c r="L24"/>
  <c r="M24" s="1"/>
  <c r="E29" l="1"/>
  <c r="F29"/>
  <c r="J29" s="1"/>
  <c r="C31"/>
  <c r="D32" s="1"/>
  <c r="G30"/>
  <c r="H25"/>
  <c r="I25" s="1"/>
  <c r="K25" s="1"/>
  <c r="E30" l="1"/>
  <c r="F30"/>
  <c r="J30" s="1"/>
  <c r="C32"/>
  <c r="D33" s="1"/>
  <c r="G31"/>
  <c r="L25"/>
  <c r="M25" s="1"/>
  <c r="E31" l="1"/>
  <c r="F31"/>
  <c r="J31" s="1"/>
  <c r="C33"/>
  <c r="D34" s="1"/>
  <c r="G32"/>
  <c r="H26"/>
  <c r="I26" s="1"/>
  <c r="K26" s="1"/>
  <c r="E32" l="1"/>
  <c r="F32"/>
  <c r="J32" s="1"/>
  <c r="C34"/>
  <c r="D35" s="1"/>
  <c r="G33"/>
  <c r="L26"/>
  <c r="M26" s="1"/>
  <c r="E33" l="1"/>
  <c r="F33"/>
  <c r="J33" s="1"/>
  <c r="C35"/>
  <c r="D36" s="1"/>
  <c r="G34"/>
  <c r="H27"/>
  <c r="I27" s="1"/>
  <c r="K27" s="1"/>
  <c r="E34" l="1"/>
  <c r="F34"/>
  <c r="J34" s="1"/>
  <c r="C36"/>
  <c r="D37" s="1"/>
  <c r="G35"/>
  <c r="L27"/>
  <c r="M27" s="1"/>
  <c r="E35" l="1"/>
  <c r="F35"/>
  <c r="J35" s="1"/>
  <c r="C37"/>
  <c r="D38" s="1"/>
  <c r="G36"/>
  <c r="H28"/>
  <c r="I28" s="1"/>
  <c r="K28" s="1"/>
  <c r="E36" l="1"/>
  <c r="F36"/>
  <c r="J36" s="1"/>
  <c r="C38"/>
  <c r="D39" s="1"/>
  <c r="G37"/>
  <c r="L28"/>
  <c r="M28" s="1"/>
  <c r="E37" l="1"/>
  <c r="F37"/>
  <c r="J37" s="1"/>
  <c r="C39"/>
  <c r="D40" s="1"/>
  <c r="G38"/>
  <c r="H29"/>
  <c r="I29" s="1"/>
  <c r="K29" s="1"/>
  <c r="E38" l="1"/>
  <c r="F38"/>
  <c r="J38" s="1"/>
  <c r="C40"/>
  <c r="D41" s="1"/>
  <c r="G39"/>
  <c r="L29"/>
  <c r="M29" s="1"/>
  <c r="E39" l="1"/>
  <c r="F39"/>
  <c r="J39" s="1"/>
  <c r="C41"/>
  <c r="D42" s="1"/>
  <c r="G40"/>
  <c r="H30"/>
  <c r="I30" s="1"/>
  <c r="K30" s="1"/>
  <c r="E40" l="1"/>
  <c r="F40"/>
  <c r="J40" s="1"/>
  <c r="C42"/>
  <c r="D43" s="1"/>
  <c r="G41"/>
  <c r="L30"/>
  <c r="M30" s="1"/>
  <c r="E41" l="1"/>
  <c r="F41"/>
  <c r="J41" s="1"/>
  <c r="C43"/>
  <c r="D44" s="1"/>
  <c r="G42"/>
  <c r="H31"/>
  <c r="I31" s="1"/>
  <c r="K31" s="1"/>
  <c r="E42" l="1"/>
  <c r="F42"/>
  <c r="J42" s="1"/>
  <c r="C44"/>
  <c r="D45" s="1"/>
  <c r="G43"/>
  <c r="L31"/>
  <c r="M31" s="1"/>
  <c r="E43" l="1"/>
  <c r="F43"/>
  <c r="J43" s="1"/>
  <c r="C45"/>
  <c r="D46" s="1"/>
  <c r="G44"/>
  <c r="H32"/>
  <c r="I32" s="1"/>
  <c r="K32" s="1"/>
  <c r="E44" l="1"/>
  <c r="F44"/>
  <c r="J44" s="1"/>
  <c r="C46"/>
  <c r="D47" s="1"/>
  <c r="G45"/>
  <c r="L32"/>
  <c r="M32" s="1"/>
  <c r="E45" l="1"/>
  <c r="F45"/>
  <c r="J45" s="1"/>
  <c r="C47"/>
  <c r="D48" s="1"/>
  <c r="G46"/>
  <c r="H33"/>
  <c r="I33" s="1"/>
  <c r="K33" s="1"/>
  <c r="E46" l="1"/>
  <c r="F46"/>
  <c r="J46" s="1"/>
  <c r="C48"/>
  <c r="D49" s="1"/>
  <c r="G47"/>
  <c r="L33"/>
  <c r="M33" s="1"/>
  <c r="E47" l="1"/>
  <c r="F47"/>
  <c r="J47" s="1"/>
  <c r="C49"/>
  <c r="D50" s="1"/>
  <c r="G48"/>
  <c r="H34"/>
  <c r="I34" s="1"/>
  <c r="K34" s="1"/>
  <c r="E48" l="1"/>
  <c r="F48"/>
  <c r="J48" s="1"/>
  <c r="C50"/>
  <c r="D51" s="1"/>
  <c r="G49"/>
  <c r="L34"/>
  <c r="M34" s="1"/>
  <c r="E49" l="1"/>
  <c r="F49"/>
  <c r="J49" s="1"/>
  <c r="C51"/>
  <c r="D52" s="1"/>
  <c r="G50"/>
  <c r="H35"/>
  <c r="I35" s="1"/>
  <c r="K35" s="1"/>
  <c r="E50" l="1"/>
  <c r="F50"/>
  <c r="J50" s="1"/>
  <c r="C52"/>
  <c r="D53" s="1"/>
  <c r="G51"/>
  <c r="L35"/>
  <c r="M35" s="1"/>
  <c r="E51" l="1"/>
  <c r="F51"/>
  <c r="J51" s="1"/>
  <c r="C53"/>
  <c r="D54" s="1"/>
  <c r="G52"/>
  <c r="H36"/>
  <c r="I36" s="1"/>
  <c r="K36" s="1"/>
  <c r="E52" l="1"/>
  <c r="F52"/>
  <c r="J52" s="1"/>
  <c r="C54"/>
  <c r="D55" s="1"/>
  <c r="G53"/>
  <c r="L36"/>
  <c r="M36" s="1"/>
  <c r="E53" l="1"/>
  <c r="F53"/>
  <c r="J53" s="1"/>
  <c r="C55"/>
  <c r="D56" s="1"/>
  <c r="G54"/>
  <c r="H37"/>
  <c r="I37" s="1"/>
  <c r="K37" s="1"/>
  <c r="E54" l="1"/>
  <c r="F54"/>
  <c r="J54" s="1"/>
  <c r="C56"/>
  <c r="D57" s="1"/>
  <c r="G55"/>
  <c r="L37"/>
  <c r="M37" s="1"/>
  <c r="E55" l="1"/>
  <c r="F55"/>
  <c r="J55" s="1"/>
  <c r="C57"/>
  <c r="D58" s="1"/>
  <c r="G56"/>
  <c r="H38"/>
  <c r="I38" s="1"/>
  <c r="K38" s="1"/>
  <c r="E56" l="1"/>
  <c r="F56"/>
  <c r="J56" s="1"/>
  <c r="C58"/>
  <c r="D59" s="1"/>
  <c r="G57"/>
  <c r="L38"/>
  <c r="M38" s="1"/>
  <c r="E57" l="1"/>
  <c r="F57"/>
  <c r="J57" s="1"/>
  <c r="C59"/>
  <c r="D60" s="1"/>
  <c r="G58"/>
  <c r="H39"/>
  <c r="I39" s="1"/>
  <c r="K39" s="1"/>
  <c r="L39" s="1"/>
  <c r="M39" s="1"/>
  <c r="E58" l="1"/>
  <c r="F58"/>
  <c r="J58" s="1"/>
  <c r="C60"/>
  <c r="D61" s="1"/>
  <c r="G59"/>
  <c r="H40"/>
  <c r="I40" s="1"/>
  <c r="K40" s="1"/>
  <c r="L40" s="1"/>
  <c r="M40" s="1"/>
  <c r="E59" l="1"/>
  <c r="F59"/>
  <c r="J59" s="1"/>
  <c r="C61"/>
  <c r="D62" s="1"/>
  <c r="G60"/>
  <c r="H41"/>
  <c r="I41" s="1"/>
  <c r="K41" s="1"/>
  <c r="E60" l="1"/>
  <c r="F60"/>
  <c r="J60" s="1"/>
  <c r="C62"/>
  <c r="D63" s="1"/>
  <c r="G61"/>
  <c r="L41"/>
  <c r="M41" s="1"/>
  <c r="E61" l="1"/>
  <c r="F61"/>
  <c r="J61" s="1"/>
  <c r="C63"/>
  <c r="D64" s="1"/>
  <c r="G62"/>
  <c r="H42"/>
  <c r="I42" s="1"/>
  <c r="K42" s="1"/>
  <c r="E62" l="1"/>
  <c r="F62"/>
  <c r="J62" s="1"/>
  <c r="C64"/>
  <c r="D65" s="1"/>
  <c r="G63"/>
  <c r="L42"/>
  <c r="M42" s="1"/>
  <c r="E63" l="1"/>
  <c r="F63"/>
  <c r="J63" s="1"/>
  <c r="C65"/>
  <c r="D66" s="1"/>
  <c r="G64"/>
  <c r="H43"/>
  <c r="I43" s="1"/>
  <c r="K43" s="1"/>
  <c r="L43" s="1"/>
  <c r="M43" s="1"/>
  <c r="E64" l="1"/>
  <c r="F64"/>
  <c r="J64" s="1"/>
  <c r="C66"/>
  <c r="D67" s="1"/>
  <c r="G65"/>
  <c r="H44"/>
  <c r="I44" s="1"/>
  <c r="K44" s="1"/>
  <c r="E65" l="1"/>
  <c r="F65"/>
  <c r="J65" s="1"/>
  <c r="C67"/>
  <c r="D68" s="1"/>
  <c r="G66"/>
  <c r="L44"/>
  <c r="M44" s="1"/>
  <c r="E66" l="1"/>
  <c r="F66"/>
  <c r="J66" s="1"/>
  <c r="C68"/>
  <c r="D69" s="1"/>
  <c r="G67"/>
  <c r="H45"/>
  <c r="I45" s="1"/>
  <c r="E67" l="1"/>
  <c r="F67"/>
  <c r="J67" s="1"/>
  <c r="C69"/>
  <c r="D70" s="1"/>
  <c r="G68"/>
  <c r="K45"/>
  <c r="E68" l="1"/>
  <c r="F68"/>
  <c r="J68" s="1"/>
  <c r="C70"/>
  <c r="D71" s="1"/>
  <c r="G69"/>
  <c r="L45"/>
  <c r="M45" s="1"/>
  <c r="E69" l="1"/>
  <c r="F69"/>
  <c r="J69" s="1"/>
  <c r="C71"/>
  <c r="D72" s="1"/>
  <c r="G70"/>
  <c r="H46"/>
  <c r="I46" s="1"/>
  <c r="K46" s="1"/>
  <c r="L46" s="1"/>
  <c r="M46" s="1"/>
  <c r="E70" l="1"/>
  <c r="F70"/>
  <c r="J70" s="1"/>
  <c r="C72"/>
  <c r="D73" s="1"/>
  <c r="G71"/>
  <c r="H47"/>
  <c r="I47" s="1"/>
  <c r="K47"/>
  <c r="E71" l="1"/>
  <c r="F71"/>
  <c r="J71" s="1"/>
  <c r="C73"/>
  <c r="D74" s="1"/>
  <c r="G72"/>
  <c r="L47"/>
  <c r="M47" s="1"/>
  <c r="H48" l="1"/>
  <c r="I48" s="1"/>
  <c r="E72"/>
  <c r="F72"/>
  <c r="J72" s="1"/>
  <c r="C74"/>
  <c r="D75" s="1"/>
  <c r="G73"/>
  <c r="K48"/>
  <c r="E73" l="1"/>
  <c r="F73"/>
  <c r="J73" s="1"/>
  <c r="C75"/>
  <c r="D76" s="1"/>
  <c r="G74"/>
  <c r="L48"/>
  <c r="M48" s="1"/>
  <c r="H49" l="1"/>
  <c r="I49" s="1"/>
  <c r="K49" s="1"/>
  <c r="L49" s="1"/>
  <c r="M49" s="1"/>
  <c r="E74"/>
  <c r="F74"/>
  <c r="J74" s="1"/>
  <c r="C76"/>
  <c r="D77" s="1"/>
  <c r="G75"/>
  <c r="H50" l="1"/>
  <c r="I50" s="1"/>
  <c r="E75"/>
  <c r="F75"/>
  <c r="J75" s="1"/>
  <c r="C77"/>
  <c r="D78" s="1"/>
  <c r="G76"/>
  <c r="K50"/>
  <c r="L50" s="1"/>
  <c r="M50" s="1"/>
  <c r="E76" l="1"/>
  <c r="F76"/>
  <c r="J76" s="1"/>
  <c r="C78"/>
  <c r="D79" s="1"/>
  <c r="G77"/>
  <c r="H51"/>
  <c r="I51" s="1"/>
  <c r="E77" l="1"/>
  <c r="F77"/>
  <c r="J77" s="1"/>
  <c r="C79"/>
  <c r="D80" s="1"/>
  <c r="G78"/>
  <c r="K51"/>
  <c r="L51" s="1"/>
  <c r="M51" s="1"/>
  <c r="E78" l="1"/>
  <c r="F78"/>
  <c r="J78" s="1"/>
  <c r="C80"/>
  <c r="D81" s="1"/>
  <c r="G79"/>
  <c r="H52"/>
  <c r="I52" s="1"/>
  <c r="K52" s="1"/>
  <c r="L52" s="1"/>
  <c r="M52" s="1"/>
  <c r="E79" l="1"/>
  <c r="F79"/>
  <c r="J79" s="1"/>
  <c r="C81"/>
  <c r="D82" s="1"/>
  <c r="G80"/>
  <c r="H53"/>
  <c r="I53" s="1"/>
  <c r="K53" s="1"/>
  <c r="L53" s="1"/>
  <c r="M53" s="1"/>
  <c r="E80" l="1"/>
  <c r="F80"/>
  <c r="J80" s="1"/>
  <c r="C82"/>
  <c r="D83" s="1"/>
  <c r="G81"/>
  <c r="H54"/>
  <c r="I54" s="1"/>
  <c r="K54" s="1"/>
  <c r="L54" s="1"/>
  <c r="M54" s="1"/>
  <c r="E81" l="1"/>
  <c r="F81"/>
  <c r="J81" s="1"/>
  <c r="C83"/>
  <c r="D84" s="1"/>
  <c r="G82"/>
  <c r="H55"/>
  <c r="I55" s="1"/>
  <c r="K55" s="1"/>
  <c r="E82" l="1"/>
  <c r="F82"/>
  <c r="J82" s="1"/>
  <c r="C84"/>
  <c r="D85" s="1"/>
  <c r="G83"/>
  <c r="L55"/>
  <c r="M55" s="1"/>
  <c r="E83" l="1"/>
  <c r="F83"/>
  <c r="J83" s="1"/>
  <c r="C85"/>
  <c r="D86" s="1"/>
  <c r="G84"/>
  <c r="H56"/>
  <c r="I56" s="1"/>
  <c r="K56" s="1"/>
  <c r="E84" l="1"/>
  <c r="F84"/>
  <c r="J84" s="1"/>
  <c r="C86"/>
  <c r="D87" s="1"/>
  <c r="G85"/>
  <c r="L56"/>
  <c r="M56" s="1"/>
  <c r="E85" l="1"/>
  <c r="F85"/>
  <c r="J85" s="1"/>
  <c r="C87"/>
  <c r="D88" s="1"/>
  <c r="G86"/>
  <c r="H57"/>
  <c r="I57" s="1"/>
  <c r="K57" s="1"/>
  <c r="E86" l="1"/>
  <c r="F86"/>
  <c r="J86" s="1"/>
  <c r="C88"/>
  <c r="D89" s="1"/>
  <c r="G87"/>
  <c r="L57"/>
  <c r="M57" s="1"/>
  <c r="E87" l="1"/>
  <c r="F87"/>
  <c r="J87" s="1"/>
  <c r="C89"/>
  <c r="D90" s="1"/>
  <c r="G88"/>
  <c r="H58"/>
  <c r="I58" s="1"/>
  <c r="K58" s="1"/>
  <c r="E88" l="1"/>
  <c r="F88"/>
  <c r="J88" s="1"/>
  <c r="C90"/>
  <c r="D91" s="1"/>
  <c r="G89"/>
  <c r="L58"/>
  <c r="M58" s="1"/>
  <c r="E89" l="1"/>
  <c r="F89"/>
  <c r="J89" s="1"/>
  <c r="C91"/>
  <c r="D92" s="1"/>
  <c r="G90"/>
  <c r="H59"/>
  <c r="I59" s="1"/>
  <c r="K59" s="1"/>
  <c r="E90" l="1"/>
  <c r="F90"/>
  <c r="J90" s="1"/>
  <c r="C92"/>
  <c r="D93" s="1"/>
  <c r="G91"/>
  <c r="L59"/>
  <c r="M59" s="1"/>
  <c r="E91" l="1"/>
  <c r="F91"/>
  <c r="J91" s="1"/>
  <c r="C93"/>
  <c r="D94" s="1"/>
  <c r="G92"/>
  <c r="H60"/>
  <c r="I60" s="1"/>
  <c r="K60" s="1"/>
  <c r="E92" l="1"/>
  <c r="F92"/>
  <c r="J92" s="1"/>
  <c r="C94"/>
  <c r="D95" s="1"/>
  <c r="G93"/>
  <c r="L60"/>
  <c r="M60" s="1"/>
  <c r="E93" l="1"/>
  <c r="F93"/>
  <c r="J93" s="1"/>
  <c r="C95"/>
  <c r="D96" s="1"/>
  <c r="G94"/>
  <c r="H61"/>
  <c r="I61" s="1"/>
  <c r="K61" s="1"/>
  <c r="E94" l="1"/>
  <c r="F94"/>
  <c r="J94" s="1"/>
  <c r="C96"/>
  <c r="D97" s="1"/>
  <c r="G95"/>
  <c r="L61"/>
  <c r="M61" s="1"/>
  <c r="E95" l="1"/>
  <c r="F95"/>
  <c r="J95" s="1"/>
  <c r="C97"/>
  <c r="D98" s="1"/>
  <c r="G96"/>
  <c r="H62"/>
  <c r="I62" s="1"/>
  <c r="K62" s="1"/>
  <c r="E96" l="1"/>
  <c r="F96"/>
  <c r="J96" s="1"/>
  <c r="C98"/>
  <c r="D99" s="1"/>
  <c r="G97"/>
  <c r="L62"/>
  <c r="M62" s="1"/>
  <c r="E97" l="1"/>
  <c r="F97"/>
  <c r="J97" s="1"/>
  <c r="C99"/>
  <c r="D100" s="1"/>
  <c r="G98"/>
  <c r="H63"/>
  <c r="I63" s="1"/>
  <c r="K63" s="1"/>
  <c r="E98" l="1"/>
  <c r="F98"/>
  <c r="J98" s="1"/>
  <c r="C100"/>
  <c r="D101" s="1"/>
  <c r="G99"/>
  <c r="L63"/>
  <c r="M63" s="1"/>
  <c r="E99" l="1"/>
  <c r="F99"/>
  <c r="J99" s="1"/>
  <c r="C101"/>
  <c r="D102" s="1"/>
  <c r="G100"/>
  <c r="H64"/>
  <c r="I64" s="1"/>
  <c r="K64" s="1"/>
  <c r="E100" l="1"/>
  <c r="F100"/>
  <c r="J100" s="1"/>
  <c r="C102"/>
  <c r="D103" s="1"/>
  <c r="G101"/>
  <c r="L64"/>
  <c r="M64" s="1"/>
  <c r="E101" l="1"/>
  <c r="F101"/>
  <c r="J101" s="1"/>
  <c r="C103"/>
  <c r="D104" s="1"/>
  <c r="G102"/>
  <c r="H65"/>
  <c r="I65" s="1"/>
  <c r="K65" s="1"/>
  <c r="E102" l="1"/>
  <c r="F102"/>
  <c r="J102" s="1"/>
  <c r="C104"/>
  <c r="D105" s="1"/>
  <c r="G103"/>
  <c r="L65"/>
  <c r="M65" s="1"/>
  <c r="E103" l="1"/>
  <c r="F103"/>
  <c r="J103" s="1"/>
  <c r="C105"/>
  <c r="D106" s="1"/>
  <c r="G104"/>
  <c r="H66"/>
  <c r="I66" s="1"/>
  <c r="K66" s="1"/>
  <c r="E104" l="1"/>
  <c r="F104"/>
  <c r="J104" s="1"/>
  <c r="C106"/>
  <c r="D107" s="1"/>
  <c r="G105"/>
  <c r="L66"/>
  <c r="M66" s="1"/>
  <c r="E105" l="1"/>
  <c r="F105"/>
  <c r="J105" s="1"/>
  <c r="C107"/>
  <c r="D108" s="1"/>
  <c r="G106"/>
  <c r="H67"/>
  <c r="I67" s="1"/>
  <c r="K67" s="1"/>
  <c r="E106" l="1"/>
  <c r="F106"/>
  <c r="J106" s="1"/>
  <c r="C108"/>
  <c r="D109" s="1"/>
  <c r="G107"/>
  <c r="L67"/>
  <c r="M67" s="1"/>
  <c r="E107" l="1"/>
  <c r="F107"/>
  <c r="J107" s="1"/>
  <c r="C109"/>
  <c r="D110" s="1"/>
  <c r="G108"/>
  <c r="H68"/>
  <c r="I68" s="1"/>
  <c r="K68" s="1"/>
  <c r="E108" l="1"/>
  <c r="F108"/>
  <c r="J108" s="1"/>
  <c r="C110"/>
  <c r="D111" s="1"/>
  <c r="G109"/>
  <c r="L68"/>
  <c r="M68" s="1"/>
  <c r="E109" l="1"/>
  <c r="F109"/>
  <c r="J109" s="1"/>
  <c r="C111"/>
  <c r="D112" s="1"/>
  <c r="G110"/>
  <c r="H69"/>
  <c r="I69" s="1"/>
  <c r="K69" s="1"/>
  <c r="E110" l="1"/>
  <c r="F110"/>
  <c r="J110" s="1"/>
  <c r="C112"/>
  <c r="D113" s="1"/>
  <c r="G111"/>
  <c r="L69"/>
  <c r="M69" s="1"/>
  <c r="E111" l="1"/>
  <c r="F111"/>
  <c r="J111" s="1"/>
  <c r="C113"/>
  <c r="D114" s="1"/>
  <c r="G112"/>
  <c r="H70"/>
  <c r="I70" s="1"/>
  <c r="K70" s="1"/>
  <c r="E112" l="1"/>
  <c r="F112"/>
  <c r="J112" s="1"/>
  <c r="C114"/>
  <c r="D115" s="1"/>
  <c r="G113"/>
  <c r="L70"/>
  <c r="M70" s="1"/>
  <c r="E113" l="1"/>
  <c r="F113"/>
  <c r="J113" s="1"/>
  <c r="C115"/>
  <c r="D116" s="1"/>
  <c r="G114"/>
  <c r="H71"/>
  <c r="I71" s="1"/>
  <c r="K71" s="1"/>
  <c r="L71" s="1"/>
  <c r="M71" s="1"/>
  <c r="E114" l="1"/>
  <c r="F114"/>
  <c r="J114" s="1"/>
  <c r="C116"/>
  <c r="D117" s="1"/>
  <c r="G115"/>
  <c r="H72"/>
  <c r="I72" s="1"/>
  <c r="K72" s="1"/>
  <c r="E115" l="1"/>
  <c r="F115"/>
  <c r="J115" s="1"/>
  <c r="C117"/>
  <c r="D118" s="1"/>
  <c r="G116"/>
  <c r="L72"/>
  <c r="M72" s="1"/>
  <c r="E116" l="1"/>
  <c r="F116"/>
  <c r="J116" s="1"/>
  <c r="C118"/>
  <c r="D119" s="1"/>
  <c r="G117"/>
  <c r="H73"/>
  <c r="I73" s="1"/>
  <c r="K73" s="1"/>
  <c r="L73" s="1"/>
  <c r="M73" s="1"/>
  <c r="E117" l="1"/>
  <c r="F117"/>
  <c r="J117" s="1"/>
  <c r="C119"/>
  <c r="D120" s="1"/>
  <c r="G118"/>
  <c r="H74"/>
  <c r="I74" s="1"/>
  <c r="K74" s="1"/>
  <c r="E118" l="1"/>
  <c r="F118"/>
  <c r="J118" s="1"/>
  <c r="C120"/>
  <c r="D121" s="1"/>
  <c r="G119"/>
  <c r="L74"/>
  <c r="M74" s="1"/>
  <c r="E119" l="1"/>
  <c r="F119"/>
  <c r="J119" s="1"/>
  <c r="C121"/>
  <c r="D122" s="1"/>
  <c r="G120"/>
  <c r="H75"/>
  <c r="I75" s="1"/>
  <c r="K75" s="1"/>
  <c r="E120" l="1"/>
  <c r="F120"/>
  <c r="J120" s="1"/>
  <c r="C122"/>
  <c r="D123" s="1"/>
  <c r="G121"/>
  <c r="L75"/>
  <c r="M75" s="1"/>
  <c r="H76" l="1"/>
  <c r="I76" s="1"/>
  <c r="K76" s="1"/>
  <c r="L76" s="1"/>
  <c r="M76" s="1"/>
  <c r="E121"/>
  <c r="F121"/>
  <c r="J121" s="1"/>
  <c r="C123"/>
  <c r="D124" s="1"/>
  <c r="G122"/>
  <c r="E122" l="1"/>
  <c r="F122"/>
  <c r="J122" s="1"/>
  <c r="C124"/>
  <c r="D125" s="1"/>
  <c r="G123"/>
  <c r="H77"/>
  <c r="I77" s="1"/>
  <c r="K77" s="1"/>
  <c r="E123" l="1"/>
  <c r="F123"/>
  <c r="J123" s="1"/>
  <c r="C125"/>
  <c r="D126" s="1"/>
  <c r="G124"/>
  <c r="L77"/>
  <c r="M77" s="1"/>
  <c r="E124" l="1"/>
  <c r="F124"/>
  <c r="J124" s="1"/>
  <c r="C126"/>
  <c r="D127" s="1"/>
  <c r="G125"/>
  <c r="H78"/>
  <c r="I78" s="1"/>
  <c r="K78" s="1"/>
  <c r="E125" l="1"/>
  <c r="F125"/>
  <c r="J125" s="1"/>
  <c r="C127"/>
  <c r="D128" s="1"/>
  <c r="G126"/>
  <c r="L78"/>
  <c r="M78" s="1"/>
  <c r="E126" l="1"/>
  <c r="F126"/>
  <c r="J126" s="1"/>
  <c r="C128"/>
  <c r="D129" s="1"/>
  <c r="G127"/>
  <c r="H79"/>
  <c r="I79" s="1"/>
  <c r="K79" s="1"/>
  <c r="L79" s="1"/>
  <c r="M79" s="1"/>
  <c r="E127" l="1"/>
  <c r="F127"/>
  <c r="J127" s="1"/>
  <c r="C129"/>
  <c r="D130" s="1"/>
  <c r="G128"/>
  <c r="H80"/>
  <c r="I80" s="1"/>
  <c r="K80" s="1"/>
  <c r="L80" s="1"/>
  <c r="M80" s="1"/>
  <c r="E128" l="1"/>
  <c r="F128"/>
  <c r="J128" s="1"/>
  <c r="C130"/>
  <c r="D131" s="1"/>
  <c r="G129"/>
  <c r="H81"/>
  <c r="I81" s="1"/>
  <c r="K81" s="1"/>
  <c r="E129" l="1"/>
  <c r="F129"/>
  <c r="J129" s="1"/>
  <c r="C131"/>
  <c r="D132" s="1"/>
  <c r="G130"/>
  <c r="L81"/>
  <c r="M81" s="1"/>
  <c r="E130" l="1"/>
  <c r="F130"/>
  <c r="J130" s="1"/>
  <c r="C132"/>
  <c r="D133" s="1"/>
  <c r="G131"/>
  <c r="H82"/>
  <c r="I82" s="1"/>
  <c r="K82" s="1"/>
  <c r="E131" l="1"/>
  <c r="F131"/>
  <c r="J131" s="1"/>
  <c r="C133"/>
  <c r="D134" s="1"/>
  <c r="G132"/>
  <c r="L82"/>
  <c r="M82" s="1"/>
  <c r="E132" l="1"/>
  <c r="F132"/>
  <c r="J132" s="1"/>
  <c r="C134"/>
  <c r="D135" s="1"/>
  <c r="G133"/>
  <c r="H83"/>
  <c r="I83" s="1"/>
  <c r="K83" s="1"/>
  <c r="L83" s="1"/>
  <c r="M83" s="1"/>
  <c r="E133" l="1"/>
  <c r="F133"/>
  <c r="J133" s="1"/>
  <c r="C135"/>
  <c r="D136" s="1"/>
  <c r="G134"/>
  <c r="H84"/>
  <c r="I84" s="1"/>
  <c r="K84" s="1"/>
  <c r="L84" s="1"/>
  <c r="M84" s="1"/>
  <c r="E134" l="1"/>
  <c r="F134"/>
  <c r="J134" s="1"/>
  <c r="C136"/>
  <c r="D137" s="1"/>
  <c r="G135"/>
  <c r="H85"/>
  <c r="I85" s="1"/>
  <c r="K85" s="1"/>
  <c r="E135" l="1"/>
  <c r="F135"/>
  <c r="J135" s="1"/>
  <c r="C137"/>
  <c r="D138" s="1"/>
  <c r="G136"/>
  <c r="L85"/>
  <c r="M85" s="1"/>
  <c r="E136" l="1"/>
  <c r="F136"/>
  <c r="J136" s="1"/>
  <c r="C138"/>
  <c r="D139" s="1"/>
  <c r="G137"/>
  <c r="H86"/>
  <c r="I86" s="1"/>
  <c r="K86" s="1"/>
  <c r="E137" l="1"/>
  <c r="F137"/>
  <c r="J137" s="1"/>
  <c r="C139"/>
  <c r="D140" s="1"/>
  <c r="G138"/>
  <c r="L86"/>
  <c r="M86" s="1"/>
  <c r="E138" l="1"/>
  <c r="F138"/>
  <c r="J138" s="1"/>
  <c r="C140"/>
  <c r="D141" s="1"/>
  <c r="G139"/>
  <c r="H87"/>
  <c r="I87" s="1"/>
  <c r="K87" s="1"/>
  <c r="E139" l="1"/>
  <c r="F139"/>
  <c r="J139" s="1"/>
  <c r="C141"/>
  <c r="D142" s="1"/>
  <c r="G140"/>
  <c r="L87"/>
  <c r="M87" s="1"/>
  <c r="E140" l="1"/>
  <c r="F140"/>
  <c r="J140" s="1"/>
  <c r="C142"/>
  <c r="D143" s="1"/>
  <c r="G141"/>
  <c r="H88"/>
  <c r="I88" s="1"/>
  <c r="K88" s="1"/>
  <c r="E141" l="1"/>
  <c r="F141"/>
  <c r="J141" s="1"/>
  <c r="C143"/>
  <c r="D144" s="1"/>
  <c r="G142"/>
  <c r="L88"/>
  <c r="M88" s="1"/>
  <c r="E142" l="1"/>
  <c r="F142"/>
  <c r="J142" s="1"/>
  <c r="C144"/>
  <c r="D145" s="1"/>
  <c r="G143"/>
  <c r="H89"/>
  <c r="I89" s="1"/>
  <c r="K89" s="1"/>
  <c r="L89" s="1"/>
  <c r="M89" s="1"/>
  <c r="E143" l="1"/>
  <c r="F143"/>
  <c r="J143" s="1"/>
  <c r="C145"/>
  <c r="D146" s="1"/>
  <c r="G144"/>
  <c r="H90"/>
  <c r="I90" s="1"/>
  <c r="K90" s="1"/>
  <c r="L90" s="1"/>
  <c r="M90" s="1"/>
  <c r="E144" l="1"/>
  <c r="F144"/>
  <c r="J144" s="1"/>
  <c r="C146"/>
  <c r="D147" s="1"/>
  <c r="G145"/>
  <c r="H91"/>
  <c r="I91" s="1"/>
  <c r="K91" s="1"/>
  <c r="L91" s="1"/>
  <c r="M91" s="1"/>
  <c r="E145" l="1"/>
  <c r="F145"/>
  <c r="J145" s="1"/>
  <c r="C147"/>
  <c r="D148" s="1"/>
  <c r="G146"/>
  <c r="H92"/>
  <c r="I92" s="1"/>
  <c r="K92" s="1"/>
  <c r="L92" s="1"/>
  <c r="M92" s="1"/>
  <c r="E146" l="1"/>
  <c r="F146"/>
  <c r="J146" s="1"/>
  <c r="C148"/>
  <c r="D149" s="1"/>
  <c r="G147"/>
  <c r="H93"/>
  <c r="I93" s="1"/>
  <c r="K93" s="1"/>
  <c r="L93" s="1"/>
  <c r="M93" s="1"/>
  <c r="E147" l="1"/>
  <c r="F147"/>
  <c r="J147" s="1"/>
  <c r="C149"/>
  <c r="D150" s="1"/>
  <c r="G148"/>
  <c r="H94"/>
  <c r="I94" s="1"/>
  <c r="K94" s="1"/>
  <c r="L94" s="1"/>
  <c r="M94" s="1"/>
  <c r="E148" l="1"/>
  <c r="F148"/>
  <c r="J148" s="1"/>
  <c r="C150"/>
  <c r="D151" s="1"/>
  <c r="G149"/>
  <c r="H95"/>
  <c r="I95" s="1"/>
  <c r="K95" s="1"/>
  <c r="L95" s="1"/>
  <c r="M95" s="1"/>
  <c r="E149" l="1"/>
  <c r="F149"/>
  <c r="J149" s="1"/>
  <c r="C151"/>
  <c r="D152" s="1"/>
  <c r="G150"/>
  <c r="H96"/>
  <c r="I96" s="1"/>
  <c r="K96" s="1"/>
  <c r="L96" s="1"/>
  <c r="M96" s="1"/>
  <c r="E150" l="1"/>
  <c r="F150"/>
  <c r="J150" s="1"/>
  <c r="C152"/>
  <c r="D153" s="1"/>
  <c r="G151"/>
  <c r="H97"/>
  <c r="I97" s="1"/>
  <c r="K97" s="1"/>
  <c r="L97" s="1"/>
  <c r="M97" s="1"/>
  <c r="E151" l="1"/>
  <c r="F151"/>
  <c r="J151" s="1"/>
  <c r="C153"/>
  <c r="D154" s="1"/>
  <c r="G152"/>
  <c r="H98"/>
  <c r="I98" s="1"/>
  <c r="K98" s="1"/>
  <c r="L98" s="1"/>
  <c r="M98" s="1"/>
  <c r="E152" l="1"/>
  <c r="F152"/>
  <c r="J152" s="1"/>
  <c r="C154"/>
  <c r="D155" s="1"/>
  <c r="G153"/>
  <c r="H99"/>
  <c r="I99" s="1"/>
  <c r="K99" s="1"/>
  <c r="L99" s="1"/>
  <c r="M99" s="1"/>
  <c r="E153" l="1"/>
  <c r="F153"/>
  <c r="J153" s="1"/>
  <c r="C155"/>
  <c r="D156" s="1"/>
  <c r="G154"/>
  <c r="H100"/>
  <c r="I100" s="1"/>
  <c r="K100" s="1"/>
  <c r="L100" s="1"/>
  <c r="M100" s="1"/>
  <c r="E154" l="1"/>
  <c r="F154"/>
  <c r="J154" s="1"/>
  <c r="C156"/>
  <c r="D157" s="1"/>
  <c r="G155"/>
  <c r="H101"/>
  <c r="I101" s="1"/>
  <c r="K101" s="1"/>
  <c r="L101" s="1"/>
  <c r="M101" s="1"/>
  <c r="E155" l="1"/>
  <c r="F155"/>
  <c r="J155" s="1"/>
  <c r="C157"/>
  <c r="D158" s="1"/>
  <c r="G156"/>
  <c r="H102"/>
  <c r="I102" s="1"/>
  <c r="K102" s="1"/>
  <c r="L102" s="1"/>
  <c r="M102" s="1"/>
  <c r="E156" l="1"/>
  <c r="F156"/>
  <c r="J156" s="1"/>
  <c r="C158"/>
  <c r="D159" s="1"/>
  <c r="G157"/>
  <c r="H103"/>
  <c r="I103" s="1"/>
  <c r="K103" s="1"/>
  <c r="L103" s="1"/>
  <c r="M103" s="1"/>
  <c r="E157" l="1"/>
  <c r="F157"/>
  <c r="J157" s="1"/>
  <c r="C159"/>
  <c r="D160" s="1"/>
  <c r="G158"/>
  <c r="H104"/>
  <c r="I104" s="1"/>
  <c r="K104" s="1"/>
  <c r="L104" s="1"/>
  <c r="M104" s="1"/>
  <c r="E158" l="1"/>
  <c r="F158"/>
  <c r="J158" s="1"/>
  <c r="C160"/>
  <c r="D161" s="1"/>
  <c r="G159"/>
  <c r="H105"/>
  <c r="I105" s="1"/>
  <c r="K105" s="1"/>
  <c r="L105" s="1"/>
  <c r="M105" s="1"/>
  <c r="E159" l="1"/>
  <c r="F159"/>
  <c r="J159" s="1"/>
  <c r="C161"/>
  <c r="D162" s="1"/>
  <c r="G160"/>
  <c r="H106"/>
  <c r="I106" s="1"/>
  <c r="K106" s="1"/>
  <c r="L106" s="1"/>
  <c r="M106" s="1"/>
  <c r="E160" l="1"/>
  <c r="F160"/>
  <c r="J160" s="1"/>
  <c r="C162"/>
  <c r="D163" s="1"/>
  <c r="G161"/>
  <c r="H107"/>
  <c r="I107" s="1"/>
  <c r="K107" s="1"/>
  <c r="L107" s="1"/>
  <c r="M107" s="1"/>
  <c r="E161" l="1"/>
  <c r="F161"/>
  <c r="J161" s="1"/>
  <c r="C163"/>
  <c r="D164" s="1"/>
  <c r="G162"/>
  <c r="H108"/>
  <c r="I108" s="1"/>
  <c r="K108" s="1"/>
  <c r="L108" s="1"/>
  <c r="M108" s="1"/>
  <c r="E162" l="1"/>
  <c r="F162"/>
  <c r="J162" s="1"/>
  <c r="C164"/>
  <c r="D165" s="1"/>
  <c r="G163"/>
  <c r="H109"/>
  <c r="I109" s="1"/>
  <c r="K109" s="1"/>
  <c r="L109" s="1"/>
  <c r="M109" s="1"/>
  <c r="E163" l="1"/>
  <c r="F163"/>
  <c r="J163" s="1"/>
  <c r="C165"/>
  <c r="D166" s="1"/>
  <c r="G164"/>
  <c r="H110"/>
  <c r="I110" s="1"/>
  <c r="K110" s="1"/>
  <c r="L110" s="1"/>
  <c r="M110" s="1"/>
  <c r="E164" l="1"/>
  <c r="F164"/>
  <c r="J164" s="1"/>
  <c r="C166"/>
  <c r="D167" s="1"/>
  <c r="G165"/>
  <c r="H111"/>
  <c r="I111" s="1"/>
  <c r="K111" s="1"/>
  <c r="L111" s="1"/>
  <c r="M111" s="1"/>
  <c r="E165" l="1"/>
  <c r="F165"/>
  <c r="J165" s="1"/>
  <c r="C167"/>
  <c r="D168" s="1"/>
  <c r="G166"/>
  <c r="H112"/>
  <c r="I112" s="1"/>
  <c r="K112" s="1"/>
  <c r="L112" s="1"/>
  <c r="M112" s="1"/>
  <c r="E166" l="1"/>
  <c r="F166"/>
  <c r="J166" s="1"/>
  <c r="C168"/>
  <c r="D169" s="1"/>
  <c r="G167"/>
  <c r="H113"/>
  <c r="I113" s="1"/>
  <c r="K113" s="1"/>
  <c r="L113" s="1"/>
  <c r="M113" s="1"/>
  <c r="E167" l="1"/>
  <c r="F167"/>
  <c r="J167" s="1"/>
  <c r="C169"/>
  <c r="D170" s="1"/>
  <c r="G168"/>
  <c r="H114"/>
  <c r="I114" s="1"/>
  <c r="K114" s="1"/>
  <c r="L114" s="1"/>
  <c r="M114" s="1"/>
  <c r="E168" l="1"/>
  <c r="F168"/>
  <c r="J168" s="1"/>
  <c r="C170"/>
  <c r="D171" s="1"/>
  <c r="G169"/>
  <c r="H115"/>
  <c r="I115" s="1"/>
  <c r="K115" s="1"/>
  <c r="L115" s="1"/>
  <c r="M115" s="1"/>
  <c r="E169" l="1"/>
  <c r="F169"/>
  <c r="J169" s="1"/>
  <c r="C171"/>
  <c r="D172" s="1"/>
  <c r="G170"/>
  <c r="H116"/>
  <c r="I116" s="1"/>
  <c r="K116" s="1"/>
  <c r="L116" s="1"/>
  <c r="M116" s="1"/>
  <c r="E170" l="1"/>
  <c r="F170"/>
  <c r="J170" s="1"/>
  <c r="C172"/>
  <c r="D173" s="1"/>
  <c r="G171"/>
  <c r="H117"/>
  <c r="I117" s="1"/>
  <c r="K117" s="1"/>
  <c r="L117" s="1"/>
  <c r="M117" s="1"/>
  <c r="E171" l="1"/>
  <c r="F171"/>
  <c r="J171" s="1"/>
  <c r="C173"/>
  <c r="D174" s="1"/>
  <c r="G172"/>
  <c r="H118"/>
  <c r="I118" s="1"/>
  <c r="K118" s="1"/>
  <c r="L118" s="1"/>
  <c r="M118" s="1"/>
  <c r="E172" l="1"/>
  <c r="F172"/>
  <c r="J172" s="1"/>
  <c r="C174"/>
  <c r="D175" s="1"/>
  <c r="G173"/>
  <c r="H119"/>
  <c r="I119" s="1"/>
  <c r="K119" s="1"/>
  <c r="L119" s="1"/>
  <c r="M119" s="1"/>
  <c r="E173" l="1"/>
  <c r="F173"/>
  <c r="J173" s="1"/>
  <c r="C175"/>
  <c r="D176" s="1"/>
  <c r="G174"/>
  <c r="H120"/>
  <c r="I120" s="1"/>
  <c r="K120" s="1"/>
  <c r="L120" s="1"/>
  <c r="M120" s="1"/>
  <c r="E174" l="1"/>
  <c r="F174"/>
  <c r="J174" s="1"/>
  <c r="C176"/>
  <c r="D177" s="1"/>
  <c r="G175"/>
  <c r="H121"/>
  <c r="I121" s="1"/>
  <c r="K121" s="1"/>
  <c r="L121" s="1"/>
  <c r="M121" s="1"/>
  <c r="E175" l="1"/>
  <c r="F175"/>
  <c r="J175" s="1"/>
  <c r="C177"/>
  <c r="D178" s="1"/>
  <c r="G176"/>
  <c r="H122"/>
  <c r="I122" s="1"/>
  <c r="K122" s="1"/>
  <c r="L122" s="1"/>
  <c r="M122" s="1"/>
  <c r="E176" l="1"/>
  <c r="F176"/>
  <c r="J176" s="1"/>
  <c r="C178"/>
  <c r="D179" s="1"/>
  <c r="G177"/>
  <c r="H123"/>
  <c r="I123" s="1"/>
  <c r="K123" s="1"/>
  <c r="L123" s="1"/>
  <c r="M123" s="1"/>
  <c r="E177" l="1"/>
  <c r="F177"/>
  <c r="J177" s="1"/>
  <c r="C179"/>
  <c r="D180" s="1"/>
  <c r="G178"/>
  <c r="H124"/>
  <c r="I124" s="1"/>
  <c r="K124" s="1"/>
  <c r="L124" s="1"/>
  <c r="M124" s="1"/>
  <c r="E178" l="1"/>
  <c r="F178"/>
  <c r="J178" s="1"/>
  <c r="C180"/>
  <c r="D181" s="1"/>
  <c r="G179"/>
  <c r="H125"/>
  <c r="I125" s="1"/>
  <c r="K125" s="1"/>
  <c r="L125" s="1"/>
  <c r="M125" s="1"/>
  <c r="E179" l="1"/>
  <c r="F179"/>
  <c r="J179" s="1"/>
  <c r="C181"/>
  <c r="D182" s="1"/>
  <c r="G180"/>
  <c r="H126"/>
  <c r="I126" s="1"/>
  <c r="K126" s="1"/>
  <c r="L126" s="1"/>
  <c r="M126" s="1"/>
  <c r="E180" l="1"/>
  <c r="F180"/>
  <c r="J180" s="1"/>
  <c r="C182"/>
  <c r="D183" s="1"/>
  <c r="G181"/>
  <c r="H127"/>
  <c r="I127" s="1"/>
  <c r="K127" s="1"/>
  <c r="L127" s="1"/>
  <c r="M127" s="1"/>
  <c r="E181" l="1"/>
  <c r="F181"/>
  <c r="J181" s="1"/>
  <c r="C183"/>
  <c r="D184" s="1"/>
  <c r="G182"/>
  <c r="H128"/>
  <c r="I128" s="1"/>
  <c r="K128" s="1"/>
  <c r="L128" s="1"/>
  <c r="M128" s="1"/>
  <c r="E182" l="1"/>
  <c r="F182"/>
  <c r="J182" s="1"/>
  <c r="C184"/>
  <c r="D185" s="1"/>
  <c r="G183"/>
  <c r="H129"/>
  <c r="I129" s="1"/>
  <c r="K129" s="1"/>
  <c r="L129" s="1"/>
  <c r="M129" s="1"/>
  <c r="E183" l="1"/>
  <c r="F183"/>
  <c r="J183" s="1"/>
  <c r="C185"/>
  <c r="D186" s="1"/>
  <c r="G184"/>
  <c r="H130"/>
  <c r="I130" s="1"/>
  <c r="K130" s="1"/>
  <c r="E184" l="1"/>
  <c r="F184"/>
  <c r="J184" s="1"/>
  <c r="C186"/>
  <c r="D187" s="1"/>
  <c r="G185"/>
  <c r="L130"/>
  <c r="M130" s="1"/>
  <c r="E185" l="1"/>
  <c r="F185"/>
  <c r="J185" s="1"/>
  <c r="C187"/>
  <c r="D188" s="1"/>
  <c r="G186"/>
  <c r="H131"/>
  <c r="I131" s="1"/>
  <c r="K131" s="1"/>
  <c r="L131" s="1"/>
  <c r="M131" s="1"/>
  <c r="E186" l="1"/>
  <c r="F186"/>
  <c r="J186" s="1"/>
  <c r="C188"/>
  <c r="D189" s="1"/>
  <c r="G187"/>
  <c r="H132"/>
  <c r="I132" s="1"/>
  <c r="K132" s="1"/>
  <c r="L132" s="1"/>
  <c r="M132" s="1"/>
  <c r="E187" l="1"/>
  <c r="F187"/>
  <c r="J187" s="1"/>
  <c r="C189"/>
  <c r="D190" s="1"/>
  <c r="G188"/>
  <c r="H133"/>
  <c r="I133" s="1"/>
  <c r="K133" s="1"/>
  <c r="E188" l="1"/>
  <c r="F188"/>
  <c r="J188" s="1"/>
  <c r="C190"/>
  <c r="D191" s="1"/>
  <c r="G189"/>
  <c r="L133"/>
  <c r="M133" s="1"/>
  <c r="E189" l="1"/>
  <c r="F189"/>
  <c r="J189" s="1"/>
  <c r="C191"/>
  <c r="D192" s="1"/>
  <c r="G190"/>
  <c r="H134"/>
  <c r="I134" s="1"/>
  <c r="K134" s="1"/>
  <c r="L134" s="1"/>
  <c r="M134" s="1"/>
  <c r="E190" l="1"/>
  <c r="F190"/>
  <c r="J190" s="1"/>
  <c r="C192"/>
  <c r="D193" s="1"/>
  <c r="G191"/>
  <c r="H135"/>
  <c r="I135" s="1"/>
  <c r="K135" s="1"/>
  <c r="L135" s="1"/>
  <c r="M135" s="1"/>
  <c r="E191" l="1"/>
  <c r="F191"/>
  <c r="J191" s="1"/>
  <c r="C193"/>
  <c r="D194" s="1"/>
  <c r="G192"/>
  <c r="H136"/>
  <c r="I136" s="1"/>
  <c r="K136" s="1"/>
  <c r="L136" s="1"/>
  <c r="M136" s="1"/>
  <c r="E192" l="1"/>
  <c r="F192"/>
  <c r="J192" s="1"/>
  <c r="C194"/>
  <c r="D195" s="1"/>
  <c r="G193"/>
  <c r="H137"/>
  <c r="I137" s="1"/>
  <c r="K137" s="1"/>
  <c r="L137" s="1"/>
  <c r="M137" s="1"/>
  <c r="E193" l="1"/>
  <c r="F193"/>
  <c r="J193" s="1"/>
  <c r="C195"/>
  <c r="D196" s="1"/>
  <c r="G194"/>
  <c r="H138"/>
  <c r="I138" s="1"/>
  <c r="K138" s="1"/>
  <c r="L138" s="1"/>
  <c r="M138" s="1"/>
  <c r="E194" l="1"/>
  <c r="F194"/>
  <c r="J194" s="1"/>
  <c r="C196"/>
  <c r="D197" s="1"/>
  <c r="G195"/>
  <c r="H139"/>
  <c r="I139" s="1"/>
  <c r="K139" s="1"/>
  <c r="L139" s="1"/>
  <c r="M139" s="1"/>
  <c r="E195" l="1"/>
  <c r="F195"/>
  <c r="J195" s="1"/>
  <c r="C197"/>
  <c r="D198" s="1"/>
  <c r="G196"/>
  <c r="H140"/>
  <c r="I140" s="1"/>
  <c r="K140" s="1"/>
  <c r="L140" s="1"/>
  <c r="M140" s="1"/>
  <c r="E196" l="1"/>
  <c r="F196"/>
  <c r="J196" s="1"/>
  <c r="C198"/>
  <c r="D199" s="1"/>
  <c r="G197"/>
  <c r="H141"/>
  <c r="I141" s="1"/>
  <c r="K141" s="1"/>
  <c r="L141" s="1"/>
  <c r="M141" s="1"/>
  <c r="E197" l="1"/>
  <c r="F197"/>
  <c r="J197" s="1"/>
  <c r="C199"/>
  <c r="D200" s="1"/>
  <c r="G198"/>
  <c r="H142"/>
  <c r="I142" s="1"/>
  <c r="K142" s="1"/>
  <c r="L142" s="1"/>
  <c r="M142" s="1"/>
  <c r="E198" l="1"/>
  <c r="F198"/>
  <c r="J198" s="1"/>
  <c r="C200"/>
  <c r="D201" s="1"/>
  <c r="G199"/>
  <c r="H143"/>
  <c r="I143" s="1"/>
  <c r="K143" s="1"/>
  <c r="L143" s="1"/>
  <c r="M143" s="1"/>
  <c r="E199" l="1"/>
  <c r="F199"/>
  <c r="J199" s="1"/>
  <c r="C201"/>
  <c r="D202" s="1"/>
  <c r="G200"/>
  <c r="H144"/>
  <c r="I144" s="1"/>
  <c r="K144" s="1"/>
  <c r="L144" s="1"/>
  <c r="M144" s="1"/>
  <c r="E200" l="1"/>
  <c r="F200"/>
  <c r="J200" s="1"/>
  <c r="C202"/>
  <c r="D203" s="1"/>
  <c r="G201"/>
  <c r="H145"/>
  <c r="I145" s="1"/>
  <c r="K145" s="1"/>
  <c r="L145" s="1"/>
  <c r="M145" s="1"/>
  <c r="E201" l="1"/>
  <c r="F201"/>
  <c r="J201" s="1"/>
  <c r="C203"/>
  <c r="D204" s="1"/>
  <c r="G202"/>
  <c r="H146"/>
  <c r="I146" s="1"/>
  <c r="K146" s="1"/>
  <c r="L146" s="1"/>
  <c r="M146" s="1"/>
  <c r="E202" l="1"/>
  <c r="F202"/>
  <c r="J202" s="1"/>
  <c r="C204"/>
  <c r="D205" s="1"/>
  <c r="G203"/>
  <c r="H147"/>
  <c r="I147" s="1"/>
  <c r="K147" s="1"/>
  <c r="L147" s="1"/>
  <c r="M147" s="1"/>
  <c r="E203" l="1"/>
  <c r="F203"/>
  <c r="J203" s="1"/>
  <c r="C205"/>
  <c r="D206" s="1"/>
  <c r="G204"/>
  <c r="H148"/>
  <c r="I148" s="1"/>
  <c r="K148" s="1"/>
  <c r="L148" s="1"/>
  <c r="M148" s="1"/>
  <c r="E204" l="1"/>
  <c r="F204"/>
  <c r="J204" s="1"/>
  <c r="C206"/>
  <c r="D207" s="1"/>
  <c r="G205"/>
  <c r="H149"/>
  <c r="I149" s="1"/>
  <c r="K149" s="1"/>
  <c r="L149" s="1"/>
  <c r="M149" s="1"/>
  <c r="E205" l="1"/>
  <c r="F205"/>
  <c r="J205" s="1"/>
  <c r="C207"/>
  <c r="D208" s="1"/>
  <c r="G206"/>
  <c r="H150"/>
  <c r="I150" s="1"/>
  <c r="K150" s="1"/>
  <c r="L150" s="1"/>
  <c r="M150" s="1"/>
  <c r="E206" l="1"/>
  <c r="F206"/>
  <c r="J206" s="1"/>
  <c r="C208"/>
  <c r="D209" s="1"/>
  <c r="G207"/>
  <c r="H151"/>
  <c r="I151" s="1"/>
  <c r="K151" s="1"/>
  <c r="L151" s="1"/>
  <c r="M151" s="1"/>
  <c r="E207" l="1"/>
  <c r="F207"/>
  <c r="J207" s="1"/>
  <c r="C209"/>
  <c r="D210" s="1"/>
  <c r="G208"/>
  <c r="H152"/>
  <c r="I152" s="1"/>
  <c r="K152" s="1"/>
  <c r="L152" s="1"/>
  <c r="M152" s="1"/>
  <c r="E208" l="1"/>
  <c r="F208"/>
  <c r="J208" s="1"/>
  <c r="C210"/>
  <c r="D211" s="1"/>
  <c r="G209"/>
  <c r="H153"/>
  <c r="I153" s="1"/>
  <c r="K153" s="1"/>
  <c r="L153" s="1"/>
  <c r="M153" s="1"/>
  <c r="E209" l="1"/>
  <c r="F209"/>
  <c r="J209" s="1"/>
  <c r="C211"/>
  <c r="D212" s="1"/>
  <c r="G210"/>
  <c r="H154"/>
  <c r="I154" s="1"/>
  <c r="K154" s="1"/>
  <c r="L154" s="1"/>
  <c r="M154" s="1"/>
  <c r="E210" l="1"/>
  <c r="F210"/>
  <c r="J210" s="1"/>
  <c r="C212"/>
  <c r="D213" s="1"/>
  <c r="G211"/>
  <c r="H155"/>
  <c r="I155" s="1"/>
  <c r="K155" s="1"/>
  <c r="E211" l="1"/>
  <c r="F211"/>
  <c r="J211" s="1"/>
  <c r="C213"/>
  <c r="D214" s="1"/>
  <c r="G212"/>
  <c r="L155"/>
  <c r="M155" s="1"/>
  <c r="E212" l="1"/>
  <c r="F212"/>
  <c r="J212" s="1"/>
  <c r="C214"/>
  <c r="D215" s="1"/>
  <c r="G213"/>
  <c r="H156"/>
  <c r="I156" s="1"/>
  <c r="K156" s="1"/>
  <c r="L156" s="1"/>
  <c r="M156" s="1"/>
  <c r="E213" l="1"/>
  <c r="F213"/>
  <c r="J213" s="1"/>
  <c r="C215"/>
  <c r="D216" s="1"/>
  <c r="G214"/>
  <c r="H157"/>
  <c r="I157" s="1"/>
  <c r="K157" s="1"/>
  <c r="L157" s="1"/>
  <c r="M157" s="1"/>
  <c r="E214" l="1"/>
  <c r="F214"/>
  <c r="J214" s="1"/>
  <c r="C216"/>
  <c r="D217" s="1"/>
  <c r="G215"/>
  <c r="H158"/>
  <c r="I158" s="1"/>
  <c r="K158" s="1"/>
  <c r="L158" s="1"/>
  <c r="M158" s="1"/>
  <c r="E215" l="1"/>
  <c r="F215"/>
  <c r="J215" s="1"/>
  <c r="C217"/>
  <c r="D218" s="1"/>
  <c r="G216"/>
  <c r="H159"/>
  <c r="I159" s="1"/>
  <c r="K159" s="1"/>
  <c r="L159" s="1"/>
  <c r="M159" s="1"/>
  <c r="E216" l="1"/>
  <c r="F216"/>
  <c r="J216" s="1"/>
  <c r="C218"/>
  <c r="D219" s="1"/>
  <c r="G217"/>
  <c r="H160"/>
  <c r="I160" s="1"/>
  <c r="K160" s="1"/>
  <c r="L160" s="1"/>
  <c r="M160" s="1"/>
  <c r="E217" l="1"/>
  <c r="F217"/>
  <c r="J217" s="1"/>
  <c r="C219"/>
  <c r="D220" s="1"/>
  <c r="G218"/>
  <c r="H161"/>
  <c r="I161" s="1"/>
  <c r="K161" s="1"/>
  <c r="L161" s="1"/>
  <c r="M161" s="1"/>
  <c r="E218" l="1"/>
  <c r="F218"/>
  <c r="J218" s="1"/>
  <c r="C220"/>
  <c r="D221" s="1"/>
  <c r="G219"/>
  <c r="H162"/>
  <c r="I162" s="1"/>
  <c r="K162" s="1"/>
  <c r="L162" s="1"/>
  <c r="M162" s="1"/>
  <c r="E219" l="1"/>
  <c r="F219"/>
  <c r="J219" s="1"/>
  <c r="C221"/>
  <c r="D222" s="1"/>
  <c r="G220"/>
  <c r="H163"/>
  <c r="I163" s="1"/>
  <c r="K163" s="1"/>
  <c r="L163" s="1"/>
  <c r="M163" s="1"/>
  <c r="E220" l="1"/>
  <c r="F220"/>
  <c r="J220" s="1"/>
  <c r="C222"/>
  <c r="D223" s="1"/>
  <c r="G221"/>
  <c r="H164"/>
  <c r="I164" s="1"/>
  <c r="K164" s="1"/>
  <c r="L164" s="1"/>
  <c r="M164" s="1"/>
  <c r="E221" l="1"/>
  <c r="F221"/>
  <c r="J221" s="1"/>
  <c r="C223"/>
  <c r="D224" s="1"/>
  <c r="G222"/>
  <c r="H165"/>
  <c r="I165" s="1"/>
  <c r="K165" s="1"/>
  <c r="L165" s="1"/>
  <c r="M165" s="1"/>
  <c r="E222" l="1"/>
  <c r="F222"/>
  <c r="J222" s="1"/>
  <c r="C224"/>
  <c r="D225" s="1"/>
  <c r="G223"/>
  <c r="H166"/>
  <c r="I166" s="1"/>
  <c r="K166" s="1"/>
  <c r="L166" s="1"/>
  <c r="M166" s="1"/>
  <c r="E223" l="1"/>
  <c r="F223"/>
  <c r="J223" s="1"/>
  <c r="C225"/>
  <c r="D226" s="1"/>
  <c r="G224"/>
  <c r="H167"/>
  <c r="I167" s="1"/>
  <c r="K167" s="1"/>
  <c r="L167" s="1"/>
  <c r="M167" s="1"/>
  <c r="E224" l="1"/>
  <c r="F224"/>
  <c r="J224" s="1"/>
  <c r="C226"/>
  <c r="D227" s="1"/>
  <c r="G225"/>
  <c r="H168"/>
  <c r="I168" s="1"/>
  <c r="K168" s="1"/>
  <c r="L168" s="1"/>
  <c r="M168" s="1"/>
  <c r="E225" l="1"/>
  <c r="F225"/>
  <c r="J225" s="1"/>
  <c r="C227"/>
  <c r="D228" s="1"/>
  <c r="G226"/>
  <c r="H169"/>
  <c r="I169" s="1"/>
  <c r="K169" s="1"/>
  <c r="L169" s="1"/>
  <c r="M169" s="1"/>
  <c r="E226" l="1"/>
  <c r="F226"/>
  <c r="J226" s="1"/>
  <c r="C228"/>
  <c r="D229" s="1"/>
  <c r="G227"/>
  <c r="H170"/>
  <c r="I170" s="1"/>
  <c r="K170" s="1"/>
  <c r="L170" s="1"/>
  <c r="M170" s="1"/>
  <c r="E227" l="1"/>
  <c r="F227"/>
  <c r="J227" s="1"/>
  <c r="C229"/>
  <c r="D230" s="1"/>
  <c r="G228"/>
  <c r="H171"/>
  <c r="I171" s="1"/>
  <c r="K171" s="1"/>
  <c r="L171" s="1"/>
  <c r="M171" s="1"/>
  <c r="E228" l="1"/>
  <c r="F228"/>
  <c r="J228" s="1"/>
  <c r="C230"/>
  <c r="D231" s="1"/>
  <c r="G229"/>
  <c r="H172"/>
  <c r="I172" s="1"/>
  <c r="K172" s="1"/>
  <c r="L172" s="1"/>
  <c r="M172" s="1"/>
  <c r="E229" l="1"/>
  <c r="F229"/>
  <c r="J229" s="1"/>
  <c r="C231"/>
  <c r="D232" s="1"/>
  <c r="G230"/>
  <c r="H173"/>
  <c r="I173" s="1"/>
  <c r="K173" s="1"/>
  <c r="L173" s="1"/>
  <c r="M173" s="1"/>
  <c r="E230" l="1"/>
  <c r="F230"/>
  <c r="J230" s="1"/>
  <c r="C232"/>
  <c r="D233" s="1"/>
  <c r="G231"/>
  <c r="H174"/>
  <c r="I174" s="1"/>
  <c r="K174" s="1"/>
  <c r="L174" s="1"/>
  <c r="M174" s="1"/>
  <c r="E231" l="1"/>
  <c r="F231"/>
  <c r="J231" s="1"/>
  <c r="C233"/>
  <c r="D234" s="1"/>
  <c r="G232"/>
  <c r="H175"/>
  <c r="I175" s="1"/>
  <c r="K175" s="1"/>
  <c r="L175" s="1"/>
  <c r="M175" s="1"/>
  <c r="E232" l="1"/>
  <c r="F232"/>
  <c r="J232" s="1"/>
  <c r="C234"/>
  <c r="D235" s="1"/>
  <c r="G233"/>
  <c r="H176"/>
  <c r="I176" s="1"/>
  <c r="K176" s="1"/>
  <c r="L176" s="1"/>
  <c r="M176" s="1"/>
  <c r="E233" l="1"/>
  <c r="F233"/>
  <c r="J233" s="1"/>
  <c r="C235"/>
  <c r="D236" s="1"/>
  <c r="G234"/>
  <c r="H177"/>
  <c r="I177" s="1"/>
  <c r="K177" s="1"/>
  <c r="L177" s="1"/>
  <c r="M177" s="1"/>
  <c r="E234" l="1"/>
  <c r="F234"/>
  <c r="J234" s="1"/>
  <c r="C236"/>
  <c r="D237" s="1"/>
  <c r="G235"/>
  <c r="H178"/>
  <c r="I178" s="1"/>
  <c r="K178" s="1"/>
  <c r="L178" s="1"/>
  <c r="M178" s="1"/>
  <c r="E235" l="1"/>
  <c r="F235"/>
  <c r="J235" s="1"/>
  <c r="C237"/>
  <c r="D238" s="1"/>
  <c r="G236"/>
  <c r="H179"/>
  <c r="I179" s="1"/>
  <c r="K179" s="1"/>
  <c r="L179" s="1"/>
  <c r="M179" s="1"/>
  <c r="E236" l="1"/>
  <c r="F236"/>
  <c r="J236" s="1"/>
  <c r="C238"/>
  <c r="D239" s="1"/>
  <c r="G237"/>
  <c r="H180"/>
  <c r="I180" s="1"/>
  <c r="K180" s="1"/>
  <c r="L180" s="1"/>
  <c r="M180" s="1"/>
  <c r="E237" l="1"/>
  <c r="F237"/>
  <c r="J237" s="1"/>
  <c r="C239"/>
  <c r="D240" s="1"/>
  <c r="G238"/>
  <c r="H181"/>
  <c r="I181" s="1"/>
  <c r="K181" s="1"/>
  <c r="E238" l="1"/>
  <c r="F238"/>
  <c r="J238" s="1"/>
  <c r="C240"/>
  <c r="D241" s="1"/>
  <c r="G239"/>
  <c r="L181"/>
  <c r="M181" s="1"/>
  <c r="J239" l="1"/>
  <c r="E239"/>
  <c r="F239"/>
  <c r="C241"/>
  <c r="D242" s="1"/>
  <c r="G240"/>
  <c r="H182"/>
  <c r="I182" s="1"/>
  <c r="K182" s="1"/>
  <c r="E240" l="1"/>
  <c r="F240"/>
  <c r="J240" s="1"/>
  <c r="C242"/>
  <c r="D243" s="1"/>
  <c r="G241"/>
  <c r="L182"/>
  <c r="M182" s="1"/>
  <c r="J241" l="1"/>
  <c r="E241"/>
  <c r="F241"/>
  <c r="C243"/>
  <c r="D244" s="1"/>
  <c r="G242"/>
  <c r="H183"/>
  <c r="I183" s="1"/>
  <c r="K183" s="1"/>
  <c r="E242" l="1"/>
  <c r="F242"/>
  <c r="J242" s="1"/>
  <c r="C244"/>
  <c r="D245" s="1"/>
  <c r="G243"/>
  <c r="L183"/>
  <c r="M183" s="1"/>
  <c r="J243" l="1"/>
  <c r="E243"/>
  <c r="F243"/>
  <c r="C245"/>
  <c r="D246" s="1"/>
  <c r="G244"/>
  <c r="H184"/>
  <c r="I184" s="1"/>
  <c r="K184" s="1"/>
  <c r="E244" l="1"/>
  <c r="F244"/>
  <c r="J244" s="1"/>
  <c r="C246"/>
  <c r="D247" s="1"/>
  <c r="G245"/>
  <c r="L184"/>
  <c r="M184" s="1"/>
  <c r="E245" l="1"/>
  <c r="F245"/>
  <c r="J245" s="1"/>
  <c r="C247"/>
  <c r="D248" s="1"/>
  <c r="G246"/>
  <c r="H185"/>
  <c r="I185" s="1"/>
  <c r="K185" s="1"/>
  <c r="E246" l="1"/>
  <c r="F246"/>
  <c r="J246" s="1"/>
  <c r="C248"/>
  <c r="D249" s="1"/>
  <c r="G247"/>
  <c r="L185"/>
  <c r="M185" s="1"/>
  <c r="E247" l="1"/>
  <c r="F247"/>
  <c r="J247" s="1"/>
  <c r="C249"/>
  <c r="D250" s="1"/>
  <c r="G248"/>
  <c r="H186"/>
  <c r="I186" s="1"/>
  <c r="K186" s="1"/>
  <c r="E248" l="1"/>
  <c r="F248"/>
  <c r="J248" s="1"/>
  <c r="C250"/>
  <c r="D251" s="1"/>
  <c r="G249"/>
  <c r="L186"/>
  <c r="M186" s="1"/>
  <c r="E249" l="1"/>
  <c r="F249"/>
  <c r="J249" s="1"/>
  <c r="C251"/>
  <c r="D252" s="1"/>
  <c r="G250"/>
  <c r="H187"/>
  <c r="I187" s="1"/>
  <c r="K187" s="1"/>
  <c r="J250" l="1"/>
  <c r="E250"/>
  <c r="F250"/>
  <c r="C252"/>
  <c r="D253" s="1"/>
  <c r="G251"/>
  <c r="L187"/>
  <c r="M187" s="1"/>
  <c r="E251" l="1"/>
  <c r="F251"/>
  <c r="J251" s="1"/>
  <c r="C253"/>
  <c r="D254" s="1"/>
  <c r="G252"/>
  <c r="H188"/>
  <c r="I188" s="1"/>
  <c r="K188" s="1"/>
  <c r="E252" l="1"/>
  <c r="F252"/>
  <c r="J252" s="1"/>
  <c r="C254"/>
  <c r="D255" s="1"/>
  <c r="G253"/>
  <c r="L188"/>
  <c r="M188" s="1"/>
  <c r="E253" l="1"/>
  <c r="F253"/>
  <c r="J253" s="1"/>
  <c r="C255"/>
  <c r="D256" s="1"/>
  <c r="G254"/>
  <c r="H189"/>
  <c r="I189" s="1"/>
  <c r="K189" s="1"/>
  <c r="E254" l="1"/>
  <c r="F254"/>
  <c r="J254" s="1"/>
  <c r="C256"/>
  <c r="D257" s="1"/>
  <c r="G255"/>
  <c r="L189"/>
  <c r="M189" s="1"/>
  <c r="J255" l="1"/>
  <c r="E255"/>
  <c r="F255"/>
  <c r="C257"/>
  <c r="D258" s="1"/>
  <c r="G256"/>
  <c r="H190"/>
  <c r="I190" s="1"/>
  <c r="K190" s="1"/>
  <c r="E256" l="1"/>
  <c r="F256"/>
  <c r="J256" s="1"/>
  <c r="C258"/>
  <c r="D259" s="1"/>
  <c r="G257"/>
  <c r="L190"/>
  <c r="M190" s="1"/>
  <c r="E257" l="1"/>
  <c r="F257"/>
  <c r="J257" s="1"/>
  <c r="C259"/>
  <c r="D260" s="1"/>
  <c r="G258"/>
  <c r="H191"/>
  <c r="I191" s="1"/>
  <c r="K191" s="1"/>
  <c r="E258" l="1"/>
  <c r="F258"/>
  <c r="J258" s="1"/>
  <c r="C260"/>
  <c r="D261" s="1"/>
  <c r="G259"/>
  <c r="L191"/>
  <c r="M191" s="1"/>
  <c r="E259" l="1"/>
  <c r="F259"/>
  <c r="J259" s="1"/>
  <c r="C261"/>
  <c r="D262" s="1"/>
  <c r="G260"/>
  <c r="H192"/>
  <c r="I192" s="1"/>
  <c r="K192" s="1"/>
  <c r="E260" l="1"/>
  <c r="F260"/>
  <c r="J260" s="1"/>
  <c r="C262"/>
  <c r="D263" s="1"/>
  <c r="G261"/>
  <c r="L192"/>
  <c r="M192" s="1"/>
  <c r="E261" l="1"/>
  <c r="F261"/>
  <c r="J261" s="1"/>
  <c r="C263"/>
  <c r="D264" s="1"/>
  <c r="G262"/>
  <c r="H193"/>
  <c r="I193" s="1"/>
  <c r="K193" s="1"/>
  <c r="E262" l="1"/>
  <c r="F262"/>
  <c r="J262" s="1"/>
  <c r="C264"/>
  <c r="D265" s="1"/>
  <c r="G263"/>
  <c r="L193"/>
  <c r="M193" s="1"/>
  <c r="E263" l="1"/>
  <c r="F263"/>
  <c r="J263" s="1"/>
  <c r="C265"/>
  <c r="D266" s="1"/>
  <c r="G264"/>
  <c r="H194"/>
  <c r="I194" s="1"/>
  <c r="K194" s="1"/>
  <c r="E264" l="1"/>
  <c r="F264"/>
  <c r="J264" s="1"/>
  <c r="C266"/>
  <c r="D267" s="1"/>
  <c r="G265"/>
  <c r="L194"/>
  <c r="M194" s="1"/>
  <c r="E265" l="1"/>
  <c r="F265"/>
  <c r="J265" s="1"/>
  <c r="C267"/>
  <c r="D268" s="1"/>
  <c r="G266"/>
  <c r="H195"/>
  <c r="I195" s="1"/>
  <c r="K195" s="1"/>
  <c r="E266" l="1"/>
  <c r="F266"/>
  <c r="J266" s="1"/>
  <c r="C268"/>
  <c r="D269" s="1"/>
  <c r="G267"/>
  <c r="L195"/>
  <c r="M195" s="1"/>
  <c r="E267" l="1"/>
  <c r="F267"/>
  <c r="J267" s="1"/>
  <c r="C269"/>
  <c r="D270" s="1"/>
  <c r="G268"/>
  <c r="H196"/>
  <c r="I196" s="1"/>
  <c r="K196" s="1"/>
  <c r="E268" l="1"/>
  <c r="F268"/>
  <c r="J268" s="1"/>
  <c r="C270"/>
  <c r="D271" s="1"/>
  <c r="G269"/>
  <c r="L196"/>
  <c r="M196" s="1"/>
  <c r="E269" l="1"/>
  <c r="F269"/>
  <c r="J269" s="1"/>
  <c r="C271"/>
  <c r="D272" s="1"/>
  <c r="G270"/>
  <c r="H197"/>
  <c r="I197" s="1"/>
  <c r="K197" s="1"/>
  <c r="E270" l="1"/>
  <c r="F270"/>
  <c r="J270" s="1"/>
  <c r="C272"/>
  <c r="D273" s="1"/>
  <c r="G271"/>
  <c r="L197"/>
  <c r="M197" s="1"/>
  <c r="E271" l="1"/>
  <c r="F271"/>
  <c r="J271" s="1"/>
  <c r="C273"/>
  <c r="D274" s="1"/>
  <c r="G272"/>
  <c r="H198"/>
  <c r="I198" s="1"/>
  <c r="K198" s="1"/>
  <c r="E272" l="1"/>
  <c r="F272"/>
  <c r="J272" s="1"/>
  <c r="C274"/>
  <c r="D275" s="1"/>
  <c r="G273"/>
  <c r="L198"/>
  <c r="M198" s="1"/>
  <c r="E273" l="1"/>
  <c r="F273"/>
  <c r="J273" s="1"/>
  <c r="C275"/>
  <c r="D276" s="1"/>
  <c r="G274"/>
  <c r="H199"/>
  <c r="I199" s="1"/>
  <c r="K199" s="1"/>
  <c r="E274" l="1"/>
  <c r="F274"/>
  <c r="J274" s="1"/>
  <c r="C276"/>
  <c r="D277" s="1"/>
  <c r="G275"/>
  <c r="L199"/>
  <c r="M199" s="1"/>
  <c r="E275" l="1"/>
  <c r="F275"/>
  <c r="J275" s="1"/>
  <c r="C277"/>
  <c r="D278" s="1"/>
  <c r="G276"/>
  <c r="H200"/>
  <c r="I200" s="1"/>
  <c r="K200" s="1"/>
  <c r="E276" l="1"/>
  <c r="F276"/>
  <c r="J276" s="1"/>
  <c r="C278"/>
  <c r="D279" s="1"/>
  <c r="G277"/>
  <c r="L200"/>
  <c r="M200" s="1"/>
  <c r="E277" l="1"/>
  <c r="F277"/>
  <c r="J277" s="1"/>
  <c r="C279"/>
  <c r="D280" s="1"/>
  <c r="G278"/>
  <c r="H201"/>
  <c r="I201" s="1"/>
  <c r="K201" s="1"/>
  <c r="E278" l="1"/>
  <c r="F278"/>
  <c r="J278" s="1"/>
  <c r="C280"/>
  <c r="D281" s="1"/>
  <c r="G279"/>
  <c r="L201"/>
  <c r="M201" s="1"/>
  <c r="E279" l="1"/>
  <c r="F279"/>
  <c r="J279" s="1"/>
  <c r="C281"/>
  <c r="D282" s="1"/>
  <c r="G280"/>
  <c r="H202"/>
  <c r="I202" s="1"/>
  <c r="K202" s="1"/>
  <c r="E280" l="1"/>
  <c r="F280"/>
  <c r="J280" s="1"/>
  <c r="C282"/>
  <c r="D283" s="1"/>
  <c r="G281"/>
  <c r="L202"/>
  <c r="M202" s="1"/>
  <c r="E281" l="1"/>
  <c r="F281"/>
  <c r="J281" s="1"/>
  <c r="C283"/>
  <c r="D284" s="1"/>
  <c r="G282"/>
  <c r="H203"/>
  <c r="I203" s="1"/>
  <c r="K203" s="1"/>
  <c r="E282" l="1"/>
  <c r="F282"/>
  <c r="J282" s="1"/>
  <c r="C284"/>
  <c r="D285" s="1"/>
  <c r="G283"/>
  <c r="L203"/>
  <c r="M203" s="1"/>
  <c r="E283" l="1"/>
  <c r="F283"/>
  <c r="J283" s="1"/>
  <c r="C285"/>
  <c r="D286" s="1"/>
  <c r="G284"/>
  <c r="H204"/>
  <c r="I204" s="1"/>
  <c r="K204" s="1"/>
  <c r="E284" l="1"/>
  <c r="F284"/>
  <c r="J284" s="1"/>
  <c r="C286"/>
  <c r="D287" s="1"/>
  <c r="G285"/>
  <c r="L204"/>
  <c r="M204" s="1"/>
  <c r="E285" l="1"/>
  <c r="F285"/>
  <c r="J285" s="1"/>
  <c r="C287"/>
  <c r="D288" s="1"/>
  <c r="G286"/>
  <c r="H205"/>
  <c r="I205" s="1"/>
  <c r="K205" s="1"/>
  <c r="E286" l="1"/>
  <c r="F286"/>
  <c r="J286" s="1"/>
  <c r="C288"/>
  <c r="D289" s="1"/>
  <c r="G287"/>
  <c r="L205"/>
  <c r="M205" s="1"/>
  <c r="E287" l="1"/>
  <c r="F287"/>
  <c r="J287" s="1"/>
  <c r="C289"/>
  <c r="D290" s="1"/>
  <c r="G288"/>
  <c r="H206"/>
  <c r="I206" s="1"/>
  <c r="K206" s="1"/>
  <c r="E288" l="1"/>
  <c r="F288"/>
  <c r="J288" s="1"/>
  <c r="C290"/>
  <c r="D291" s="1"/>
  <c r="G289"/>
  <c r="L206"/>
  <c r="M206" s="1"/>
  <c r="E289" l="1"/>
  <c r="F289"/>
  <c r="J289" s="1"/>
  <c r="C291"/>
  <c r="D292" s="1"/>
  <c r="G290"/>
  <c r="H207"/>
  <c r="I207" s="1"/>
  <c r="K207" s="1"/>
  <c r="E290" l="1"/>
  <c r="F290"/>
  <c r="J290" s="1"/>
  <c r="C292"/>
  <c r="D293" s="1"/>
  <c r="G291"/>
  <c r="L207"/>
  <c r="M207" s="1"/>
  <c r="E291" l="1"/>
  <c r="F291"/>
  <c r="J291" s="1"/>
  <c r="C293"/>
  <c r="D294" s="1"/>
  <c r="G292"/>
  <c r="H208"/>
  <c r="I208" s="1"/>
  <c r="K208" s="1"/>
  <c r="E292" l="1"/>
  <c r="F292"/>
  <c r="J292" s="1"/>
  <c r="C294"/>
  <c r="D295" s="1"/>
  <c r="G293"/>
  <c r="L208"/>
  <c r="M208" s="1"/>
  <c r="E293" l="1"/>
  <c r="F293"/>
  <c r="J293" s="1"/>
  <c r="C295"/>
  <c r="D296" s="1"/>
  <c r="G294"/>
  <c r="H209"/>
  <c r="I209" s="1"/>
  <c r="K209" s="1"/>
  <c r="E294" l="1"/>
  <c r="F294"/>
  <c r="J294" s="1"/>
  <c r="C296"/>
  <c r="D297" s="1"/>
  <c r="G295"/>
  <c r="L209"/>
  <c r="M209" s="1"/>
  <c r="E295" l="1"/>
  <c r="F295"/>
  <c r="J295" s="1"/>
  <c r="C297"/>
  <c r="D298" s="1"/>
  <c r="G296"/>
  <c r="H210"/>
  <c r="I210" s="1"/>
  <c r="K210" s="1"/>
  <c r="E296" l="1"/>
  <c r="F296"/>
  <c r="J296" s="1"/>
  <c r="C298"/>
  <c r="D299" s="1"/>
  <c r="G297"/>
  <c r="L210"/>
  <c r="M210" s="1"/>
  <c r="E297" l="1"/>
  <c r="F297"/>
  <c r="J297" s="1"/>
  <c r="C299"/>
  <c r="D300" s="1"/>
  <c r="G298"/>
  <c r="H211"/>
  <c r="I211" s="1"/>
  <c r="K211" s="1"/>
  <c r="E298" l="1"/>
  <c r="F298"/>
  <c r="J298" s="1"/>
  <c r="C300"/>
  <c r="D301" s="1"/>
  <c r="G299"/>
  <c r="L211"/>
  <c r="M211" s="1"/>
  <c r="E299" l="1"/>
  <c r="F299"/>
  <c r="J299" s="1"/>
  <c r="C301"/>
  <c r="D302" s="1"/>
  <c r="G300"/>
  <c r="H212"/>
  <c r="I212" s="1"/>
  <c r="K212" s="1"/>
  <c r="E300" l="1"/>
  <c r="F300"/>
  <c r="J300" s="1"/>
  <c r="C302"/>
  <c r="D303" s="1"/>
  <c r="G301"/>
  <c r="L212"/>
  <c r="M212" s="1"/>
  <c r="E301" l="1"/>
  <c r="F301"/>
  <c r="J301" s="1"/>
  <c r="C303"/>
  <c r="D304" s="1"/>
  <c r="G302"/>
  <c r="H213"/>
  <c r="I213" s="1"/>
  <c r="K213" s="1"/>
  <c r="E302" l="1"/>
  <c r="F302"/>
  <c r="J302" s="1"/>
  <c r="C304"/>
  <c r="D305" s="1"/>
  <c r="G303"/>
  <c r="L213"/>
  <c r="M213" s="1"/>
  <c r="E303" l="1"/>
  <c r="F303"/>
  <c r="J303" s="1"/>
  <c r="H214"/>
  <c r="I214" s="1"/>
  <c r="K214" s="1"/>
  <c r="L214" s="1"/>
  <c r="M214" s="1"/>
  <c r="C305"/>
  <c r="D306" s="1"/>
  <c r="G304"/>
  <c r="E304" l="1"/>
  <c r="F304"/>
  <c r="J304" s="1"/>
  <c r="C306"/>
  <c r="D307" s="1"/>
  <c r="G305"/>
  <c r="H215"/>
  <c r="I215" s="1"/>
  <c r="K215" s="1"/>
  <c r="E305" l="1"/>
  <c r="F305"/>
  <c r="J305" s="1"/>
  <c r="C307"/>
  <c r="D308" s="1"/>
  <c r="G306"/>
  <c r="L215"/>
  <c r="M215" s="1"/>
  <c r="E306" l="1"/>
  <c r="F306"/>
  <c r="J306" s="1"/>
  <c r="C308"/>
  <c r="D309" s="1"/>
  <c r="G307"/>
  <c r="H216"/>
  <c r="I216" s="1"/>
  <c r="K216" s="1"/>
  <c r="E307" l="1"/>
  <c r="F307"/>
  <c r="J307" s="1"/>
  <c r="C309"/>
  <c r="D310" s="1"/>
  <c r="G308"/>
  <c r="L216"/>
  <c r="M216" s="1"/>
  <c r="E308" l="1"/>
  <c r="F308"/>
  <c r="J308" s="1"/>
  <c r="C310"/>
  <c r="D311" s="1"/>
  <c r="G309"/>
  <c r="H217"/>
  <c r="I217" s="1"/>
  <c r="K217" s="1"/>
  <c r="E309" l="1"/>
  <c r="F309"/>
  <c r="J309" s="1"/>
  <c r="C311"/>
  <c r="D312" s="1"/>
  <c r="G310"/>
  <c r="L217"/>
  <c r="M217" s="1"/>
  <c r="E310" l="1"/>
  <c r="F310"/>
  <c r="J310" s="1"/>
  <c r="C312"/>
  <c r="D313" s="1"/>
  <c r="G311"/>
  <c r="H218"/>
  <c r="I218" s="1"/>
  <c r="K218" s="1"/>
  <c r="E311" l="1"/>
  <c r="F311"/>
  <c r="J311" s="1"/>
  <c r="C313"/>
  <c r="D314" s="1"/>
  <c r="G312"/>
  <c r="L218"/>
  <c r="M218" s="1"/>
  <c r="E312" l="1"/>
  <c r="F312"/>
  <c r="J312" s="1"/>
  <c r="C314"/>
  <c r="D315" s="1"/>
  <c r="G313"/>
  <c r="H219"/>
  <c r="I219" s="1"/>
  <c r="K219" s="1"/>
  <c r="E313" l="1"/>
  <c r="F313"/>
  <c r="J313" s="1"/>
  <c r="C315"/>
  <c r="D316" s="1"/>
  <c r="G314"/>
  <c r="L219"/>
  <c r="M219" s="1"/>
  <c r="E314" l="1"/>
  <c r="F314"/>
  <c r="J314" s="1"/>
  <c r="C316"/>
  <c r="D317" s="1"/>
  <c r="G315"/>
  <c r="H220"/>
  <c r="I220" s="1"/>
  <c r="K220" s="1"/>
  <c r="E315" l="1"/>
  <c r="F315"/>
  <c r="J315" s="1"/>
  <c r="C317"/>
  <c r="D318" s="1"/>
  <c r="G316"/>
  <c r="L220"/>
  <c r="M220" s="1"/>
  <c r="E316" l="1"/>
  <c r="F316"/>
  <c r="J316" s="1"/>
  <c r="C318"/>
  <c r="D319" s="1"/>
  <c r="G317"/>
  <c r="H221"/>
  <c r="I221" s="1"/>
  <c r="K221" s="1"/>
  <c r="E317" l="1"/>
  <c r="F317"/>
  <c r="J317" s="1"/>
  <c r="C319"/>
  <c r="D320" s="1"/>
  <c r="G318"/>
  <c r="L221"/>
  <c r="M221" s="1"/>
  <c r="E318" l="1"/>
  <c r="F318"/>
  <c r="J318" s="1"/>
  <c r="C320"/>
  <c r="D321" s="1"/>
  <c r="G319"/>
  <c r="H222"/>
  <c r="I222" s="1"/>
  <c r="K222" s="1"/>
  <c r="E319" l="1"/>
  <c r="F319"/>
  <c r="J319" s="1"/>
  <c r="C321"/>
  <c r="D322" s="1"/>
  <c r="G320"/>
  <c r="L222"/>
  <c r="M222" s="1"/>
  <c r="E320" l="1"/>
  <c r="F320"/>
  <c r="J320" s="1"/>
  <c r="C322"/>
  <c r="D323" s="1"/>
  <c r="G321"/>
  <c r="H223"/>
  <c r="I223" s="1"/>
  <c r="K223" s="1"/>
  <c r="E321" l="1"/>
  <c r="F321"/>
  <c r="J321" s="1"/>
  <c r="C323"/>
  <c r="D324" s="1"/>
  <c r="G322"/>
  <c r="L223"/>
  <c r="M223" s="1"/>
  <c r="E322" l="1"/>
  <c r="F322"/>
  <c r="J322" s="1"/>
  <c r="C324"/>
  <c r="D325" s="1"/>
  <c r="G323"/>
  <c r="H224"/>
  <c r="I224" s="1"/>
  <c r="K224" s="1"/>
  <c r="E323" l="1"/>
  <c r="F323"/>
  <c r="J323" s="1"/>
  <c r="C325"/>
  <c r="D326" s="1"/>
  <c r="G324"/>
  <c r="L224"/>
  <c r="M224" s="1"/>
  <c r="E324" l="1"/>
  <c r="F324"/>
  <c r="J324" s="1"/>
  <c r="C326"/>
  <c r="D327" s="1"/>
  <c r="G325"/>
  <c r="H225"/>
  <c r="I225" s="1"/>
  <c r="K225" s="1"/>
  <c r="E325" l="1"/>
  <c r="F325"/>
  <c r="J325" s="1"/>
  <c r="C327"/>
  <c r="D328" s="1"/>
  <c r="G326"/>
  <c r="L225"/>
  <c r="M225" s="1"/>
  <c r="E326" l="1"/>
  <c r="F326"/>
  <c r="J326" s="1"/>
  <c r="C328"/>
  <c r="D329" s="1"/>
  <c r="G327"/>
  <c r="H226"/>
  <c r="I226" s="1"/>
  <c r="K226" s="1"/>
  <c r="E327" l="1"/>
  <c r="F327"/>
  <c r="J327" s="1"/>
  <c r="C329"/>
  <c r="D330" s="1"/>
  <c r="G328"/>
  <c r="L226"/>
  <c r="M226" s="1"/>
  <c r="E328" l="1"/>
  <c r="F328"/>
  <c r="J328" s="1"/>
  <c r="C330"/>
  <c r="D331" s="1"/>
  <c r="G329"/>
  <c r="H227"/>
  <c r="I227" s="1"/>
  <c r="K227" s="1"/>
  <c r="E329" l="1"/>
  <c r="F329"/>
  <c r="J329" s="1"/>
  <c r="C331"/>
  <c r="D332" s="1"/>
  <c r="G330"/>
  <c r="L227"/>
  <c r="M227" s="1"/>
  <c r="E330" l="1"/>
  <c r="F330"/>
  <c r="J330" s="1"/>
  <c r="C332"/>
  <c r="D333" s="1"/>
  <c r="G331"/>
  <c r="H228"/>
  <c r="I228" s="1"/>
  <c r="K228" s="1"/>
  <c r="E331" l="1"/>
  <c r="F331"/>
  <c r="J331" s="1"/>
  <c r="C333"/>
  <c r="D334" s="1"/>
  <c r="G332"/>
  <c r="L228"/>
  <c r="M228" s="1"/>
  <c r="E332" l="1"/>
  <c r="F332"/>
  <c r="J332" s="1"/>
  <c r="C334"/>
  <c r="D335" s="1"/>
  <c r="G333"/>
  <c r="H229"/>
  <c r="I229" s="1"/>
  <c r="K229" s="1"/>
  <c r="E333" l="1"/>
  <c r="F333"/>
  <c r="J333" s="1"/>
  <c r="C335"/>
  <c r="D336" s="1"/>
  <c r="G334"/>
  <c r="L229"/>
  <c r="M229" s="1"/>
  <c r="E334" l="1"/>
  <c r="F334"/>
  <c r="J334" s="1"/>
  <c r="C336"/>
  <c r="D337" s="1"/>
  <c r="G335"/>
  <c r="H230"/>
  <c r="I230" s="1"/>
  <c r="K230" s="1"/>
  <c r="E335" l="1"/>
  <c r="F335"/>
  <c r="J335" s="1"/>
  <c r="C337"/>
  <c r="D338" s="1"/>
  <c r="G336"/>
  <c r="L230"/>
  <c r="M230" s="1"/>
  <c r="E336" l="1"/>
  <c r="F336"/>
  <c r="J336" s="1"/>
  <c r="C338"/>
  <c r="D339" s="1"/>
  <c r="G337"/>
  <c r="H231"/>
  <c r="I231" s="1"/>
  <c r="K231" s="1"/>
  <c r="E337" l="1"/>
  <c r="F337"/>
  <c r="J337" s="1"/>
  <c r="C339"/>
  <c r="D340" s="1"/>
  <c r="G338"/>
  <c r="L231"/>
  <c r="M231" s="1"/>
  <c r="E338" l="1"/>
  <c r="F338"/>
  <c r="J338" s="1"/>
  <c r="C340"/>
  <c r="D341" s="1"/>
  <c r="G339"/>
  <c r="H232"/>
  <c r="I232" s="1"/>
  <c r="K232" s="1"/>
  <c r="E339" l="1"/>
  <c r="F339"/>
  <c r="J339" s="1"/>
  <c r="C341"/>
  <c r="D342" s="1"/>
  <c r="G340"/>
  <c r="L232"/>
  <c r="M232" s="1"/>
  <c r="E340" l="1"/>
  <c r="F340"/>
  <c r="J340" s="1"/>
  <c r="C342"/>
  <c r="D343" s="1"/>
  <c r="G341"/>
  <c r="H233"/>
  <c r="I233" s="1"/>
  <c r="K233" s="1"/>
  <c r="E341" l="1"/>
  <c r="F341"/>
  <c r="J341" s="1"/>
  <c r="C343"/>
  <c r="D344" s="1"/>
  <c r="G342"/>
  <c r="L233"/>
  <c r="M233" s="1"/>
  <c r="E342" l="1"/>
  <c r="F342"/>
  <c r="J342" s="1"/>
  <c r="C344"/>
  <c r="D345" s="1"/>
  <c r="G343"/>
  <c r="H234"/>
  <c r="I234" s="1"/>
  <c r="K234" s="1"/>
  <c r="E343" l="1"/>
  <c r="F343"/>
  <c r="J343" s="1"/>
  <c r="C345"/>
  <c r="D346" s="1"/>
  <c r="G344"/>
  <c r="L234"/>
  <c r="M234" s="1"/>
  <c r="E344" l="1"/>
  <c r="F344"/>
  <c r="J344" s="1"/>
  <c r="C346"/>
  <c r="D347" s="1"/>
  <c r="G345"/>
  <c r="H235"/>
  <c r="I235" s="1"/>
  <c r="K235" s="1"/>
  <c r="E345" l="1"/>
  <c r="F345"/>
  <c r="J345" s="1"/>
  <c r="C347"/>
  <c r="D348" s="1"/>
  <c r="G346"/>
  <c r="L235"/>
  <c r="M235" s="1"/>
  <c r="E346" l="1"/>
  <c r="F346"/>
  <c r="J346" s="1"/>
  <c r="C348"/>
  <c r="D349" s="1"/>
  <c r="G347"/>
  <c r="H236"/>
  <c r="I236" s="1"/>
  <c r="K236" s="1"/>
  <c r="E347" l="1"/>
  <c r="F347"/>
  <c r="J347" s="1"/>
  <c r="C349"/>
  <c r="D350" s="1"/>
  <c r="G348"/>
  <c r="L236"/>
  <c r="M236" s="1"/>
  <c r="E348" l="1"/>
  <c r="F348"/>
  <c r="J348" s="1"/>
  <c r="C350"/>
  <c r="D351" s="1"/>
  <c r="G349"/>
  <c r="H237"/>
  <c r="I237" s="1"/>
  <c r="K237" s="1"/>
  <c r="E349" l="1"/>
  <c r="F349"/>
  <c r="J349" s="1"/>
  <c r="C351"/>
  <c r="D352" s="1"/>
  <c r="G350"/>
  <c r="L237"/>
  <c r="M237" s="1"/>
  <c r="E350" l="1"/>
  <c r="F350"/>
  <c r="J350" s="1"/>
  <c r="C352"/>
  <c r="D353" s="1"/>
  <c r="G351"/>
  <c r="H238"/>
  <c r="I238" s="1"/>
  <c r="K238" s="1"/>
  <c r="E351" l="1"/>
  <c r="F351"/>
  <c r="J351" s="1"/>
  <c r="C353"/>
  <c r="D354" s="1"/>
  <c r="G352"/>
  <c r="L238"/>
  <c r="M238" s="1"/>
  <c r="E352" l="1"/>
  <c r="F352"/>
  <c r="J352" s="1"/>
  <c r="C354"/>
  <c r="D355" s="1"/>
  <c r="G353"/>
  <c r="H239"/>
  <c r="I239" s="1"/>
  <c r="K239" s="1"/>
  <c r="E353" l="1"/>
  <c r="F353"/>
  <c r="J353" s="1"/>
  <c r="C355"/>
  <c r="D356" s="1"/>
  <c r="G354"/>
  <c r="L239"/>
  <c r="M239" s="1"/>
  <c r="E354" l="1"/>
  <c r="F354"/>
  <c r="J354" s="1"/>
  <c r="C356"/>
  <c r="D357" s="1"/>
  <c r="G355"/>
  <c r="H240"/>
  <c r="I240" s="1"/>
  <c r="K240" s="1"/>
  <c r="E355" l="1"/>
  <c r="F355"/>
  <c r="J355" s="1"/>
  <c r="C357"/>
  <c r="D358" s="1"/>
  <c r="G356"/>
  <c r="L240"/>
  <c r="M240" s="1"/>
  <c r="E356" l="1"/>
  <c r="F356"/>
  <c r="J356" s="1"/>
  <c r="C358"/>
  <c r="D359" s="1"/>
  <c r="G357"/>
  <c r="H241"/>
  <c r="I241" s="1"/>
  <c r="K241" s="1"/>
  <c r="E357" l="1"/>
  <c r="F357"/>
  <c r="J357" s="1"/>
  <c r="C359"/>
  <c r="D360" s="1"/>
  <c r="G358"/>
  <c r="L241"/>
  <c r="M241" s="1"/>
  <c r="E358" l="1"/>
  <c r="F358"/>
  <c r="J358" s="1"/>
  <c r="C360"/>
  <c r="D361" s="1"/>
  <c r="G359"/>
  <c r="H242"/>
  <c r="I242" s="1"/>
  <c r="K242" s="1"/>
  <c r="E359" l="1"/>
  <c r="F359"/>
  <c r="J359" s="1"/>
  <c r="C361"/>
  <c r="D362" s="1"/>
  <c r="G360"/>
  <c r="L242"/>
  <c r="M242" s="1"/>
  <c r="E360" l="1"/>
  <c r="F360"/>
  <c r="J360" s="1"/>
  <c r="C362"/>
  <c r="D363" s="1"/>
  <c r="G361"/>
  <c r="H243"/>
  <c r="I243" s="1"/>
  <c r="K243" s="1"/>
  <c r="E361" l="1"/>
  <c r="F361"/>
  <c r="J361" s="1"/>
  <c r="C363"/>
  <c r="D364" s="1"/>
  <c r="G362"/>
  <c r="L243"/>
  <c r="M243" s="1"/>
  <c r="E362" l="1"/>
  <c r="F362"/>
  <c r="J362" s="1"/>
  <c r="C364"/>
  <c r="D365" s="1"/>
  <c r="G363"/>
  <c r="H244"/>
  <c r="I244" s="1"/>
  <c r="K244" s="1"/>
  <c r="E363" l="1"/>
  <c r="F363"/>
  <c r="J363" s="1"/>
  <c r="C365"/>
  <c r="D366" s="1"/>
  <c r="G364"/>
  <c r="L244"/>
  <c r="M244" s="1"/>
  <c r="E364" l="1"/>
  <c r="F364"/>
  <c r="J364" s="1"/>
  <c r="C366"/>
  <c r="D367" s="1"/>
  <c r="G365"/>
  <c r="H245"/>
  <c r="I245" s="1"/>
  <c r="K245" s="1"/>
  <c r="E365" l="1"/>
  <c r="F365"/>
  <c r="J365" s="1"/>
  <c r="C367"/>
  <c r="D368" s="1"/>
  <c r="G366"/>
  <c r="L245"/>
  <c r="M245" s="1"/>
  <c r="E366" l="1"/>
  <c r="F366"/>
  <c r="J366" s="1"/>
  <c r="C368"/>
  <c r="D369" s="1"/>
  <c r="G367"/>
  <c r="H246"/>
  <c r="I246" s="1"/>
  <c r="K246" s="1"/>
  <c r="E367" l="1"/>
  <c r="F367"/>
  <c r="J367" s="1"/>
  <c r="C369"/>
  <c r="D370" s="1"/>
  <c r="G368"/>
  <c r="L246"/>
  <c r="M246" s="1"/>
  <c r="E368" l="1"/>
  <c r="F368"/>
  <c r="J368" s="1"/>
  <c r="C370"/>
  <c r="D371" s="1"/>
  <c r="G369"/>
  <c r="H247"/>
  <c r="I247" s="1"/>
  <c r="K247" s="1"/>
  <c r="E369" l="1"/>
  <c r="F369"/>
  <c r="J369" s="1"/>
  <c r="C371"/>
  <c r="D372" s="1"/>
  <c r="G370"/>
  <c r="L247"/>
  <c r="M247" s="1"/>
  <c r="E370" l="1"/>
  <c r="F370"/>
  <c r="J370" s="1"/>
  <c r="C372"/>
  <c r="D373" s="1"/>
  <c r="G371"/>
  <c r="H248"/>
  <c r="I248" s="1"/>
  <c r="K248" s="1"/>
  <c r="E371" l="1"/>
  <c r="F371"/>
  <c r="J371" s="1"/>
  <c r="C373"/>
  <c r="D374" s="1"/>
  <c r="G372"/>
  <c r="L248"/>
  <c r="M248" s="1"/>
  <c r="E372" l="1"/>
  <c r="F372"/>
  <c r="J372" s="1"/>
  <c r="C374"/>
  <c r="D375" s="1"/>
  <c r="G373"/>
  <c r="H249"/>
  <c r="I249" s="1"/>
  <c r="K249" s="1"/>
  <c r="E373" l="1"/>
  <c r="F373"/>
  <c r="J373" s="1"/>
  <c r="C375"/>
  <c r="D376" s="1"/>
  <c r="G374"/>
  <c r="L249"/>
  <c r="M249" s="1"/>
  <c r="E374" l="1"/>
  <c r="F374"/>
  <c r="J374" s="1"/>
  <c r="C376"/>
  <c r="D377" s="1"/>
  <c r="G375"/>
  <c r="H250"/>
  <c r="I250" s="1"/>
  <c r="K250" s="1"/>
  <c r="E375" l="1"/>
  <c r="F375"/>
  <c r="J375" s="1"/>
  <c r="C377"/>
  <c r="D378" s="1"/>
  <c r="G376"/>
  <c r="L250"/>
  <c r="M250" s="1"/>
  <c r="E376" l="1"/>
  <c r="F376"/>
  <c r="J376" s="1"/>
  <c r="C378"/>
  <c r="D379" s="1"/>
  <c r="G377"/>
  <c r="K2"/>
  <c r="H251"/>
  <c r="I251" s="1"/>
  <c r="K251" s="1"/>
  <c r="E377" l="1"/>
  <c r="F377"/>
  <c r="J377" s="1"/>
  <c r="C379"/>
  <c r="D380" s="1"/>
  <c r="G378"/>
  <c r="L251"/>
  <c r="M251" s="1"/>
  <c r="E378" l="1"/>
  <c r="F378"/>
  <c r="J378" s="1"/>
  <c r="C380"/>
  <c r="D381" s="1"/>
  <c r="G379"/>
  <c r="H252"/>
  <c r="I252" s="1"/>
  <c r="K252" s="1"/>
  <c r="E379" l="1"/>
  <c r="F379"/>
  <c r="J379" s="1"/>
  <c r="C381"/>
  <c r="D382" s="1"/>
  <c r="G380"/>
  <c r="L252"/>
  <c r="M252" s="1"/>
  <c r="E380" l="1"/>
  <c r="F380"/>
  <c r="J380" s="1"/>
  <c r="C382"/>
  <c r="D383" s="1"/>
  <c r="G381"/>
  <c r="H253"/>
  <c r="I253" s="1"/>
  <c r="K253" s="1"/>
  <c r="E381" l="1"/>
  <c r="F381"/>
  <c r="J381" s="1"/>
  <c r="C383"/>
  <c r="D384" s="1"/>
  <c r="G382"/>
  <c r="L253"/>
  <c r="M253" s="1"/>
  <c r="E382" l="1"/>
  <c r="F382"/>
  <c r="J382" s="1"/>
  <c r="C384"/>
  <c r="D385" s="1"/>
  <c r="G383"/>
  <c r="H254"/>
  <c r="I254" s="1"/>
  <c r="K254" s="1"/>
  <c r="E383" l="1"/>
  <c r="F383"/>
  <c r="J383" s="1"/>
  <c r="C385"/>
  <c r="D386" s="1"/>
  <c r="G384"/>
  <c r="L254"/>
  <c r="M254" s="1"/>
  <c r="E384" l="1"/>
  <c r="F384"/>
  <c r="J384" s="1"/>
  <c r="C386"/>
  <c r="D387" s="1"/>
  <c r="G385"/>
  <c r="H255"/>
  <c r="I255" s="1"/>
  <c r="K255" s="1"/>
  <c r="E385" l="1"/>
  <c r="F385"/>
  <c r="J385" s="1"/>
  <c r="C387"/>
  <c r="D388" s="1"/>
  <c r="G386"/>
  <c r="L255"/>
  <c r="M255" s="1"/>
  <c r="E386" l="1"/>
  <c r="F386"/>
  <c r="J386" s="1"/>
  <c r="C388"/>
  <c r="D389" s="1"/>
  <c r="G387"/>
  <c r="H256"/>
  <c r="I256" s="1"/>
  <c r="K256" s="1"/>
  <c r="E387" l="1"/>
  <c r="F387"/>
  <c r="J387" s="1"/>
  <c r="C389"/>
  <c r="D390" s="1"/>
  <c r="G388"/>
  <c r="L256"/>
  <c r="M256" s="1"/>
  <c r="E388" l="1"/>
  <c r="F388"/>
  <c r="J388" s="1"/>
  <c r="C390"/>
  <c r="D391" s="1"/>
  <c r="G389"/>
  <c r="H257"/>
  <c r="I257" s="1"/>
  <c r="K257" s="1"/>
  <c r="E389" l="1"/>
  <c r="F389"/>
  <c r="J389" s="1"/>
  <c r="C391"/>
  <c r="D392" s="1"/>
  <c r="G390"/>
  <c r="L257"/>
  <c r="M257" s="1"/>
  <c r="E390" l="1"/>
  <c r="F390"/>
  <c r="J390" s="1"/>
  <c r="C392"/>
  <c r="D393" s="1"/>
  <c r="G391"/>
  <c r="H258"/>
  <c r="I258" s="1"/>
  <c r="K258" s="1"/>
  <c r="E391" l="1"/>
  <c r="F391"/>
  <c r="J391" s="1"/>
  <c r="C393"/>
  <c r="D394" s="1"/>
  <c r="G392"/>
  <c r="L258"/>
  <c r="M258" s="1"/>
  <c r="E392" l="1"/>
  <c r="F392"/>
  <c r="J392" s="1"/>
  <c r="C394"/>
  <c r="D395" s="1"/>
  <c r="G393"/>
  <c r="H259"/>
  <c r="I259" s="1"/>
  <c r="K259" s="1"/>
  <c r="E393" l="1"/>
  <c r="F393"/>
  <c r="J393" s="1"/>
  <c r="C395"/>
  <c r="D396" s="1"/>
  <c r="G394"/>
  <c r="L259"/>
  <c r="M259" s="1"/>
  <c r="E394" l="1"/>
  <c r="F394"/>
  <c r="J394" s="1"/>
  <c r="C396"/>
  <c r="D397" s="1"/>
  <c r="G395"/>
  <c r="H260"/>
  <c r="I260" s="1"/>
  <c r="K260" s="1"/>
  <c r="E395" l="1"/>
  <c r="F395"/>
  <c r="J395" s="1"/>
  <c r="C397"/>
  <c r="D398" s="1"/>
  <c r="G396"/>
  <c r="L260"/>
  <c r="M260" s="1"/>
  <c r="E396" l="1"/>
  <c r="F396"/>
  <c r="J396" s="1"/>
  <c r="C398"/>
  <c r="D399" s="1"/>
  <c r="G397"/>
  <c r="H261"/>
  <c r="I261" s="1"/>
  <c r="K261" s="1"/>
  <c r="E397" l="1"/>
  <c r="F397"/>
  <c r="J397" s="1"/>
  <c r="C399"/>
  <c r="D400" s="1"/>
  <c r="G398"/>
  <c r="L261"/>
  <c r="M261" s="1"/>
  <c r="E398" l="1"/>
  <c r="F398"/>
  <c r="J398" s="1"/>
  <c r="C400"/>
  <c r="D401" s="1"/>
  <c r="G399"/>
  <c r="H262"/>
  <c r="I262" s="1"/>
  <c r="K262" s="1"/>
  <c r="E399" l="1"/>
  <c r="F399"/>
  <c r="J399" s="1"/>
  <c r="C401"/>
  <c r="D402" s="1"/>
  <c r="G400"/>
  <c r="L262"/>
  <c r="M262" s="1"/>
  <c r="E400" l="1"/>
  <c r="F400"/>
  <c r="J400" s="1"/>
  <c r="C402"/>
  <c r="D403" s="1"/>
  <c r="G401"/>
  <c r="H263"/>
  <c r="I263" s="1"/>
  <c r="K263" s="1"/>
  <c r="E401" l="1"/>
  <c r="F401"/>
  <c r="J401" s="1"/>
  <c r="C403"/>
  <c r="D404" s="1"/>
  <c r="G402"/>
  <c r="L263"/>
  <c r="M263" s="1"/>
  <c r="E402" l="1"/>
  <c r="F402"/>
  <c r="J402" s="1"/>
  <c r="C404"/>
  <c r="D405" s="1"/>
  <c r="G403"/>
  <c r="H264"/>
  <c r="I264" s="1"/>
  <c r="K264" s="1"/>
  <c r="E403" l="1"/>
  <c r="F403"/>
  <c r="J403" s="1"/>
  <c r="C405"/>
  <c r="D406" s="1"/>
  <c r="G404"/>
  <c r="L264"/>
  <c r="M264" s="1"/>
  <c r="E404" l="1"/>
  <c r="F404"/>
  <c r="J404" s="1"/>
  <c r="C406"/>
  <c r="D407" s="1"/>
  <c r="G405"/>
  <c r="H265"/>
  <c r="I265" s="1"/>
  <c r="K265" s="1"/>
  <c r="E405" l="1"/>
  <c r="F405"/>
  <c r="J405" s="1"/>
  <c r="C407"/>
  <c r="D408" s="1"/>
  <c r="G406"/>
  <c r="L265"/>
  <c r="M265" s="1"/>
  <c r="E406" l="1"/>
  <c r="F406"/>
  <c r="J406" s="1"/>
  <c r="C408"/>
  <c r="D409" s="1"/>
  <c r="G407"/>
  <c r="H266"/>
  <c r="I266" s="1"/>
  <c r="K266" s="1"/>
  <c r="E407" l="1"/>
  <c r="F407"/>
  <c r="J407" s="1"/>
  <c r="C409"/>
  <c r="D410" s="1"/>
  <c r="G408"/>
  <c r="L266"/>
  <c r="M266" s="1"/>
  <c r="E408" l="1"/>
  <c r="F408"/>
  <c r="J408" s="1"/>
  <c r="C410"/>
  <c r="D411" s="1"/>
  <c r="G409"/>
  <c r="H267"/>
  <c r="I267" s="1"/>
  <c r="K267" s="1"/>
  <c r="E409" l="1"/>
  <c r="F409"/>
  <c r="J409" s="1"/>
  <c r="C411"/>
  <c r="D412" s="1"/>
  <c r="G410"/>
  <c r="L267"/>
  <c r="M267" s="1"/>
  <c r="E410" l="1"/>
  <c r="F410"/>
  <c r="J410" s="1"/>
  <c r="C412"/>
  <c r="D413" s="1"/>
  <c r="G411"/>
  <c r="H268"/>
  <c r="I268" s="1"/>
  <c r="K268" s="1"/>
  <c r="E411" l="1"/>
  <c r="F411"/>
  <c r="J411" s="1"/>
  <c r="C413"/>
  <c r="D414" s="1"/>
  <c r="G412"/>
  <c r="L268"/>
  <c r="M268" s="1"/>
  <c r="E412" l="1"/>
  <c r="F412"/>
  <c r="J412" s="1"/>
  <c r="C414"/>
  <c r="D415" s="1"/>
  <c r="G413"/>
  <c r="H269"/>
  <c r="I269" s="1"/>
  <c r="K269" s="1"/>
  <c r="E413" l="1"/>
  <c r="F413"/>
  <c r="J413" s="1"/>
  <c r="C415"/>
  <c r="D416" s="1"/>
  <c r="G414"/>
  <c r="L269"/>
  <c r="M269" s="1"/>
  <c r="E414" l="1"/>
  <c r="F414"/>
  <c r="J414" s="1"/>
  <c r="C416"/>
  <c r="D417" s="1"/>
  <c r="G415"/>
  <c r="H270"/>
  <c r="I270" s="1"/>
  <c r="K270" s="1"/>
  <c r="E415" l="1"/>
  <c r="F415"/>
  <c r="J415" s="1"/>
  <c r="C417"/>
  <c r="D418" s="1"/>
  <c r="G416"/>
  <c r="L270"/>
  <c r="M270" s="1"/>
  <c r="E416" l="1"/>
  <c r="F416"/>
  <c r="J416" s="1"/>
  <c r="C418"/>
  <c r="D419" s="1"/>
  <c r="G417"/>
  <c r="H271"/>
  <c r="I271" s="1"/>
  <c r="K271" s="1"/>
  <c r="E417" l="1"/>
  <c r="F417"/>
  <c r="J417" s="1"/>
  <c r="C419"/>
  <c r="D420" s="1"/>
  <c r="G418"/>
  <c r="L271"/>
  <c r="M271" s="1"/>
  <c r="E418" l="1"/>
  <c r="F418"/>
  <c r="J418" s="1"/>
  <c r="C420"/>
  <c r="D421" s="1"/>
  <c r="G419"/>
  <c r="H272"/>
  <c r="I272" s="1"/>
  <c r="K272" s="1"/>
  <c r="E419" l="1"/>
  <c r="F419"/>
  <c r="J419" s="1"/>
  <c r="C421"/>
  <c r="D422" s="1"/>
  <c r="G420"/>
  <c r="L272"/>
  <c r="M272" s="1"/>
  <c r="E420" l="1"/>
  <c r="F420"/>
  <c r="J420" s="1"/>
  <c r="C422"/>
  <c r="D423" s="1"/>
  <c r="G421"/>
  <c r="H273"/>
  <c r="I273" s="1"/>
  <c r="K273" s="1"/>
  <c r="E421" l="1"/>
  <c r="F421"/>
  <c r="J421" s="1"/>
  <c r="C423"/>
  <c r="D424" s="1"/>
  <c r="G422"/>
  <c r="L273"/>
  <c r="M273" s="1"/>
  <c r="E422" l="1"/>
  <c r="F422"/>
  <c r="J422" s="1"/>
  <c r="C424"/>
  <c r="D425" s="1"/>
  <c r="G423"/>
  <c r="H274"/>
  <c r="I274" s="1"/>
  <c r="K274" s="1"/>
  <c r="E423" l="1"/>
  <c r="F423"/>
  <c r="J423" s="1"/>
  <c r="C425"/>
  <c r="D426" s="1"/>
  <c r="G424"/>
  <c r="L274"/>
  <c r="M274" s="1"/>
  <c r="E424" l="1"/>
  <c r="F424"/>
  <c r="J424" s="1"/>
  <c r="C426"/>
  <c r="D427" s="1"/>
  <c r="G425"/>
  <c r="H275"/>
  <c r="I275" s="1"/>
  <c r="K275" s="1"/>
  <c r="E425" l="1"/>
  <c r="F425"/>
  <c r="J425" s="1"/>
  <c r="C427"/>
  <c r="D428" s="1"/>
  <c r="G426"/>
  <c r="L275"/>
  <c r="M275" s="1"/>
  <c r="E426" l="1"/>
  <c r="F426"/>
  <c r="J426" s="1"/>
  <c r="C428"/>
  <c r="D429" s="1"/>
  <c r="G427"/>
  <c r="H276"/>
  <c r="I276" s="1"/>
  <c r="K276" s="1"/>
  <c r="E427" l="1"/>
  <c r="F427"/>
  <c r="J427" s="1"/>
  <c r="C429"/>
  <c r="D430" s="1"/>
  <c r="G428"/>
  <c r="L276"/>
  <c r="M276" s="1"/>
  <c r="E428" l="1"/>
  <c r="F428"/>
  <c r="J428" s="1"/>
  <c r="C430"/>
  <c r="D431" s="1"/>
  <c r="G429"/>
  <c r="H277"/>
  <c r="I277" s="1"/>
  <c r="K277" s="1"/>
  <c r="E429" l="1"/>
  <c r="F429"/>
  <c r="J429" s="1"/>
  <c r="C431"/>
  <c r="D432" s="1"/>
  <c r="G430"/>
  <c r="L277"/>
  <c r="M277" s="1"/>
  <c r="E430" l="1"/>
  <c r="F430"/>
  <c r="J430" s="1"/>
  <c r="C432"/>
  <c r="D433" s="1"/>
  <c r="G431"/>
  <c r="H278"/>
  <c r="I278" s="1"/>
  <c r="K278" s="1"/>
  <c r="E431" l="1"/>
  <c r="F431"/>
  <c r="J431" s="1"/>
  <c r="C433"/>
  <c r="D434" s="1"/>
  <c r="G432"/>
  <c r="L278"/>
  <c r="M278" s="1"/>
  <c r="E432" l="1"/>
  <c r="F432"/>
  <c r="J432" s="1"/>
  <c r="C434"/>
  <c r="D435" s="1"/>
  <c r="G433"/>
  <c r="H279"/>
  <c r="I279" s="1"/>
  <c r="K279" s="1"/>
  <c r="E433" l="1"/>
  <c r="F433"/>
  <c r="J433" s="1"/>
  <c r="C435"/>
  <c r="D436" s="1"/>
  <c r="G434"/>
  <c r="L279"/>
  <c r="M279" s="1"/>
  <c r="E434" l="1"/>
  <c r="F434"/>
  <c r="J434" s="1"/>
  <c r="C436"/>
  <c r="D437" s="1"/>
  <c r="G435"/>
  <c r="H280"/>
  <c r="I280" s="1"/>
  <c r="K280" s="1"/>
  <c r="E435" l="1"/>
  <c r="F435"/>
  <c r="J435" s="1"/>
  <c r="C437"/>
  <c r="D438" s="1"/>
  <c r="G436"/>
  <c r="L280"/>
  <c r="M280" s="1"/>
  <c r="E436" l="1"/>
  <c r="F436"/>
  <c r="J436" s="1"/>
  <c r="C438"/>
  <c r="D439" s="1"/>
  <c r="G437"/>
  <c r="H281"/>
  <c r="I281" s="1"/>
  <c r="K281" s="1"/>
  <c r="E437" l="1"/>
  <c r="F437"/>
  <c r="J437" s="1"/>
  <c r="C439"/>
  <c r="D440" s="1"/>
  <c r="G438"/>
  <c r="L281"/>
  <c r="M281" s="1"/>
  <c r="E438" l="1"/>
  <c r="F438"/>
  <c r="J438" s="1"/>
  <c r="C440"/>
  <c r="D441" s="1"/>
  <c r="G439"/>
  <c r="H282"/>
  <c r="I282" s="1"/>
  <c r="K282" s="1"/>
  <c r="E439" l="1"/>
  <c r="F439"/>
  <c r="J439" s="1"/>
  <c r="C441"/>
  <c r="D442" s="1"/>
  <c r="G440"/>
  <c r="L282"/>
  <c r="M282" s="1"/>
  <c r="E440" l="1"/>
  <c r="F440"/>
  <c r="J440" s="1"/>
  <c r="C442"/>
  <c r="D443" s="1"/>
  <c r="G441"/>
  <c r="H283"/>
  <c r="I283" s="1"/>
  <c r="K283" s="1"/>
  <c r="E441" l="1"/>
  <c r="F441"/>
  <c r="J441" s="1"/>
  <c r="C443"/>
  <c r="D444" s="1"/>
  <c r="G442"/>
  <c r="L283"/>
  <c r="M283" s="1"/>
  <c r="E442" l="1"/>
  <c r="F442"/>
  <c r="J442" s="1"/>
  <c r="C444"/>
  <c r="D445" s="1"/>
  <c r="G443"/>
  <c r="H284"/>
  <c r="I284" s="1"/>
  <c r="K284" s="1"/>
  <c r="E443" l="1"/>
  <c r="F443"/>
  <c r="J443" s="1"/>
  <c r="C445"/>
  <c r="D446" s="1"/>
  <c r="G444"/>
  <c r="L284"/>
  <c r="M284" s="1"/>
  <c r="E444" l="1"/>
  <c r="F444"/>
  <c r="J444" s="1"/>
  <c r="C446"/>
  <c r="D447" s="1"/>
  <c r="G445"/>
  <c r="H285"/>
  <c r="I285" s="1"/>
  <c r="K285" s="1"/>
  <c r="E445" l="1"/>
  <c r="F445"/>
  <c r="J445" s="1"/>
  <c r="C447"/>
  <c r="D448" s="1"/>
  <c r="G446"/>
  <c r="L285"/>
  <c r="M285" s="1"/>
  <c r="E446" l="1"/>
  <c r="F446"/>
  <c r="J446" s="1"/>
  <c r="C448"/>
  <c r="D449" s="1"/>
  <c r="G447"/>
  <c r="H286"/>
  <c r="I286" s="1"/>
  <c r="K286" s="1"/>
  <c r="E447" l="1"/>
  <c r="F447"/>
  <c r="J447" s="1"/>
  <c r="C449"/>
  <c r="D450" s="1"/>
  <c r="G448"/>
  <c r="L286"/>
  <c r="M286" s="1"/>
  <c r="E448" l="1"/>
  <c r="F448"/>
  <c r="J448" s="1"/>
  <c r="C450"/>
  <c r="D451" s="1"/>
  <c r="G449"/>
  <c r="H287"/>
  <c r="I287" s="1"/>
  <c r="K287" s="1"/>
  <c r="E449" l="1"/>
  <c r="F449"/>
  <c r="J449" s="1"/>
  <c r="C451"/>
  <c r="D452" s="1"/>
  <c r="G450"/>
  <c r="L287"/>
  <c r="M287" s="1"/>
  <c r="E450" l="1"/>
  <c r="F450"/>
  <c r="J450" s="1"/>
  <c r="C452"/>
  <c r="D453" s="1"/>
  <c r="G451"/>
  <c r="H288"/>
  <c r="I288" s="1"/>
  <c r="K288" s="1"/>
  <c r="E451" l="1"/>
  <c r="F451"/>
  <c r="J451" s="1"/>
  <c r="C453"/>
  <c r="D454" s="1"/>
  <c r="G452"/>
  <c r="L288"/>
  <c r="M288" s="1"/>
  <c r="E452" l="1"/>
  <c r="F452"/>
  <c r="J452" s="1"/>
  <c r="C454"/>
  <c r="D455" s="1"/>
  <c r="G453"/>
  <c r="H289"/>
  <c r="I289" s="1"/>
  <c r="K289" s="1"/>
  <c r="E453" l="1"/>
  <c r="F453"/>
  <c r="J453" s="1"/>
  <c r="C455"/>
  <c r="D456" s="1"/>
  <c r="G454"/>
  <c r="L289"/>
  <c r="M289" s="1"/>
  <c r="E454" l="1"/>
  <c r="F454"/>
  <c r="J454" s="1"/>
  <c r="C456"/>
  <c r="D457" s="1"/>
  <c r="G455"/>
  <c r="H290"/>
  <c r="I290" s="1"/>
  <c r="K290" s="1"/>
  <c r="E455" l="1"/>
  <c r="F455"/>
  <c r="J455" s="1"/>
  <c r="C457"/>
  <c r="D458" s="1"/>
  <c r="G456"/>
  <c r="L290"/>
  <c r="M290" s="1"/>
  <c r="E456" l="1"/>
  <c r="F456"/>
  <c r="J456" s="1"/>
  <c r="C458"/>
  <c r="D459" s="1"/>
  <c r="G457"/>
  <c r="H291"/>
  <c r="I291" s="1"/>
  <c r="K291" s="1"/>
  <c r="E457" l="1"/>
  <c r="F457"/>
  <c r="J457" s="1"/>
  <c r="C459"/>
  <c r="D460" s="1"/>
  <c r="G458"/>
  <c r="L291"/>
  <c r="M291" s="1"/>
  <c r="E458" l="1"/>
  <c r="F458"/>
  <c r="J458" s="1"/>
  <c r="C460"/>
  <c r="D461" s="1"/>
  <c r="G459"/>
  <c r="H292"/>
  <c r="I292" s="1"/>
  <c r="K292" s="1"/>
  <c r="E459" l="1"/>
  <c r="F459"/>
  <c r="J459" s="1"/>
  <c r="C461"/>
  <c r="D462" s="1"/>
  <c r="G460"/>
  <c r="L292"/>
  <c r="M292" s="1"/>
  <c r="E460" l="1"/>
  <c r="F460"/>
  <c r="J460" s="1"/>
  <c r="C462"/>
  <c r="D463" s="1"/>
  <c r="G461"/>
  <c r="H293"/>
  <c r="I293" s="1"/>
  <c r="K293" s="1"/>
  <c r="E461" l="1"/>
  <c r="F461"/>
  <c r="J461" s="1"/>
  <c r="C463"/>
  <c r="D464" s="1"/>
  <c r="G462"/>
  <c r="L293"/>
  <c r="M293" s="1"/>
  <c r="E462" l="1"/>
  <c r="F462"/>
  <c r="J462" s="1"/>
  <c r="C464"/>
  <c r="D465" s="1"/>
  <c r="G463"/>
  <c r="H294"/>
  <c r="I294" s="1"/>
  <c r="K294" s="1"/>
  <c r="E463" l="1"/>
  <c r="F463"/>
  <c r="J463" s="1"/>
  <c r="C465"/>
  <c r="D466" s="1"/>
  <c r="G464"/>
  <c r="L294"/>
  <c r="M294" s="1"/>
  <c r="E464" l="1"/>
  <c r="F464"/>
  <c r="J464" s="1"/>
  <c r="C466"/>
  <c r="D467" s="1"/>
  <c r="G465"/>
  <c r="H295"/>
  <c r="I295" s="1"/>
  <c r="K295" s="1"/>
  <c r="E465" l="1"/>
  <c r="F465"/>
  <c r="J465" s="1"/>
  <c r="C467"/>
  <c r="D468" s="1"/>
  <c r="G466"/>
  <c r="L295"/>
  <c r="M295" s="1"/>
  <c r="E466" l="1"/>
  <c r="F466"/>
  <c r="J466" s="1"/>
  <c r="C468"/>
  <c r="D469" s="1"/>
  <c r="G467"/>
  <c r="H296"/>
  <c r="I296" s="1"/>
  <c r="K296" s="1"/>
  <c r="E467" l="1"/>
  <c r="F467"/>
  <c r="J467" s="1"/>
  <c r="C469"/>
  <c r="D470" s="1"/>
  <c r="G468"/>
  <c r="L296"/>
  <c r="M296" s="1"/>
  <c r="E468" l="1"/>
  <c r="F468"/>
  <c r="J468" s="1"/>
  <c r="C470"/>
  <c r="D471" s="1"/>
  <c r="G469"/>
  <c r="H297"/>
  <c r="I297" s="1"/>
  <c r="K297" s="1"/>
  <c r="E469" l="1"/>
  <c r="F469"/>
  <c r="J469" s="1"/>
  <c r="C471"/>
  <c r="D472" s="1"/>
  <c r="G470"/>
  <c r="L297"/>
  <c r="M297" s="1"/>
  <c r="E470" l="1"/>
  <c r="F470"/>
  <c r="J470" s="1"/>
  <c r="C472"/>
  <c r="D473" s="1"/>
  <c r="G471"/>
  <c r="H298"/>
  <c r="I298" s="1"/>
  <c r="K298" s="1"/>
  <c r="E471" l="1"/>
  <c r="F471"/>
  <c r="J471" s="1"/>
  <c r="C473"/>
  <c r="D474" s="1"/>
  <c r="G472"/>
  <c r="L298"/>
  <c r="M298" s="1"/>
  <c r="E472" l="1"/>
  <c r="F472"/>
  <c r="J472" s="1"/>
  <c r="C474"/>
  <c r="D475" s="1"/>
  <c r="G473"/>
  <c r="H299"/>
  <c r="I299" s="1"/>
  <c r="K299" s="1"/>
  <c r="E473" l="1"/>
  <c r="F473"/>
  <c r="J473" s="1"/>
  <c r="C475"/>
  <c r="D476" s="1"/>
  <c r="G474"/>
  <c r="L299"/>
  <c r="M299" s="1"/>
  <c r="E474" l="1"/>
  <c r="F474"/>
  <c r="J474" s="1"/>
  <c r="C476"/>
  <c r="D477" s="1"/>
  <c r="G475"/>
  <c r="H300"/>
  <c r="I300" s="1"/>
  <c r="K300" s="1"/>
  <c r="J475" l="1"/>
  <c r="E475"/>
  <c r="F475"/>
  <c r="C477"/>
  <c r="D478" s="1"/>
  <c r="G476"/>
  <c r="L300"/>
  <c r="M300" s="1"/>
  <c r="J476" l="1"/>
  <c r="E476"/>
  <c r="F476"/>
  <c r="C478"/>
  <c r="D479" s="1"/>
  <c r="G477"/>
  <c r="H301"/>
  <c r="I301" s="1"/>
  <c r="K301" s="1"/>
  <c r="E477" l="1"/>
  <c r="F477"/>
  <c r="J477" s="1"/>
  <c r="C479"/>
  <c r="D480" s="1"/>
  <c r="G478"/>
  <c r="L301"/>
  <c r="M301" s="1"/>
  <c r="E478" l="1"/>
  <c r="F478"/>
  <c r="J478" s="1"/>
  <c r="C480"/>
  <c r="D481" s="1"/>
  <c r="G479"/>
  <c r="H302"/>
  <c r="I302" s="1"/>
  <c r="K302" s="1"/>
  <c r="E479" l="1"/>
  <c r="F479"/>
  <c r="J479" s="1"/>
  <c r="C481"/>
  <c r="D482" s="1"/>
  <c r="G480"/>
  <c r="L302"/>
  <c r="M302" s="1"/>
  <c r="E480" l="1"/>
  <c r="F480"/>
  <c r="J480" s="1"/>
  <c r="C482"/>
  <c r="D483" s="1"/>
  <c r="G481"/>
  <c r="H303"/>
  <c r="I303" s="1"/>
  <c r="K303" s="1"/>
  <c r="E481" l="1"/>
  <c r="F481"/>
  <c r="J481" s="1"/>
  <c r="C483"/>
  <c r="D484" s="1"/>
  <c r="G482"/>
  <c r="L303"/>
  <c r="M303" s="1"/>
  <c r="E482" l="1"/>
  <c r="F482"/>
  <c r="J482" s="1"/>
  <c r="C484"/>
  <c r="D485" s="1"/>
  <c r="G483"/>
  <c r="H304"/>
  <c r="I304" s="1"/>
  <c r="K304" s="1"/>
  <c r="E483" l="1"/>
  <c r="F483"/>
  <c r="J483" s="1"/>
  <c r="C485"/>
  <c r="D486" s="1"/>
  <c r="G484"/>
  <c r="L304"/>
  <c r="M304" s="1"/>
  <c r="E484" l="1"/>
  <c r="F484"/>
  <c r="J484" s="1"/>
  <c r="C486"/>
  <c r="D487" s="1"/>
  <c r="G485"/>
  <c r="H305"/>
  <c r="I305" s="1"/>
  <c r="K305" s="1"/>
  <c r="E485" l="1"/>
  <c r="F485"/>
  <c r="J485" s="1"/>
  <c r="C487"/>
  <c r="D488" s="1"/>
  <c r="G486"/>
  <c r="L305"/>
  <c r="M305" s="1"/>
  <c r="E486" l="1"/>
  <c r="F486"/>
  <c r="J486" s="1"/>
  <c r="C488"/>
  <c r="D489" s="1"/>
  <c r="G487"/>
  <c r="H306"/>
  <c r="I306" s="1"/>
  <c r="K306" s="1"/>
  <c r="E487" l="1"/>
  <c r="F487"/>
  <c r="J487" s="1"/>
  <c r="C489"/>
  <c r="D490" s="1"/>
  <c r="G488"/>
  <c r="L306"/>
  <c r="M306" s="1"/>
  <c r="E488" l="1"/>
  <c r="F488"/>
  <c r="J488" s="1"/>
  <c r="C490"/>
  <c r="D491" s="1"/>
  <c r="G489"/>
  <c r="H307"/>
  <c r="I307" s="1"/>
  <c r="K307" s="1"/>
  <c r="E489" l="1"/>
  <c r="F489"/>
  <c r="J489" s="1"/>
  <c r="C491"/>
  <c r="D492" s="1"/>
  <c r="G490"/>
  <c r="L307"/>
  <c r="M307" s="1"/>
  <c r="E490" l="1"/>
  <c r="F490"/>
  <c r="J490" s="1"/>
  <c r="C492"/>
  <c r="D493" s="1"/>
  <c r="G491"/>
  <c r="H308"/>
  <c r="I308" s="1"/>
  <c r="K308" s="1"/>
  <c r="E491" l="1"/>
  <c r="F491"/>
  <c r="J491" s="1"/>
  <c r="C493"/>
  <c r="D494" s="1"/>
  <c r="G492"/>
  <c r="L308"/>
  <c r="M308" s="1"/>
  <c r="E492" l="1"/>
  <c r="F492"/>
  <c r="J492" s="1"/>
  <c r="C494"/>
  <c r="D495" s="1"/>
  <c r="G493"/>
  <c r="H309"/>
  <c r="I309" s="1"/>
  <c r="K309" s="1"/>
  <c r="E493" l="1"/>
  <c r="F493"/>
  <c r="J493" s="1"/>
  <c r="C495"/>
  <c r="D496" s="1"/>
  <c r="G494"/>
  <c r="L309"/>
  <c r="M309" s="1"/>
  <c r="E494" l="1"/>
  <c r="F494"/>
  <c r="J494" s="1"/>
  <c r="C496"/>
  <c r="D497" s="1"/>
  <c r="G495"/>
  <c r="H310"/>
  <c r="I310" s="1"/>
  <c r="K310" s="1"/>
  <c r="E495" l="1"/>
  <c r="F495"/>
  <c r="J495" s="1"/>
  <c r="C497"/>
  <c r="D498" s="1"/>
  <c r="G496"/>
  <c r="L310"/>
  <c r="M310" s="1"/>
  <c r="E496" l="1"/>
  <c r="F496"/>
  <c r="J496" s="1"/>
  <c r="C498"/>
  <c r="D499" s="1"/>
  <c r="G497"/>
  <c r="H311"/>
  <c r="I311" s="1"/>
  <c r="K311" s="1"/>
  <c r="E497" l="1"/>
  <c r="F497"/>
  <c r="J497" s="1"/>
  <c r="C499"/>
  <c r="D500" s="1"/>
  <c r="G498"/>
  <c r="L311"/>
  <c r="M311" s="1"/>
  <c r="E498" l="1"/>
  <c r="F498"/>
  <c r="J498" s="1"/>
  <c r="C500"/>
  <c r="G500" s="1"/>
  <c r="G499"/>
  <c r="H312"/>
  <c r="I312" s="1"/>
  <c r="K312" s="1"/>
  <c r="E499" l="1"/>
  <c r="F499"/>
  <c r="J499" s="1"/>
  <c r="L312"/>
  <c r="M312" s="1"/>
  <c r="E500" l="1"/>
  <c r="F500"/>
  <c r="J500" s="1"/>
  <c r="H313"/>
  <c r="I313" s="1"/>
  <c r="K313" s="1"/>
  <c r="L313" l="1"/>
  <c r="M313" s="1"/>
  <c r="H314" l="1"/>
  <c r="I314" s="1"/>
  <c r="K314" s="1"/>
  <c r="L314" l="1"/>
  <c r="M314" s="1"/>
  <c r="H315" l="1"/>
  <c r="I315" s="1"/>
  <c r="K315" s="1"/>
  <c r="L315" l="1"/>
  <c r="M315" s="1"/>
  <c r="H316" l="1"/>
  <c r="I316" s="1"/>
  <c r="K316" s="1"/>
  <c r="L316" l="1"/>
  <c r="M316" s="1"/>
  <c r="H317" l="1"/>
  <c r="I317" s="1"/>
  <c r="K317" s="1"/>
  <c r="L317" l="1"/>
  <c r="M317" s="1"/>
  <c r="H318" l="1"/>
  <c r="I318" s="1"/>
  <c r="K318" s="1"/>
  <c r="L318" l="1"/>
  <c r="M318" s="1"/>
  <c r="H319" l="1"/>
  <c r="I319" s="1"/>
  <c r="K319" s="1"/>
  <c r="H320" l="1"/>
  <c r="I320" s="1"/>
  <c r="K320" s="1"/>
  <c r="L319"/>
  <c r="M319" s="1"/>
  <c r="H321" l="1"/>
  <c r="I321" s="1"/>
  <c r="K321" s="1"/>
  <c r="L320"/>
  <c r="M320" s="1"/>
  <c r="L321" l="1"/>
  <c r="M321" s="1"/>
  <c r="H322" l="1"/>
  <c r="I322" s="1"/>
  <c r="K322" s="1"/>
  <c r="H323" l="1"/>
  <c r="I323" s="1"/>
  <c r="K323" s="1"/>
  <c r="L322"/>
  <c r="M322" s="1"/>
  <c r="L323" l="1"/>
  <c r="M323" s="1"/>
  <c r="H324" l="1"/>
  <c r="I324" s="1"/>
  <c r="K324" s="1"/>
  <c r="L324" l="1"/>
  <c r="M324" s="1"/>
  <c r="H325" l="1"/>
  <c r="I325" s="1"/>
  <c r="K325" s="1"/>
  <c r="L325" l="1"/>
  <c r="M325" s="1"/>
  <c r="H326" l="1"/>
  <c r="I326" s="1"/>
  <c r="K326" s="1"/>
  <c r="L326" l="1"/>
  <c r="M326" s="1"/>
  <c r="H327" l="1"/>
  <c r="I327" s="1"/>
  <c r="K327" s="1"/>
  <c r="L327" l="1"/>
  <c r="M327" s="1"/>
  <c r="H328" l="1"/>
  <c r="I328" s="1"/>
  <c r="K328" s="1"/>
  <c r="L328" l="1"/>
  <c r="M328" s="1"/>
  <c r="H329" l="1"/>
  <c r="I329" s="1"/>
  <c r="K329" s="1"/>
  <c r="L329" l="1"/>
  <c r="M329" s="1"/>
  <c r="H330" l="1"/>
  <c r="I330" s="1"/>
  <c r="K330" s="1"/>
  <c r="L330" l="1"/>
  <c r="M330" s="1"/>
  <c r="H331" l="1"/>
  <c r="I331" s="1"/>
  <c r="K331" s="1"/>
  <c r="L331" l="1"/>
  <c r="M331" s="1"/>
  <c r="H332" l="1"/>
  <c r="I332" s="1"/>
  <c r="K332" s="1"/>
  <c r="L332" l="1"/>
  <c r="M332" s="1"/>
  <c r="H333" l="1"/>
  <c r="I333" s="1"/>
  <c r="K333" s="1"/>
  <c r="L333" l="1"/>
  <c r="M333" s="1"/>
  <c r="H334" l="1"/>
  <c r="I334" s="1"/>
  <c r="K334" s="1"/>
  <c r="L334" l="1"/>
  <c r="M334" s="1"/>
  <c r="H335" l="1"/>
  <c r="I335" s="1"/>
  <c r="K335" s="1"/>
  <c r="L335" l="1"/>
  <c r="M335" s="1"/>
  <c r="H336" l="1"/>
  <c r="I336" s="1"/>
  <c r="K336" s="1"/>
  <c r="L336" l="1"/>
  <c r="M336" s="1"/>
  <c r="H337" l="1"/>
  <c r="I337" s="1"/>
  <c r="K337" s="1"/>
  <c r="L337" l="1"/>
  <c r="M337" s="1"/>
  <c r="H338" l="1"/>
  <c r="I338" s="1"/>
  <c r="K338" s="1"/>
  <c r="L338" l="1"/>
  <c r="M338" s="1"/>
  <c r="H339" l="1"/>
  <c r="I339" s="1"/>
  <c r="K339" s="1"/>
  <c r="L339" l="1"/>
  <c r="M339" s="1"/>
  <c r="H340" l="1"/>
  <c r="I340" s="1"/>
  <c r="K340" s="1"/>
  <c r="L340" l="1"/>
  <c r="M340" s="1"/>
  <c r="H341" l="1"/>
  <c r="I341" s="1"/>
  <c r="K341" s="1"/>
  <c r="L341" l="1"/>
  <c r="M341" s="1"/>
  <c r="H342" l="1"/>
  <c r="I342" s="1"/>
  <c r="K342" s="1"/>
  <c r="L342" l="1"/>
  <c r="M342" s="1"/>
  <c r="H343" l="1"/>
  <c r="I343" s="1"/>
  <c r="K343" s="1"/>
  <c r="L343" l="1"/>
  <c r="M343" s="1"/>
  <c r="H344" l="1"/>
  <c r="I344" s="1"/>
  <c r="K344" s="1"/>
  <c r="L344" l="1"/>
  <c r="M344" s="1"/>
  <c r="H345" l="1"/>
  <c r="I345" s="1"/>
  <c r="K345" s="1"/>
  <c r="L345" l="1"/>
  <c r="M345" s="1"/>
  <c r="H346" l="1"/>
  <c r="I346" s="1"/>
  <c r="K346" s="1"/>
  <c r="L346" l="1"/>
  <c r="M346" s="1"/>
  <c r="H347" l="1"/>
  <c r="I347" s="1"/>
  <c r="K347" s="1"/>
  <c r="L347" l="1"/>
  <c r="M347" s="1"/>
  <c r="H348" l="1"/>
  <c r="I348" s="1"/>
  <c r="K348" s="1"/>
  <c r="L348" l="1"/>
  <c r="M348" s="1"/>
  <c r="H349" l="1"/>
  <c r="I349" s="1"/>
  <c r="K349" s="1"/>
  <c r="L349" l="1"/>
  <c r="M349" s="1"/>
  <c r="H350" l="1"/>
  <c r="I350" s="1"/>
  <c r="K350" s="1"/>
  <c r="L350" l="1"/>
  <c r="M350" s="1"/>
  <c r="H351" l="1"/>
  <c r="I351" s="1"/>
  <c r="K351" s="1"/>
  <c r="L351" l="1"/>
  <c r="M351" s="1"/>
  <c r="H352" l="1"/>
  <c r="I352" s="1"/>
  <c r="K352" s="1"/>
  <c r="L352" l="1"/>
  <c r="M352" s="1"/>
  <c r="H353" l="1"/>
  <c r="I353" s="1"/>
  <c r="K353" s="1"/>
  <c r="L353" l="1"/>
  <c r="M353" s="1"/>
  <c r="H354" l="1"/>
  <c r="I354" s="1"/>
  <c r="K354" s="1"/>
  <c r="L354" l="1"/>
  <c r="M354" s="1"/>
  <c r="H355" l="1"/>
  <c r="I355" s="1"/>
  <c r="K355" s="1"/>
  <c r="L355" l="1"/>
  <c r="M355" s="1"/>
  <c r="H356" l="1"/>
  <c r="I356" s="1"/>
  <c r="K356" s="1"/>
  <c r="L356" l="1"/>
  <c r="M356" s="1"/>
  <c r="H357" l="1"/>
  <c r="I357" s="1"/>
  <c r="K357" s="1"/>
  <c r="L357" l="1"/>
  <c r="M357" s="1"/>
  <c r="H358" l="1"/>
  <c r="I358" s="1"/>
  <c r="K358" s="1"/>
  <c r="L358" l="1"/>
  <c r="M358" s="1"/>
  <c r="H359" l="1"/>
  <c r="I359" s="1"/>
  <c r="K359" s="1"/>
  <c r="L359" l="1"/>
  <c r="M359" s="1"/>
  <c r="H360" l="1"/>
  <c r="I360" s="1"/>
  <c r="K360" s="1"/>
  <c r="L360" l="1"/>
  <c r="M360" s="1"/>
  <c r="H361" l="1"/>
  <c r="I361" s="1"/>
  <c r="K361" s="1"/>
  <c r="L361" l="1"/>
  <c r="M361" s="1"/>
  <c r="H362" l="1"/>
  <c r="I362" s="1"/>
  <c r="K362" s="1"/>
  <c r="L362" l="1"/>
  <c r="M362" s="1"/>
  <c r="H363" l="1"/>
  <c r="I363" s="1"/>
  <c r="K363" s="1"/>
  <c r="L363" l="1"/>
  <c r="M363" s="1"/>
  <c r="H364" l="1"/>
  <c r="I364" s="1"/>
  <c r="K364" s="1"/>
  <c r="L364" l="1"/>
  <c r="M364" s="1"/>
  <c r="H365" l="1"/>
  <c r="I365" s="1"/>
  <c r="K365" s="1"/>
  <c r="L365" l="1"/>
  <c r="M365" s="1"/>
  <c r="H366" l="1"/>
  <c r="I366" s="1"/>
  <c r="K366" s="1"/>
  <c r="L366" l="1"/>
  <c r="M366" s="1"/>
  <c r="H367" l="1"/>
  <c r="I367" s="1"/>
  <c r="K367" s="1"/>
  <c r="L367" l="1"/>
  <c r="M367" s="1"/>
  <c r="H368" l="1"/>
  <c r="I368" s="1"/>
  <c r="K368" s="1"/>
  <c r="L368" l="1"/>
  <c r="M368" s="1"/>
  <c r="H369" l="1"/>
  <c r="I369" s="1"/>
  <c r="K369" s="1"/>
  <c r="L369" l="1"/>
  <c r="M369" s="1"/>
  <c r="H370" l="1"/>
  <c r="I370" s="1"/>
  <c r="K370" s="1"/>
  <c r="L370" l="1"/>
  <c r="M370" s="1"/>
  <c r="H371" l="1"/>
  <c r="I371" s="1"/>
  <c r="K371" s="1"/>
  <c r="L371" l="1"/>
  <c r="M371" s="1"/>
  <c r="H372" l="1"/>
  <c r="I372" s="1"/>
  <c r="K372" s="1"/>
  <c r="L372" l="1"/>
  <c r="M372" s="1"/>
  <c r="H373" l="1"/>
  <c r="I373" s="1"/>
  <c r="K373" s="1"/>
  <c r="L373" l="1"/>
  <c r="M373" s="1"/>
  <c r="H374" l="1"/>
  <c r="I374" s="1"/>
  <c r="K374" s="1"/>
  <c r="L374" l="1"/>
  <c r="M374" s="1"/>
  <c r="H375" l="1"/>
  <c r="I375" s="1"/>
  <c r="K375" s="1"/>
  <c r="L375" l="1"/>
  <c r="M375" s="1"/>
  <c r="H376" l="1"/>
  <c r="I376" s="1"/>
  <c r="K376" s="1"/>
  <c r="L376" l="1"/>
  <c r="M376" s="1"/>
  <c r="H377" l="1"/>
  <c r="I377" s="1"/>
  <c r="K377" s="1"/>
  <c r="L377" l="1"/>
  <c r="M377" s="1"/>
  <c r="H378" l="1"/>
  <c r="I378" s="1"/>
  <c r="K378" s="1"/>
  <c r="L378" l="1"/>
  <c r="M378" s="1"/>
  <c r="H379" l="1"/>
  <c r="I379" s="1"/>
  <c r="K379" s="1"/>
  <c r="L379" l="1"/>
  <c r="M379" s="1"/>
  <c r="H380" l="1"/>
  <c r="I380" s="1"/>
  <c r="K380" s="1"/>
  <c r="L380" l="1"/>
  <c r="M380" s="1"/>
  <c r="H381" l="1"/>
  <c r="I381" s="1"/>
  <c r="K381" s="1"/>
  <c r="L381" l="1"/>
  <c r="M381" s="1"/>
  <c r="H382" l="1"/>
  <c r="I382" s="1"/>
  <c r="K382" s="1"/>
  <c r="L382" l="1"/>
  <c r="M382" s="1"/>
  <c r="H383" l="1"/>
  <c r="I383" s="1"/>
  <c r="K383" s="1"/>
  <c r="L383" l="1"/>
  <c r="M383" s="1"/>
  <c r="H384" l="1"/>
  <c r="I384" s="1"/>
  <c r="K384" s="1"/>
  <c r="L384" l="1"/>
  <c r="M384" s="1"/>
  <c r="H385" l="1"/>
  <c r="I385" s="1"/>
  <c r="K385" s="1"/>
  <c r="L385" l="1"/>
  <c r="M385" s="1"/>
  <c r="H386" l="1"/>
  <c r="I386" s="1"/>
  <c r="K386" s="1"/>
  <c r="L386" l="1"/>
  <c r="M386" s="1"/>
  <c r="H387" l="1"/>
  <c r="I387" s="1"/>
  <c r="K387" s="1"/>
  <c r="L387" l="1"/>
  <c r="M387" s="1"/>
  <c r="H388" l="1"/>
  <c r="I388" s="1"/>
  <c r="K388" s="1"/>
  <c r="L388" l="1"/>
  <c r="M388" s="1"/>
  <c r="H389" l="1"/>
  <c r="I389" s="1"/>
  <c r="K389" s="1"/>
  <c r="L389" l="1"/>
  <c r="M389" s="1"/>
  <c r="H390" l="1"/>
  <c r="I390" s="1"/>
  <c r="K390" s="1"/>
  <c r="L390" l="1"/>
  <c r="M390" s="1"/>
  <c r="H391" l="1"/>
  <c r="I391" s="1"/>
  <c r="K391" s="1"/>
  <c r="L391" l="1"/>
  <c r="M391" s="1"/>
  <c r="H392" l="1"/>
  <c r="I392" s="1"/>
  <c r="K392" s="1"/>
  <c r="L392" l="1"/>
  <c r="M392" s="1"/>
  <c r="H393" l="1"/>
  <c r="I393" s="1"/>
  <c r="K393" s="1"/>
  <c r="L393" l="1"/>
  <c r="M393" s="1"/>
  <c r="H394" l="1"/>
  <c r="I394" s="1"/>
  <c r="K394" s="1"/>
  <c r="L394" l="1"/>
  <c r="M394" s="1"/>
  <c r="H395" l="1"/>
  <c r="I395" s="1"/>
  <c r="K395" s="1"/>
  <c r="L395" l="1"/>
  <c r="M395" s="1"/>
  <c r="H396" l="1"/>
  <c r="I396" s="1"/>
  <c r="K396" s="1"/>
  <c r="L396" l="1"/>
  <c r="M396" s="1"/>
  <c r="H397" l="1"/>
  <c r="I397" s="1"/>
  <c r="K397" s="1"/>
  <c r="L397" l="1"/>
  <c r="M397" s="1"/>
  <c r="H398" l="1"/>
  <c r="I398" s="1"/>
  <c r="K398" s="1"/>
  <c r="L398" l="1"/>
  <c r="M398" s="1"/>
  <c r="H399" l="1"/>
  <c r="I399" s="1"/>
  <c r="K399" s="1"/>
  <c r="L399" l="1"/>
  <c r="M399" s="1"/>
  <c r="H400" l="1"/>
  <c r="I400" s="1"/>
  <c r="K400" s="1"/>
  <c r="L400" l="1"/>
  <c r="M400" s="1"/>
  <c r="H401" l="1"/>
  <c r="I401" s="1"/>
  <c r="K401" s="1"/>
  <c r="L401" l="1"/>
  <c r="M401" s="1"/>
  <c r="H402" l="1"/>
  <c r="I402" s="1"/>
  <c r="K402" s="1"/>
  <c r="L402" l="1"/>
  <c r="M402" s="1"/>
  <c r="H403" l="1"/>
  <c r="I403" s="1"/>
  <c r="K403" s="1"/>
  <c r="L403" l="1"/>
  <c r="M403" s="1"/>
  <c r="H404" l="1"/>
  <c r="I404" s="1"/>
  <c r="K404" s="1"/>
  <c r="L404" l="1"/>
  <c r="M404" s="1"/>
  <c r="H405" l="1"/>
  <c r="I405" s="1"/>
  <c r="K405" s="1"/>
  <c r="L405" l="1"/>
  <c r="M405" s="1"/>
  <c r="H406" l="1"/>
  <c r="I406" s="1"/>
  <c r="K406" s="1"/>
  <c r="L406" l="1"/>
  <c r="M406" s="1"/>
  <c r="H407" l="1"/>
  <c r="I407" s="1"/>
  <c r="K407" s="1"/>
  <c r="L407" l="1"/>
  <c r="M407" s="1"/>
  <c r="H408" l="1"/>
  <c r="I408" s="1"/>
  <c r="K408" s="1"/>
  <c r="L408" l="1"/>
  <c r="M408" s="1"/>
  <c r="H409" l="1"/>
  <c r="I409" s="1"/>
  <c r="K409" s="1"/>
  <c r="L409" l="1"/>
  <c r="M409" s="1"/>
  <c r="H410" l="1"/>
  <c r="I410" s="1"/>
  <c r="K410" s="1"/>
  <c r="L410" l="1"/>
  <c r="M410" s="1"/>
  <c r="H411" l="1"/>
  <c r="I411" s="1"/>
  <c r="K411" s="1"/>
  <c r="L411" l="1"/>
  <c r="M411" s="1"/>
  <c r="H412" l="1"/>
  <c r="I412" s="1"/>
  <c r="K412" s="1"/>
  <c r="L412" l="1"/>
  <c r="M412" s="1"/>
  <c r="H413" l="1"/>
  <c r="I413" s="1"/>
  <c r="K413" s="1"/>
  <c r="L413" l="1"/>
  <c r="M413" s="1"/>
  <c r="H414" l="1"/>
  <c r="I414" s="1"/>
  <c r="K414" s="1"/>
  <c r="L414" l="1"/>
  <c r="M414" s="1"/>
  <c r="H415" l="1"/>
  <c r="I415" s="1"/>
  <c r="K415" s="1"/>
  <c r="L415" l="1"/>
  <c r="M415" s="1"/>
  <c r="H416" l="1"/>
  <c r="I416" s="1"/>
  <c r="K416" s="1"/>
  <c r="L416" l="1"/>
  <c r="M416" s="1"/>
  <c r="H417" l="1"/>
  <c r="I417" s="1"/>
  <c r="K417" s="1"/>
  <c r="L417" l="1"/>
  <c r="M417" s="1"/>
  <c r="H418" l="1"/>
  <c r="I418" s="1"/>
  <c r="K418" s="1"/>
  <c r="L418" l="1"/>
  <c r="M418" s="1"/>
  <c r="H419" l="1"/>
  <c r="I419" s="1"/>
  <c r="K419" s="1"/>
  <c r="L419" l="1"/>
  <c r="M419" s="1"/>
  <c r="H420" l="1"/>
  <c r="I420" s="1"/>
  <c r="K420" s="1"/>
  <c r="L420" l="1"/>
  <c r="M420" s="1"/>
  <c r="H421" l="1"/>
  <c r="I421" s="1"/>
  <c r="K421" s="1"/>
  <c r="L421" l="1"/>
  <c r="M421" s="1"/>
  <c r="H422" l="1"/>
  <c r="I422" s="1"/>
  <c r="K422" s="1"/>
  <c r="L422" l="1"/>
  <c r="M422" s="1"/>
  <c r="H423" l="1"/>
  <c r="I423" s="1"/>
  <c r="K423" s="1"/>
  <c r="L423" l="1"/>
  <c r="M423" s="1"/>
  <c r="H424" l="1"/>
  <c r="I424" s="1"/>
  <c r="K424" s="1"/>
  <c r="L424" l="1"/>
  <c r="M424" s="1"/>
  <c r="H425" l="1"/>
  <c r="I425" s="1"/>
  <c r="K425" s="1"/>
  <c r="L425" l="1"/>
  <c r="M425" s="1"/>
  <c r="H426" l="1"/>
  <c r="I426" s="1"/>
  <c r="K426" s="1"/>
  <c r="L426" l="1"/>
  <c r="M426" s="1"/>
  <c r="H427" l="1"/>
  <c r="I427" s="1"/>
  <c r="K427" s="1"/>
  <c r="L427" l="1"/>
  <c r="M427" s="1"/>
  <c r="H428" l="1"/>
  <c r="I428" s="1"/>
  <c r="K428" s="1"/>
  <c r="L428" l="1"/>
  <c r="M428" s="1"/>
  <c r="H429" l="1"/>
  <c r="I429" s="1"/>
  <c r="K429" s="1"/>
  <c r="L429" l="1"/>
  <c r="M429" s="1"/>
  <c r="H430" l="1"/>
  <c r="I430" s="1"/>
  <c r="K430" s="1"/>
  <c r="L430" l="1"/>
  <c r="M430" s="1"/>
  <c r="H431" l="1"/>
  <c r="I431" s="1"/>
  <c r="K431" s="1"/>
  <c r="L431" l="1"/>
  <c r="M431" s="1"/>
  <c r="H432" l="1"/>
  <c r="I432" s="1"/>
  <c r="K432" s="1"/>
  <c r="L432" l="1"/>
  <c r="M432" s="1"/>
  <c r="H433" l="1"/>
  <c r="I433" s="1"/>
  <c r="K433" s="1"/>
  <c r="L433" l="1"/>
  <c r="M433" s="1"/>
  <c r="H434" l="1"/>
  <c r="I434" s="1"/>
  <c r="K434" s="1"/>
  <c r="L434" l="1"/>
  <c r="M434" s="1"/>
  <c r="H435" l="1"/>
  <c r="I435" s="1"/>
  <c r="K435" s="1"/>
  <c r="L435" l="1"/>
  <c r="M435" s="1"/>
  <c r="H436" l="1"/>
  <c r="I436" s="1"/>
  <c r="K436" s="1"/>
  <c r="L436" l="1"/>
  <c r="M436" s="1"/>
  <c r="H437" l="1"/>
  <c r="I437" s="1"/>
  <c r="K437" s="1"/>
  <c r="L437" l="1"/>
  <c r="M437" s="1"/>
  <c r="H438" l="1"/>
  <c r="I438" s="1"/>
  <c r="K438" s="1"/>
  <c r="L438" l="1"/>
  <c r="M438" s="1"/>
  <c r="H439" l="1"/>
  <c r="I439" s="1"/>
  <c r="K439" s="1"/>
  <c r="L439" l="1"/>
  <c r="M439" s="1"/>
  <c r="H440" l="1"/>
  <c r="I440" s="1"/>
  <c r="K440" s="1"/>
  <c r="L440" l="1"/>
  <c r="M440" s="1"/>
  <c r="H441" l="1"/>
  <c r="I441" s="1"/>
  <c r="K441" s="1"/>
  <c r="L441" l="1"/>
  <c r="M441" s="1"/>
  <c r="H442" l="1"/>
  <c r="I442" s="1"/>
  <c r="K442" s="1"/>
  <c r="L442" l="1"/>
  <c r="M442" s="1"/>
  <c r="H443" l="1"/>
  <c r="I443" s="1"/>
  <c r="K443" s="1"/>
  <c r="L443" l="1"/>
  <c r="M443" s="1"/>
  <c r="H444" l="1"/>
  <c r="I444" s="1"/>
  <c r="K444" s="1"/>
  <c r="L444" l="1"/>
  <c r="M444" s="1"/>
  <c r="H445" l="1"/>
  <c r="I445" s="1"/>
  <c r="K445" s="1"/>
  <c r="L445" l="1"/>
  <c r="M445" s="1"/>
  <c r="H446" l="1"/>
  <c r="I446" s="1"/>
  <c r="K446" s="1"/>
  <c r="L446" l="1"/>
  <c r="M446" s="1"/>
  <c r="H447" l="1"/>
  <c r="I447" s="1"/>
  <c r="K447" s="1"/>
  <c r="L447" l="1"/>
  <c r="M447" s="1"/>
  <c r="H448" l="1"/>
  <c r="I448" s="1"/>
  <c r="K448" s="1"/>
  <c r="L448" l="1"/>
  <c r="M448" s="1"/>
  <c r="H449" l="1"/>
  <c r="I449" s="1"/>
  <c r="K449" s="1"/>
  <c r="L449" l="1"/>
  <c r="M449" s="1"/>
  <c r="H450" l="1"/>
  <c r="I450" s="1"/>
  <c r="K450" s="1"/>
  <c r="L450" l="1"/>
  <c r="M450" s="1"/>
  <c r="H451" l="1"/>
  <c r="I451" s="1"/>
  <c r="K451" s="1"/>
  <c r="L451" l="1"/>
  <c r="M451" s="1"/>
  <c r="H452" l="1"/>
  <c r="I452" s="1"/>
  <c r="K452" s="1"/>
  <c r="L452" l="1"/>
  <c r="M452" s="1"/>
  <c r="H453" l="1"/>
  <c r="I453" s="1"/>
  <c r="K453" s="1"/>
  <c r="L453" l="1"/>
  <c r="M453" s="1"/>
  <c r="H454" l="1"/>
  <c r="I454" s="1"/>
  <c r="K454" s="1"/>
  <c r="L454" l="1"/>
  <c r="M454" s="1"/>
  <c r="H455" l="1"/>
  <c r="I455" s="1"/>
  <c r="K455" s="1"/>
  <c r="L455" l="1"/>
  <c r="M455" s="1"/>
  <c r="H456" l="1"/>
  <c r="I456" s="1"/>
  <c r="K456" s="1"/>
  <c r="L456" l="1"/>
  <c r="M456" s="1"/>
  <c r="H457" l="1"/>
  <c r="I457" s="1"/>
  <c r="K457" s="1"/>
  <c r="L457" l="1"/>
  <c r="M457" s="1"/>
  <c r="H458" l="1"/>
  <c r="I458" s="1"/>
  <c r="K458" s="1"/>
  <c r="L458" l="1"/>
  <c r="M458" s="1"/>
  <c r="H459" l="1"/>
  <c r="I459" s="1"/>
  <c r="K459" s="1"/>
  <c r="L459" l="1"/>
  <c r="M459" s="1"/>
  <c r="H460" l="1"/>
  <c r="I460" s="1"/>
  <c r="K460" s="1"/>
  <c r="L460" l="1"/>
  <c r="M460" s="1"/>
  <c r="H461" l="1"/>
  <c r="I461" s="1"/>
  <c r="K461" s="1"/>
  <c r="L461" l="1"/>
  <c r="M461" s="1"/>
  <c r="H462" l="1"/>
  <c r="I462" s="1"/>
  <c r="K462" s="1"/>
  <c r="L462" l="1"/>
  <c r="M462" s="1"/>
  <c r="H463" l="1"/>
  <c r="I463" s="1"/>
  <c r="K463" s="1"/>
  <c r="L463" l="1"/>
  <c r="M463" s="1"/>
  <c r="H464" l="1"/>
  <c r="I464" s="1"/>
  <c r="K464" s="1"/>
  <c r="L464" l="1"/>
  <c r="M464" s="1"/>
  <c r="H465" l="1"/>
  <c r="I465" s="1"/>
  <c r="K465" s="1"/>
  <c r="L465" l="1"/>
  <c r="M465" s="1"/>
  <c r="H466" l="1"/>
  <c r="I466" s="1"/>
  <c r="K466" s="1"/>
  <c r="L466" l="1"/>
  <c r="M466" s="1"/>
  <c r="H467" l="1"/>
  <c r="I467" s="1"/>
  <c r="K467" s="1"/>
  <c r="L467" l="1"/>
  <c r="M467" s="1"/>
  <c r="H468" l="1"/>
  <c r="I468" s="1"/>
  <c r="K468" s="1"/>
  <c r="L468" l="1"/>
  <c r="M468" s="1"/>
  <c r="H469" l="1"/>
  <c r="I469" s="1"/>
  <c r="K469" s="1"/>
  <c r="L469" l="1"/>
  <c r="M469" s="1"/>
  <c r="H470" l="1"/>
  <c r="I470" s="1"/>
  <c r="K470" s="1"/>
  <c r="L470" l="1"/>
  <c r="M470" s="1"/>
  <c r="H471" l="1"/>
  <c r="I471" s="1"/>
  <c r="K471" s="1"/>
  <c r="L471" l="1"/>
  <c r="M471" s="1"/>
  <c r="H472" l="1"/>
  <c r="I472" s="1"/>
  <c r="K472" s="1"/>
  <c r="L472" l="1"/>
  <c r="M472" s="1"/>
  <c r="H473" l="1"/>
  <c r="I473" s="1"/>
  <c r="K473" s="1"/>
  <c r="L473" l="1"/>
  <c r="M473" s="1"/>
  <c r="H474" l="1"/>
  <c r="I474" s="1"/>
  <c r="K474" s="1"/>
  <c r="L474" l="1"/>
  <c r="M474" s="1"/>
  <c r="H475" l="1"/>
  <c r="I475" s="1"/>
  <c r="K475" s="1"/>
  <c r="L475" l="1"/>
  <c r="M475" s="1"/>
  <c r="H476" l="1"/>
  <c r="I476" s="1"/>
  <c r="K476" s="1"/>
  <c r="L476" l="1"/>
  <c r="M476" s="1"/>
  <c r="H477" l="1"/>
  <c r="I477" s="1"/>
  <c r="K477" s="1"/>
  <c r="L477" l="1"/>
  <c r="M477" s="1"/>
  <c r="H478" l="1"/>
  <c r="I478" s="1"/>
  <c r="K478" s="1"/>
  <c r="L478" l="1"/>
  <c r="M478" s="1"/>
  <c r="H479" l="1"/>
  <c r="I479" s="1"/>
  <c r="K479" s="1"/>
  <c r="L479" l="1"/>
  <c r="M479" s="1"/>
  <c r="H480" l="1"/>
  <c r="I480" s="1"/>
  <c r="K480" s="1"/>
  <c r="L480" l="1"/>
  <c r="M480" s="1"/>
  <c r="H481" l="1"/>
  <c r="I481" s="1"/>
  <c r="K481" s="1"/>
  <c r="L481" l="1"/>
  <c r="M481" s="1"/>
  <c r="H482" l="1"/>
  <c r="I482" s="1"/>
  <c r="K482" s="1"/>
  <c r="L482" l="1"/>
  <c r="M482" s="1"/>
  <c r="H483" l="1"/>
  <c r="I483" s="1"/>
  <c r="K483" s="1"/>
  <c r="L483" l="1"/>
  <c r="M483" s="1"/>
  <c r="H484" l="1"/>
  <c r="I484" s="1"/>
  <c r="K484" s="1"/>
  <c r="L484" l="1"/>
  <c r="M484" s="1"/>
  <c r="H485" l="1"/>
  <c r="I485" s="1"/>
  <c r="K485" s="1"/>
  <c r="L485" l="1"/>
  <c r="M485" s="1"/>
  <c r="H486" l="1"/>
  <c r="I486" s="1"/>
  <c r="K486" s="1"/>
  <c r="L486" l="1"/>
  <c r="M486" s="1"/>
  <c r="H487" l="1"/>
  <c r="I487" s="1"/>
  <c r="K487" s="1"/>
  <c r="L487" l="1"/>
  <c r="M487" s="1"/>
  <c r="H488" l="1"/>
  <c r="I488" s="1"/>
  <c r="K488" s="1"/>
  <c r="L488" l="1"/>
  <c r="M488" s="1"/>
  <c r="H489" l="1"/>
  <c r="I489" s="1"/>
  <c r="K489" s="1"/>
  <c r="L489" l="1"/>
  <c r="M489" s="1"/>
  <c r="H490" l="1"/>
  <c r="I490" s="1"/>
  <c r="K490" s="1"/>
  <c r="L490" l="1"/>
  <c r="M490" s="1"/>
  <c r="H491" l="1"/>
  <c r="I491" s="1"/>
  <c r="K491" s="1"/>
  <c r="L491" l="1"/>
  <c r="M491" s="1"/>
  <c r="H492" l="1"/>
  <c r="I492" s="1"/>
  <c r="K492" s="1"/>
  <c r="L492" l="1"/>
  <c r="M492" s="1"/>
  <c r="H493" l="1"/>
  <c r="I493" s="1"/>
  <c r="K493" s="1"/>
  <c r="L493" l="1"/>
  <c r="M493" s="1"/>
  <c r="H494" l="1"/>
  <c r="I494" s="1"/>
  <c r="K494" s="1"/>
  <c r="L494" l="1"/>
  <c r="M494" s="1"/>
  <c r="H495" l="1"/>
  <c r="I495" s="1"/>
  <c r="K495" s="1"/>
  <c r="L495" l="1"/>
  <c r="M495" s="1"/>
  <c r="H496" l="1"/>
  <c r="I496" s="1"/>
  <c r="K496" s="1"/>
  <c r="L496" l="1"/>
  <c r="M496" s="1"/>
  <c r="H497" l="1"/>
  <c r="I497" s="1"/>
  <c r="K497" s="1"/>
  <c r="L497" l="1"/>
  <c r="M497" s="1"/>
  <c r="H498" l="1"/>
  <c r="I498" s="1"/>
  <c r="K498" s="1"/>
  <c r="L498" l="1"/>
  <c r="M498" s="1"/>
  <c r="H499" l="1"/>
  <c r="I499" s="1"/>
  <c r="K499" s="1"/>
  <c r="L499" l="1"/>
  <c r="M499" s="1"/>
  <c r="H500" l="1"/>
  <c r="I500" s="1"/>
  <c r="K500" s="1"/>
  <c r="L500" l="1"/>
  <c r="M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<sst xmlns="http://schemas.openxmlformats.org/spreadsheetml/2006/main" count="262" uniqueCount="63">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</sst>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500"/>
  <sheetViews>
    <sheetView tabSelected="1" workbookViewId="0">
      <pane ySplit="2" topLeftCell="A3" activePane="bottomLeft" state="frozen"/>
      <selection pane="bottomLeft" activeCell="I15" sqref="I15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24.42578125" style="1" hidden="1" customWidth="1"/>
    <col min="4" max="4" width="43.28515625" style="18" hidden="1" customWidth="1"/>
    <col min="5" max="5" width="11.28515625" style="19" customWidth="1"/>
    <col min="6" max="6" width="22.140625" style="19" customWidth="1"/>
    <col min="7" max="7" width="4.7109375" style="1" customWidth="1"/>
    <col min="8" max="8" width="3.7109375" style="1" hidden="1" customWidth="1"/>
    <col min="9" max="10" width="4.7109375" style="1" customWidth="1"/>
    <col min="11" max="11" width="5.85546875" style="1" customWidth="1"/>
    <col min="12" max="12" width="6.5703125" style="1" customWidth="1"/>
    <col min="13" max="13" width="8.5703125" style="1" customWidth="1"/>
    <col min="14" max="14" width="2.85546875" style="12" customWidth="1"/>
    <col min="15" max="15" width="4.7109375" style="1"/>
    <col min="16" max="16" width="5" style="1" bestFit="1" customWidth="1"/>
    <col min="17" max="17" width="12" style="1" customWidth="1"/>
    <col min="18" max="26" width="4.7109375" style="1"/>
    <col min="27" max="28" width="4.85546875" style="1" hidden="1" customWidth="1"/>
    <col min="29" max="30" width="4.7109375" style="1"/>
    <col min="31" max="31" width="5.42578125" style="1" hidden="1" customWidth="1"/>
    <col min="32" max="36" width="4.85546875" style="1" hidden="1" customWidth="1"/>
    <col min="37" max="37" width="6.28515625" style="1" hidden="1" customWidth="1"/>
    <col min="38" max="38" width="5.7109375" style="1" hidden="1" customWidth="1"/>
    <col min="39" max="39" width="4.7109375" style="1" hidden="1" customWidth="1"/>
    <col min="40" max="40" width="5.140625" style="1" hidden="1" customWidth="1"/>
    <col min="41" max="41" width="5.28515625" style="1" hidden="1" customWidth="1"/>
    <col min="42" max="42" width="5.7109375" style="1" hidden="1" customWidth="1"/>
    <col min="43" max="43" width="4.5703125" style="1" hidden="1" customWidth="1"/>
    <col min="44" max="16384" width="4.7109375" style="1"/>
  </cols>
  <sheetData>
    <row r="1" spans="1:43">
      <c r="A1" s="14"/>
      <c r="B1" s="14"/>
      <c r="C1" s="17" t="s">
        <v>60</v>
      </c>
      <c r="D1" s="19" t="s">
        <v>62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33</v>
      </c>
      <c r="L1" s="9" t="s">
        <v>39</v>
      </c>
      <c r="O1" s="5" t="s">
        <v>34</v>
      </c>
      <c r="P1" s="5"/>
      <c r="Q1" s="6" t="s">
        <v>36</v>
      </c>
      <c r="R1" s="8">
        <v>1</v>
      </c>
      <c r="AF1" s="1" t="s">
        <v>0</v>
      </c>
      <c r="AG1" s="1" t="s">
        <v>1</v>
      </c>
      <c r="AH1" s="1" t="s">
        <v>4</v>
      </c>
      <c r="AI1" s="1" t="s">
        <v>5</v>
      </c>
      <c r="AJ1" s="1" t="s">
        <v>2</v>
      </c>
      <c r="AK1" s="1" t="s">
        <v>11</v>
      </c>
      <c r="AL1" s="1" t="s">
        <v>12</v>
      </c>
      <c r="AM1" s="21" t="s">
        <v>17</v>
      </c>
      <c r="AN1" s="21"/>
      <c r="AO1" s="21"/>
      <c r="AP1" s="21"/>
      <c r="AQ1" s="1" t="s">
        <v>18</v>
      </c>
    </row>
    <row r="2" spans="1:43">
      <c r="A2" s="9" t="s">
        <v>41</v>
      </c>
      <c r="B2" s="14"/>
      <c r="K2" s="13">
        <f ca="1">SUM($K$3:$K$250)</f>
        <v>612</v>
      </c>
      <c r="L2" s="6" t="s">
        <v>33</v>
      </c>
      <c r="Q2" s="6" t="s">
        <v>35</v>
      </c>
      <c r="R2" s="8">
        <v>1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2">
        <v>0</v>
      </c>
      <c r="AL2" s="1">
        <v>0</v>
      </c>
      <c r="AM2" s="1">
        <v>3</v>
      </c>
      <c r="AN2" s="1">
        <v>26</v>
      </c>
      <c r="AO2" s="1">
        <v>32</v>
      </c>
      <c r="AP2" s="1">
        <v>15</v>
      </c>
      <c r="AQ2" s="2" t="s">
        <v>20</v>
      </c>
    </row>
    <row r="3" spans="1:43">
      <c r="A3" s="17">
        <f t="shared" ref="A3:A67" ca="1" si="0">INT(RAND()*37)</f>
        <v>1</v>
      </c>
      <c r="B3" s="1" t="str">
        <f ca="1">IF($A3="","",LOOKUP($A3,$AE:$AE,$AK:$AK))</f>
        <v>01</v>
      </c>
      <c r="D3" s="18" t="s">
        <v>61</v>
      </c>
      <c r="I3" s="4"/>
      <c r="O3" s="1">
        <v>1</v>
      </c>
      <c r="P3" s="8">
        <v>1</v>
      </c>
      <c r="AA3" s="2" t="s">
        <v>20</v>
      </c>
      <c r="AB3" s="1">
        <v>0</v>
      </c>
      <c r="AE3" s="1">
        <v>1</v>
      </c>
      <c r="AF3" s="1">
        <v>1</v>
      </c>
      <c r="AG3" s="1">
        <v>1</v>
      </c>
      <c r="AH3" s="1" t="s">
        <v>3</v>
      </c>
      <c r="AI3" s="1" t="s">
        <v>8</v>
      </c>
      <c r="AJ3" s="1" t="s">
        <v>6</v>
      </c>
      <c r="AK3" s="2" t="s">
        <v>51</v>
      </c>
      <c r="AL3" s="1" t="s">
        <v>13</v>
      </c>
      <c r="AM3" s="1">
        <v>16</v>
      </c>
      <c r="AN3" s="1">
        <v>33</v>
      </c>
      <c r="AO3" s="1">
        <v>20</v>
      </c>
      <c r="AP3" s="1">
        <v>14</v>
      </c>
      <c r="AQ3" s="2" t="s">
        <v>21</v>
      </c>
    </row>
    <row r="4" spans="1:43">
      <c r="A4" s="15">
        <f t="shared" ca="1" si="0"/>
        <v>21</v>
      </c>
      <c r="B4" s="16" t="str">
        <f t="shared" ref="B4:B67" ca="1" si="1">IF($A4="","",LOOKUP($A4,$AE:$AE,$AK:$AK))</f>
        <v>12</v>
      </c>
      <c r="C4" s="1" t="str">
        <f ca="1">IF(A3="","",IF(B3=0,"",B3))</f>
        <v>01</v>
      </c>
      <c r="D4" s="18" t="str">
        <f ca="1">IF(B3=0,D3,IF(AND(LEN(C3)=26,OR(MID(C3,1,2)=B3,MID(C3,4,2)=B3,MID(C3,7,2)=B3,MID(C3,10,2)=B3,MID(C3,13,2)=B3,MID(C3,16,2)=B3,MID(C3,19,2)=B3,MID(C3,22,2)=B3,MID(C3,25,2)=B3)),D3,IF(LEN(C3)=26,REPLACE(D3,25,2,MID(C3,1,2)),IF(RIGHT(D3,2)=B3,MID(D3,1,LEN(D3)-3),IF(OR(MID(C3,1,2)=B3,MID(C3,4,2)=B3,MID(C3,7,2)=B3,MID(C3,10,2)=B3,MID(C3,13,2)=B3,MID(C3,16,2)=B3,MID(C3,19,2)=B3,MID(C3,22,2)=B3,MID(C3,25,2)=B3),D3,REPLACE(D3,SEARCH(B3,D3,1),3,""))))))</f>
        <v>02-03-04-05-06-07-08-09-10-11-12-13-14-15-16-17-18</v>
      </c>
      <c r="O4" s="1">
        <v>2</v>
      </c>
      <c r="P4" s="8">
        <v>2</v>
      </c>
      <c r="Q4" s="10" t="s">
        <v>37</v>
      </c>
      <c r="R4" s="8">
        <v>100</v>
      </c>
      <c r="AA4" s="2" t="s">
        <v>51</v>
      </c>
      <c r="AB4" s="1">
        <v>1</v>
      </c>
      <c r="AE4" s="1">
        <v>2</v>
      </c>
      <c r="AF4" s="1">
        <v>1</v>
      </c>
      <c r="AG4" s="1">
        <v>2</v>
      </c>
      <c r="AH4" s="1" t="s">
        <v>10</v>
      </c>
      <c r="AI4" s="1" t="s">
        <v>9</v>
      </c>
      <c r="AJ4" s="1" t="s">
        <v>6</v>
      </c>
      <c r="AK4" s="2" t="s">
        <v>52</v>
      </c>
      <c r="AL4" s="1" t="s">
        <v>14</v>
      </c>
      <c r="AM4" s="1">
        <v>4</v>
      </c>
      <c r="AN4" s="1">
        <v>21</v>
      </c>
      <c r="AO4" s="1">
        <v>25</v>
      </c>
      <c r="AP4" s="1">
        <v>17</v>
      </c>
      <c r="AQ4" s="2" t="s">
        <v>22</v>
      </c>
    </row>
    <row r="5" spans="1:43">
      <c r="A5" s="15">
        <f t="shared" ca="1" si="0"/>
        <v>14</v>
      </c>
      <c r="B5" s="16" t="str">
        <f t="shared" ca="1" si="1"/>
        <v>08</v>
      </c>
      <c r="C5" s="1" t="str">
        <f ca="1">IF(A4="","",IF(B4=0,C4,IF(B3=0,B4,IF(B4=B3,C4,CONCATENATE(C4,"-",B4)))))</f>
        <v>01-12</v>
      </c>
      <c r="D5" s="19" t="str">
        <f t="shared" ref="D5:D68" ca="1" si="2">IF(B4=0,D4,IF(AND(LEN(C4)=26,OR(MID(C4,1,2)=B4,MID(C4,4,2)=B4,MID(C4,7,2)=B4,MID(C4,10,2)=B4,MID(C4,13,2)=B4,MID(C4,16,2)=B4,MID(C4,19,2)=B4,MID(C4,22,2)=B4,MID(C4,25,2)=B4)),D4,IF(LEN(C4)=26,REPLACE(D4,25,2,MID(C4,1,2)),IF(RIGHT(D4,2)=B4,MID(D4,1,LEN(D4)-3),IF(OR(MID(C4,1,2)=B4,MID(C4,4,2)=B4,MID(C4,7,2)=B4,MID(C4,10,2)=B4,MID(C4,13,2)=B4,MID(C4,16,2)=B4,MID(C4,19,2)=B4,MID(C4,22,2)=B4,MID(C4,25,2)=B4),D4,REPLACE(D4,SEARCH(B4,D4,1),3,""))))))</f>
        <v>02-03-04-05-06-07-08-09-10-11-13-14-15-16-17-18</v>
      </c>
      <c r="O5" s="1">
        <v>3</v>
      </c>
      <c r="P5" s="8">
        <v>3</v>
      </c>
      <c r="Q5" s="11" t="s">
        <v>38</v>
      </c>
      <c r="R5" s="8">
        <v>-300</v>
      </c>
      <c r="AA5" s="2" t="s">
        <v>52</v>
      </c>
      <c r="AB5" s="1">
        <v>1</v>
      </c>
      <c r="AE5" s="1">
        <v>3</v>
      </c>
      <c r="AF5" s="1">
        <v>1</v>
      </c>
      <c r="AG5" s="1">
        <v>3</v>
      </c>
      <c r="AH5" s="1" t="s">
        <v>3</v>
      </c>
      <c r="AI5" s="1" t="s">
        <v>8</v>
      </c>
      <c r="AJ5" s="1" t="s">
        <v>6</v>
      </c>
      <c r="AK5" s="2" t="s">
        <v>53</v>
      </c>
      <c r="AL5" s="1" t="s">
        <v>13</v>
      </c>
      <c r="AM5" s="1">
        <v>12</v>
      </c>
      <c r="AN5" s="1">
        <v>35</v>
      </c>
      <c r="AO5" s="1">
        <v>26</v>
      </c>
      <c r="AP5" s="1">
        <v>0</v>
      </c>
      <c r="AQ5" s="2" t="s">
        <v>23</v>
      </c>
    </row>
    <row r="6" spans="1:43">
      <c r="A6" s="15">
        <f t="shared" ca="1" si="0"/>
        <v>10</v>
      </c>
      <c r="B6" s="16" t="str">
        <f t="shared" ca="1" si="1"/>
        <v>04</v>
      </c>
      <c r="C6" s="1" t="str">
        <f ca="1">IF(A5="","",IF(B5=0,C5,IF(B5=B4,C5,IF(B5=B3,C5,CONCATENATE(C5,"-",B5)))))</f>
        <v>01-12-08</v>
      </c>
      <c r="D6" s="19" t="str">
        <f t="shared" ca="1" si="2"/>
        <v>02-03-04-05-06-07-09-10-11-13-14-15-16-17-18</v>
      </c>
      <c r="O6" s="1">
        <v>4</v>
      </c>
      <c r="P6" s="8">
        <v>4</v>
      </c>
      <c r="AA6" s="2" t="s">
        <v>53</v>
      </c>
      <c r="AB6" s="1">
        <v>1</v>
      </c>
      <c r="AE6" s="1">
        <v>4</v>
      </c>
      <c r="AF6" s="1">
        <v>1</v>
      </c>
      <c r="AG6" s="1">
        <v>1</v>
      </c>
      <c r="AH6" s="1" t="s">
        <v>10</v>
      </c>
      <c r="AI6" s="1" t="s">
        <v>9</v>
      </c>
      <c r="AJ6" s="1" t="s">
        <v>6</v>
      </c>
      <c r="AK6" s="2" t="s">
        <v>51</v>
      </c>
      <c r="AL6" s="1" t="s">
        <v>14</v>
      </c>
      <c r="AM6" s="1">
        <v>15</v>
      </c>
      <c r="AN6" s="1">
        <v>19</v>
      </c>
      <c r="AO6" s="1">
        <v>21</v>
      </c>
      <c r="AP6" s="1">
        <v>2</v>
      </c>
      <c r="AQ6" s="2" t="s">
        <v>24</v>
      </c>
    </row>
    <row r="7" spans="1:43">
      <c r="A7" s="15">
        <f t="shared" ca="1" si="0"/>
        <v>19</v>
      </c>
      <c r="B7" s="16" t="str">
        <f t="shared" ca="1" si="1"/>
        <v>10</v>
      </c>
      <c r="C7" s="17" t="str">
        <f t="shared" ref="C7:C12" ca="1" si="3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>01-12-08-04</v>
      </c>
      <c r="D7" s="19" t="str">
        <f t="shared" ca="1" si="2"/>
        <v>02-03-05-06-07-09-10-11-13-14-15-16-17-18</v>
      </c>
      <c r="O7" s="1">
        <v>5</v>
      </c>
      <c r="P7" s="8">
        <v>5</v>
      </c>
      <c r="AA7" s="2" t="s">
        <v>54</v>
      </c>
      <c r="AB7" s="1">
        <v>1</v>
      </c>
      <c r="AE7" s="1">
        <v>5</v>
      </c>
      <c r="AF7" s="1">
        <v>1</v>
      </c>
      <c r="AG7" s="1">
        <v>2</v>
      </c>
      <c r="AH7" s="1" t="s">
        <v>3</v>
      </c>
      <c r="AI7" s="1" t="s">
        <v>8</v>
      </c>
      <c r="AJ7" s="1" t="s">
        <v>6</v>
      </c>
      <c r="AK7" s="2" t="s">
        <v>52</v>
      </c>
      <c r="AL7" s="1" t="s">
        <v>13</v>
      </c>
      <c r="AM7" s="1">
        <v>23</v>
      </c>
      <c r="AN7" s="1">
        <v>10</v>
      </c>
      <c r="AO7" s="1">
        <v>24</v>
      </c>
      <c r="AP7" s="1">
        <v>16</v>
      </c>
      <c r="AQ7" s="2" t="s">
        <v>25</v>
      </c>
    </row>
    <row r="8" spans="1:43">
      <c r="A8" s="15">
        <f t="shared" ca="1" si="0"/>
        <v>36</v>
      </c>
      <c r="B8" s="16" t="str">
        <f t="shared" ca="1" si="1"/>
        <v>18</v>
      </c>
      <c r="C8" s="17" t="str">
        <f t="shared" ca="1" si="3"/>
        <v>01-12-08-04-10</v>
      </c>
      <c r="D8" s="19" t="str">
        <f t="shared" ca="1" si="2"/>
        <v>02-03-05-06-07-09-11-13-14-15-16-17-18</v>
      </c>
      <c r="E8" s="19" t="str">
        <f ca="1">IF(AND($G8="b",$F7=""),"last",IF(AND($J7="w",$F7=$C7),"last",IF(AND($J7="w",$F7=$D7),"furthest",IF(AND($J7="l",$F7=$C7),"furthest",IF(AND($J7="l",$F7=$D7),"last","")))))</f>
        <v/>
      </c>
      <c r="F8" s="19" t="str">
        <f ca="1">IF(AND($G8="b",$F7=""),$C8,IF(AND($J7="w",$F7=$C7),$C8,IF(AND($J7="w",$F7=$D7),$D8,IF(AND($J7="l",$F7=$C7),$D8,IF(AND($J7="l",$F7=$D7),$C8,"")))))</f>
        <v/>
      </c>
      <c r="G8" s="1" t="str">
        <f ca="1">IF(A7="","",IF(LEN(C8)=26,"b",""))</f>
        <v/>
      </c>
      <c r="H8" s="1">
        <v>1</v>
      </c>
      <c r="I8" s="1" t="str">
        <f ca="1">IF(G8="","",VLOOKUP(H8,$O$3:$P$32,2,FALSE))</f>
        <v/>
      </c>
      <c r="J8" s="20" t="str">
        <f t="shared" ref="J8:J71" ca="1" si="4">IF(A8="","",IF(G8="","",IF(AND(G8="b",OR(MID(F8,1,2)=B8,MID(F8,4,2)=B8,MID(F8,7,2)=B8,MID(F8,10,2)=B8,MID(F8,13,2)=B8,MID(F8,16,2)=B8,MID(F8,19,2)=B8,MID(F8,22,2)=B8,MID(F8,25,2)=B8)),"w","l")))</f>
        <v/>
      </c>
      <c r="K8" s="1">
        <f ca="1">IF(J8="",0,IF(J8="w",SUM(VLOOKUP(MID(C8,1,2),$AA$3:$AB$21,2,FALSE),VLOOKUP(MID(C8,4,2),$AA$3:$AB$21,2,FALSE),VLOOKUP(MID(C8,7,2),$AA$3:$AB$21,2,FALSE),VLOOKUP(MID(C8,10,2),$AA$3:$AB$21,2,FALSE),VLOOKUP(MID(C8,13,2),$AA$3:$AB$21,2,FALSE),VLOOKUP(MID(C8,16,2),$AA$3:$AB$21,2,FALSE),VLOOKUP(MID(C8,19,2),$AA$3:$AB$21,2,FALSE),VLOOKUP(MID(C8,22,2),$AA$3:$AB$21,2,FALSE),VLOOKUP(MID(C8,25,2),$AA$3:$AB$21,2,FALSE))*I8,IF(J8="l",SUM(VLOOKUP(MID(C8,1,2),$AA$3:$AB$21,2,FALSE),VLOOKUP(MID(C8,4,2),$AA$3:$AB$21,2,FALSE),VLOOKUP(MID(C8,7,2),$AA$3:$AB$21,2,FALSE),VLOOKUP(MID(C8,10,2),$AA$3:$AB$21,2,FALSE),VLOOKUP(MID(C8,13,2),$AA$3:$AB$21,2,FALSE),VLOOKUP(MID(C8,16,2),$AA$3:$AB$21,2,FALSE),VLOOKUP(MID(C8,19,2),$AA$3:$AB$21,2,FALSE),VLOOKUP(MID(C8,22,2),$AA$3:$AB$21,2,FALSE),VLOOKUP(MID(C8,25,2),$AA$3:$AB$21,2,FALSE))*-I8)))</f>
        <v>0</v>
      </c>
      <c r="L8" s="1">
        <f ca="1">K8</f>
        <v>0</v>
      </c>
      <c r="M8" s="1" t="str">
        <f ca="1">IF(J8="","",IF(L8&gt;=$R$4,$Q$4,IF(L8&lt;=$R$5,$Q$5,"")))</f>
        <v/>
      </c>
      <c r="O8" s="1">
        <v>6</v>
      </c>
      <c r="P8" s="8">
        <v>6</v>
      </c>
      <c r="S8" s="4" t="s">
        <v>40</v>
      </c>
      <c r="AA8" s="2" t="s">
        <v>55</v>
      </c>
      <c r="AB8" s="1">
        <v>1</v>
      </c>
      <c r="AE8" s="1">
        <v>6</v>
      </c>
      <c r="AF8" s="1">
        <v>1</v>
      </c>
      <c r="AG8" s="1">
        <v>3</v>
      </c>
      <c r="AH8" s="1" t="s">
        <v>10</v>
      </c>
      <c r="AI8" s="1" t="s">
        <v>9</v>
      </c>
      <c r="AJ8" s="1" t="s">
        <v>6</v>
      </c>
      <c r="AK8" s="2" t="s">
        <v>53</v>
      </c>
      <c r="AL8" s="1" t="s">
        <v>14</v>
      </c>
      <c r="AM8" s="1">
        <v>17</v>
      </c>
      <c r="AN8" s="1">
        <v>34</v>
      </c>
      <c r="AO8" s="1">
        <v>27</v>
      </c>
      <c r="AP8" s="1">
        <v>13</v>
      </c>
      <c r="AQ8" s="2" t="s">
        <v>19</v>
      </c>
    </row>
    <row r="9" spans="1:43">
      <c r="A9" s="15">
        <f t="shared" ca="1" si="0"/>
        <v>5</v>
      </c>
      <c r="B9" s="16" t="str">
        <f t="shared" ca="1" si="1"/>
        <v>02</v>
      </c>
      <c r="C9" s="17" t="str">
        <f t="shared" ca="1" si="3"/>
        <v>01-12-08-04-10-18</v>
      </c>
      <c r="D9" s="19" t="str">
        <f t="shared" ca="1" si="2"/>
        <v>02-03-05-06-07-09-11-13-14-15-16-17</v>
      </c>
      <c r="E9" s="19" t="str">
        <f t="shared" ref="E9:E30" ca="1" si="5">IF(AND($G9="b",$F8=""),"last",IF(AND($J8="w",$F8=$C8),"last",IF(AND($J8="w",$F8=$D8),"furthest",IF(AND($J8="l",$F8=$C8),"furthest",IF(AND($J8="l",$F8=$D8),"last","")))))</f>
        <v/>
      </c>
      <c r="F9" s="19" t="str">
        <f t="shared" ref="F9:F12" ca="1" si="6">IF(AND(G9="b",F8=""),C9,IF(AND(J8="w",F8=C8),C9,IF(AND(J8="w",F8=D8),D9,IF(AND(J8="l",F8=C8),D9,IF(AND(J8="l",F8=D8),C9,"")))))</f>
        <v/>
      </c>
      <c r="G9" s="17" t="str">
        <f t="shared" ref="G9:G72" ca="1" si="7">IF(A8="","",IF(LEN(C9)=26,"b",""))</f>
        <v/>
      </c>
      <c r="H9" s="6">
        <f ca="1">IF(J8="",H8,IF(SUM($K$8:$K8)&gt;=MAX($L$8:$L8),1,IF(J8="l",H8+$R$1,IF(AND(J8="w",H8&gt;$R$2),H8-$R$2,1))))</f>
        <v>1</v>
      </c>
      <c r="I9" s="1" t="str">
        <f t="shared" ref="I9:I20" ca="1" si="8">IF(G9="","",VLOOKUP(H9,$O$3:$P$32,2,FALSE))</f>
        <v/>
      </c>
      <c r="J9" s="20" t="str">
        <f t="shared" ca="1" si="4"/>
        <v/>
      </c>
      <c r="K9" s="17">
        <f t="shared" ref="K9:K72" ca="1" si="9">IF(J9="",0,IF(J9="w",SUM(VLOOKUP(MID(C9,1,2),$AA$3:$AB$21,2,FALSE),VLOOKUP(MID(C9,4,2),$AA$3:$AB$21,2,FALSE),VLOOKUP(MID(C9,7,2),$AA$3:$AB$21,2,FALSE),VLOOKUP(MID(C9,10,2),$AA$3:$AB$21,2,FALSE),VLOOKUP(MID(C9,13,2),$AA$3:$AB$21,2,FALSE),VLOOKUP(MID(C9,16,2),$AA$3:$AB$21,2,FALSE),VLOOKUP(MID(C9,19,2),$AA$3:$AB$21,2,FALSE),VLOOKUP(MID(C9,22,2),$AA$3:$AB$21,2,FALSE),VLOOKUP(MID(C9,25,2),$AA$3:$AB$21,2,FALSE))*I9,IF(J9="l",SUM(VLOOKUP(MID(C9,1,2),$AA$3:$AB$21,2,FALSE),VLOOKUP(MID(C9,4,2),$AA$3:$AB$21,2,FALSE),VLOOKUP(MID(C9,7,2),$AA$3:$AB$21,2,FALSE),VLOOKUP(MID(C9,10,2),$AA$3:$AB$21,2,FALSE),VLOOKUP(MID(C9,13,2),$AA$3:$AB$21,2,FALSE),VLOOKUP(MID(C9,16,2),$AA$3:$AB$21,2,FALSE),VLOOKUP(MID(C9,19,2),$AA$3:$AB$21,2,FALSE),VLOOKUP(MID(C9,22,2),$AA$3:$AB$21,2,FALSE),VLOOKUP(MID(C9,25,2),$AA$3:$AB$21,2,FALSE))*-I9)))</f>
        <v>0</v>
      </c>
      <c r="L9" s="1">
        <f ca="1">K9+L8</f>
        <v>0</v>
      </c>
      <c r="M9" s="6" t="str">
        <f t="shared" ref="M9:M72" ca="1" si="10">IF(J9="","",IF(L9&gt;=$R$4,$Q$4,IF(L9&lt;=$R$5,$Q$5,"")))</f>
        <v/>
      </c>
      <c r="O9" s="1">
        <v>7</v>
      </c>
      <c r="P9" s="8">
        <v>7</v>
      </c>
      <c r="S9" s="4"/>
      <c r="AA9" s="2" t="s">
        <v>56</v>
      </c>
      <c r="AB9" s="1">
        <v>1</v>
      </c>
      <c r="AE9" s="1">
        <v>7</v>
      </c>
      <c r="AF9" s="1">
        <v>1</v>
      </c>
      <c r="AG9" s="1">
        <v>1</v>
      </c>
      <c r="AH9" s="1" t="s">
        <v>3</v>
      </c>
      <c r="AI9" s="1" t="s">
        <v>8</v>
      </c>
      <c r="AJ9" s="1" t="s">
        <v>6</v>
      </c>
      <c r="AK9" s="2" t="s">
        <v>54</v>
      </c>
      <c r="AL9" s="1" t="s">
        <v>13</v>
      </c>
      <c r="AM9" s="1">
        <v>18</v>
      </c>
      <c r="AN9" s="1">
        <v>29</v>
      </c>
      <c r="AO9" s="1">
        <v>28</v>
      </c>
      <c r="AP9" s="1">
        <v>12</v>
      </c>
      <c r="AQ9" s="2" t="s">
        <v>26</v>
      </c>
    </row>
    <row r="10" spans="1:43">
      <c r="A10" s="15">
        <f t="shared" ca="1" si="0"/>
        <v>15</v>
      </c>
      <c r="B10" s="16" t="str">
        <f t="shared" ca="1" si="1"/>
        <v>09</v>
      </c>
      <c r="C10" s="17" t="str">
        <f t="shared" ca="1" si="3"/>
        <v>01-12-08-04-10-18-02</v>
      </c>
      <c r="D10" s="19" t="str">
        <f t="shared" ca="1" si="2"/>
        <v>03-05-06-07-09-11-13-14-15-16-17</v>
      </c>
      <c r="E10" s="19" t="str">
        <f t="shared" ca="1" si="5"/>
        <v/>
      </c>
      <c r="F10" s="19" t="str">
        <f t="shared" ca="1" si="6"/>
        <v/>
      </c>
      <c r="G10" s="17" t="str">
        <f t="shared" ca="1" si="7"/>
        <v/>
      </c>
      <c r="H10" s="7">
        <f ca="1">IF(J9="",H9,IF(SUM($K$8:$K9)&gt;=MAX($L$8:$L9),1,IF(J9="l",H9+$R$1,IF(AND(J9="w",H9&gt;$R$2),H9-$R$2,1))))</f>
        <v>1</v>
      </c>
      <c r="I10" s="1" t="str">
        <f t="shared" ca="1" si="8"/>
        <v/>
      </c>
      <c r="J10" s="20" t="str">
        <f t="shared" ca="1" si="4"/>
        <v/>
      </c>
      <c r="K10" s="17">
        <f t="shared" ca="1" si="9"/>
        <v>0</v>
      </c>
      <c r="L10" s="6">
        <f t="shared" ref="L10:L73" ca="1" si="11">K10+L9</f>
        <v>0</v>
      </c>
      <c r="M10" s="6" t="str">
        <f t="shared" ca="1" si="10"/>
        <v/>
      </c>
      <c r="O10" s="1">
        <v>8</v>
      </c>
      <c r="P10" s="8">
        <v>8</v>
      </c>
      <c r="S10" s="4"/>
      <c r="AA10" s="2" t="s">
        <v>57</v>
      </c>
      <c r="AB10" s="1">
        <v>1</v>
      </c>
      <c r="AE10" s="1">
        <v>8</v>
      </c>
      <c r="AF10" s="1">
        <v>1</v>
      </c>
      <c r="AG10" s="1">
        <v>2</v>
      </c>
      <c r="AH10" s="1" t="s">
        <v>10</v>
      </c>
      <c r="AI10" s="1" t="s">
        <v>9</v>
      </c>
      <c r="AJ10" s="1" t="s">
        <v>6</v>
      </c>
      <c r="AK10" s="2" t="s">
        <v>55</v>
      </c>
      <c r="AL10" s="1" t="s">
        <v>14</v>
      </c>
      <c r="AM10" s="1">
        <v>11</v>
      </c>
      <c r="AN10" s="1">
        <v>30</v>
      </c>
      <c r="AO10" s="1">
        <v>23</v>
      </c>
      <c r="AP10" s="1">
        <v>10</v>
      </c>
      <c r="AQ10" s="2" t="s">
        <v>27</v>
      </c>
    </row>
    <row r="11" spans="1:43">
      <c r="A11" s="15">
        <f t="shared" ca="1" si="0"/>
        <v>22</v>
      </c>
      <c r="B11" s="16" t="str">
        <f t="shared" ca="1" si="1"/>
        <v>10</v>
      </c>
      <c r="C11" s="17" t="str">
        <f t="shared" ca="1" si="3"/>
        <v>01-12-08-04-10-18-02-09</v>
      </c>
      <c r="D11" s="19" t="str">
        <f t="shared" ca="1" si="2"/>
        <v>03-05-06-07-11-13-14-15-16-17</v>
      </c>
      <c r="E11" s="19" t="str">
        <f t="shared" ca="1" si="5"/>
        <v/>
      </c>
      <c r="F11" s="19" t="str">
        <f t="shared" ca="1" si="6"/>
        <v/>
      </c>
      <c r="G11" s="17" t="str">
        <f t="shared" ca="1" si="7"/>
        <v/>
      </c>
      <c r="H11" s="7">
        <f ca="1">IF(J10="",H10,IF(SUM($K$8:$K10)&gt;=MAX($L$8:$L10),1,IF(J10="l",H10+$R$1,IF(AND(J10="w",H10&gt;$R$2),H10-$R$2,1))))</f>
        <v>1</v>
      </c>
      <c r="I11" s="1" t="str">
        <f t="shared" ca="1" si="8"/>
        <v/>
      </c>
      <c r="J11" s="20" t="str">
        <f t="shared" ca="1" si="4"/>
        <v/>
      </c>
      <c r="K11" s="17">
        <f t="shared" ca="1" si="9"/>
        <v>0</v>
      </c>
      <c r="L11" s="6">
        <f t="shared" ca="1" si="11"/>
        <v>0</v>
      </c>
      <c r="M11" s="6" t="str">
        <f t="shared" ca="1" si="10"/>
        <v/>
      </c>
      <c r="O11" s="1">
        <v>9</v>
      </c>
      <c r="P11" s="8">
        <v>9</v>
      </c>
      <c r="AA11" s="2" t="s">
        <v>58</v>
      </c>
      <c r="AB11" s="1">
        <v>1</v>
      </c>
      <c r="AE11" s="1">
        <v>9</v>
      </c>
      <c r="AF11" s="1">
        <v>1</v>
      </c>
      <c r="AG11" s="1">
        <v>3</v>
      </c>
      <c r="AH11" s="1" t="s">
        <v>3</v>
      </c>
      <c r="AI11" s="1" t="s">
        <v>8</v>
      </c>
      <c r="AJ11" s="1" t="s">
        <v>6</v>
      </c>
      <c r="AK11" s="2" t="s">
        <v>56</v>
      </c>
      <c r="AL11" s="1" t="s">
        <v>13</v>
      </c>
      <c r="AM11" s="1">
        <v>14</v>
      </c>
      <c r="AN11" s="1">
        <v>31</v>
      </c>
      <c r="AO11" s="1">
        <v>22</v>
      </c>
      <c r="AP11" s="1">
        <v>18</v>
      </c>
      <c r="AQ11" s="2" t="s">
        <v>28</v>
      </c>
    </row>
    <row r="12" spans="1:43">
      <c r="A12" s="15">
        <f t="shared" ca="1" si="0"/>
        <v>15</v>
      </c>
      <c r="B12" s="16" t="str">
        <f t="shared" ca="1" si="1"/>
        <v>09</v>
      </c>
      <c r="C12" s="17" t="str">
        <f t="shared" ca="1" si="3"/>
        <v>01-12-08-04-18-02-09-10</v>
      </c>
      <c r="D12" s="19" t="str">
        <f t="shared" ca="1" si="2"/>
        <v>03-05-06-07-11-13-14-15-16-17</v>
      </c>
      <c r="E12" s="19" t="str">
        <f t="shared" ca="1" si="5"/>
        <v/>
      </c>
      <c r="F12" s="19" t="str">
        <f t="shared" ca="1" si="6"/>
        <v/>
      </c>
      <c r="G12" s="17" t="str">
        <f t="shared" ca="1" si="7"/>
        <v/>
      </c>
      <c r="H12" s="7">
        <f ca="1">IF(J11="",H11,IF(SUM($K$8:$K11)&gt;=MAX($L$8:$L11),1,IF(J11="l",H11+$R$1,IF(AND(J11="w",H11&gt;$R$2),H11-$R$2,1))))</f>
        <v>1</v>
      </c>
      <c r="I12" s="1" t="str">
        <f t="shared" ca="1" si="8"/>
        <v/>
      </c>
      <c r="J12" s="20" t="str">
        <f t="shared" ca="1" si="4"/>
        <v/>
      </c>
      <c r="K12" s="17">
        <f t="shared" ca="1" si="9"/>
        <v>0</v>
      </c>
      <c r="L12" s="6">
        <f t="shared" ca="1" si="11"/>
        <v>0</v>
      </c>
      <c r="M12" s="6" t="str">
        <f t="shared" ca="1" si="10"/>
        <v/>
      </c>
      <c r="O12" s="1">
        <v>10</v>
      </c>
      <c r="P12" s="8">
        <v>10</v>
      </c>
      <c r="AA12" s="2" t="s">
        <v>59</v>
      </c>
      <c r="AB12" s="1">
        <v>1</v>
      </c>
      <c r="AE12" s="1">
        <v>10</v>
      </c>
      <c r="AF12" s="1">
        <v>1</v>
      </c>
      <c r="AG12" s="1">
        <v>1</v>
      </c>
      <c r="AH12" s="1" t="s">
        <v>10</v>
      </c>
      <c r="AI12" s="1" t="s">
        <v>9</v>
      </c>
      <c r="AJ12" s="1" t="s">
        <v>6</v>
      </c>
      <c r="AK12" s="2" t="s">
        <v>54</v>
      </c>
      <c r="AL12" s="1" t="s">
        <v>14</v>
      </c>
      <c r="AM12" s="1">
        <v>8</v>
      </c>
      <c r="AN12" s="1">
        <v>23</v>
      </c>
      <c r="AO12" s="1">
        <v>5</v>
      </c>
      <c r="AP12" s="1">
        <v>24</v>
      </c>
      <c r="AQ12" s="2" t="s">
        <v>20</v>
      </c>
    </row>
    <row r="13" spans="1:43">
      <c r="A13" s="15">
        <f t="shared" ca="1" si="0"/>
        <v>28</v>
      </c>
      <c r="B13" s="16" t="str">
        <f t="shared" ca="1" si="1"/>
        <v>13</v>
      </c>
      <c r="C13" s="17" t="str">
        <f ca="1"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>01-12-08-04-18-02-10-09</v>
      </c>
      <c r="D13" s="19" t="str">
        <f t="shared" ca="1" si="2"/>
        <v>03-05-06-07-11-13-14-15-16-17</v>
      </c>
      <c r="E13" s="19" t="str">
        <f t="shared" ca="1" si="5"/>
        <v/>
      </c>
      <c r="F13" s="19" t="str">
        <f ca="1">IF(AND(G13="b",F12=""),C13,IF(AND(J12="w",F12=C12),C13,IF(AND(J12="w",F12=D12),D13,IF(AND(J12="l",F12=C12),D13,IF(AND(J12="l",F12=D12),C13,"")))))</f>
        <v/>
      </c>
      <c r="G13" s="17" t="str">
        <f t="shared" ca="1" si="7"/>
        <v/>
      </c>
      <c r="H13" s="7">
        <f ca="1">IF(J12="",H12,IF(SUM($K$8:$K12)&gt;=MAX($L$8:$L12),1,IF(J12="l",H12+$R$1,IF(AND(J12="w",H12&gt;$R$2),H12-$R$2,1))))</f>
        <v>1</v>
      </c>
      <c r="I13" s="1" t="str">
        <f t="shared" ca="1" si="8"/>
        <v/>
      </c>
      <c r="J13" s="20" t="str">
        <f t="shared" ca="1" si="4"/>
        <v/>
      </c>
      <c r="K13" s="17">
        <f t="shared" ca="1" si="9"/>
        <v>0</v>
      </c>
      <c r="L13" s="6">
        <f t="shared" ca="1" si="11"/>
        <v>0</v>
      </c>
      <c r="M13" s="6" t="str">
        <f t="shared" ca="1" si="10"/>
        <v/>
      </c>
      <c r="O13" s="1">
        <v>11</v>
      </c>
      <c r="P13" s="8">
        <v>11</v>
      </c>
      <c r="AA13" s="2" t="s">
        <v>42</v>
      </c>
      <c r="AB13" s="1">
        <v>1</v>
      </c>
      <c r="AE13" s="1">
        <v>11</v>
      </c>
      <c r="AF13" s="1">
        <v>1</v>
      </c>
      <c r="AG13" s="1">
        <v>2</v>
      </c>
      <c r="AH13" s="1" t="s">
        <v>10</v>
      </c>
      <c r="AI13" s="1" t="s">
        <v>8</v>
      </c>
      <c r="AJ13" s="1" t="s">
        <v>6</v>
      </c>
      <c r="AK13" s="2" t="s">
        <v>55</v>
      </c>
      <c r="AL13" s="1" t="s">
        <v>15</v>
      </c>
      <c r="AM13" s="1">
        <v>13</v>
      </c>
      <c r="AN13" s="1">
        <v>36</v>
      </c>
      <c r="AO13" s="1">
        <v>30</v>
      </c>
      <c r="AP13" s="1">
        <v>8</v>
      </c>
      <c r="AQ13" s="2" t="s">
        <v>21</v>
      </c>
    </row>
    <row r="14" spans="1:43">
      <c r="A14" s="15">
        <f t="shared" ca="1" si="0"/>
        <v>1</v>
      </c>
      <c r="B14" s="16" t="str">
        <f t="shared" ca="1" si="1"/>
        <v>01</v>
      </c>
      <c r="C14" s="17" t="str">
        <f t="shared" ref="C14:C77" ca="1" si="12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>01-12-08-04-18-02-10-09-13</v>
      </c>
      <c r="D14" s="19" t="str">
        <f t="shared" ca="1" si="2"/>
        <v>03-05-06-07-11-14-15-16-17</v>
      </c>
      <c r="E14" s="19" t="str">
        <f t="shared" ca="1" si="5"/>
        <v>last</v>
      </c>
      <c r="F14" s="19" t="str">
        <f t="shared" ref="F14:F30" ca="1" si="13">IF(AND(G14="b",F13=""),C14,IF(AND(J13="w",F13=C13),C14,IF(AND(J13="w",F13=D13),D14,IF(AND(J13="l",F13=C13),D14,IF(AND(J13="l",F13=D13),C14,"")))))</f>
        <v>01-12-08-04-18-02-10-09-13</v>
      </c>
      <c r="G14" s="17" t="str">
        <f t="shared" ca="1" si="7"/>
        <v>b</v>
      </c>
      <c r="H14" s="7">
        <f ca="1">IF(J13="",H13,IF(SUM($K$8:$K13)&gt;=MAX($L$8:$L13),1,IF(J13="l",H13+$R$1,IF(AND(J13="w",H13&gt;$R$2),H13-$R$2,1))))</f>
        <v>1</v>
      </c>
      <c r="I14" s="1">
        <f t="shared" ca="1" si="8"/>
        <v>1</v>
      </c>
      <c r="J14" s="20" t="str">
        <f t="shared" ca="1" si="4"/>
        <v>w</v>
      </c>
      <c r="K14" s="17">
        <f t="shared" ca="1" si="9"/>
        <v>9</v>
      </c>
      <c r="L14" s="6">
        <f t="shared" ca="1" si="11"/>
        <v>9</v>
      </c>
      <c r="M14" s="6" t="str">
        <f t="shared" ca="1" si="10"/>
        <v/>
      </c>
      <c r="O14" s="1">
        <v>12</v>
      </c>
      <c r="P14" s="8">
        <v>12</v>
      </c>
      <c r="AA14" s="2" t="s">
        <v>43</v>
      </c>
      <c r="AB14" s="1">
        <v>1</v>
      </c>
      <c r="AE14" s="1">
        <v>12</v>
      </c>
      <c r="AF14" s="1">
        <v>1</v>
      </c>
      <c r="AG14" s="1">
        <v>3</v>
      </c>
      <c r="AH14" s="1" t="s">
        <v>3</v>
      </c>
      <c r="AI14" s="1" t="s">
        <v>9</v>
      </c>
      <c r="AJ14" s="1" t="s">
        <v>6</v>
      </c>
      <c r="AK14" s="2" t="s">
        <v>56</v>
      </c>
      <c r="AL14" s="1" t="s">
        <v>16</v>
      </c>
      <c r="AM14" s="1">
        <v>7</v>
      </c>
      <c r="AN14" s="1">
        <v>28</v>
      </c>
      <c r="AO14" s="1">
        <v>35</v>
      </c>
      <c r="AP14" s="1">
        <v>3</v>
      </c>
      <c r="AQ14" s="2" t="s">
        <v>22</v>
      </c>
    </row>
    <row r="15" spans="1:43">
      <c r="A15" s="15">
        <f t="shared" ca="1" si="0"/>
        <v>15</v>
      </c>
      <c r="B15" s="16" t="str">
        <f t="shared" ca="1" si="1"/>
        <v>09</v>
      </c>
      <c r="C15" s="17" t="str">
        <f t="shared" ca="1" si="12"/>
        <v>12-08-04-18-02-10-09-13-01</v>
      </c>
      <c r="D15" s="19" t="str">
        <f t="shared" ca="1" si="2"/>
        <v>03-05-06-07-11-14-15-16-17</v>
      </c>
      <c r="E15" s="19" t="str">
        <f t="shared" ca="1" si="5"/>
        <v>last</v>
      </c>
      <c r="F15" s="19" t="str">
        <f t="shared" ca="1" si="13"/>
        <v>12-08-04-18-02-10-09-13-01</v>
      </c>
      <c r="G15" s="17" t="str">
        <f t="shared" ca="1" si="7"/>
        <v>b</v>
      </c>
      <c r="H15" s="7">
        <f ca="1">IF(J14="",H14,IF(SUM($K$8:$K14)&gt;=MAX($L$8:$L14),1,IF(J14="l",H14+$R$1,IF(AND(J14="w",H14&gt;$R$2),H14-$R$2,1))))</f>
        <v>1</v>
      </c>
      <c r="I15" s="1">
        <f t="shared" ca="1" si="8"/>
        <v>1</v>
      </c>
      <c r="J15" s="20" t="str">
        <f t="shared" ca="1" si="4"/>
        <v>w</v>
      </c>
      <c r="K15" s="17">
        <f t="shared" ca="1" si="9"/>
        <v>9</v>
      </c>
      <c r="L15" s="6">
        <f t="shared" ca="1" si="11"/>
        <v>18</v>
      </c>
      <c r="M15" s="6" t="str">
        <f t="shared" ca="1" si="10"/>
        <v/>
      </c>
      <c r="O15" s="1">
        <v>13</v>
      </c>
      <c r="P15" s="8">
        <v>13</v>
      </c>
      <c r="AA15" s="2" t="s">
        <v>44</v>
      </c>
      <c r="AB15" s="1">
        <v>1</v>
      </c>
      <c r="AE15" s="1">
        <v>13</v>
      </c>
      <c r="AF15" s="1">
        <v>2</v>
      </c>
      <c r="AG15" s="1">
        <v>1</v>
      </c>
      <c r="AH15" s="1" t="s">
        <v>10</v>
      </c>
      <c r="AI15" s="1" t="s">
        <v>8</v>
      </c>
      <c r="AJ15" s="1" t="s">
        <v>6</v>
      </c>
      <c r="AK15" s="2" t="s">
        <v>57</v>
      </c>
      <c r="AL15" s="1" t="s">
        <v>15</v>
      </c>
      <c r="AM15" s="1">
        <v>6</v>
      </c>
      <c r="AN15" s="1">
        <v>27</v>
      </c>
      <c r="AO15" s="1">
        <v>36</v>
      </c>
      <c r="AP15" s="1">
        <v>11</v>
      </c>
      <c r="AQ15" s="2" t="s">
        <v>23</v>
      </c>
    </row>
    <row r="16" spans="1:43">
      <c r="A16" s="15">
        <f t="shared" ca="1" si="0"/>
        <v>32</v>
      </c>
      <c r="B16" s="16" t="str">
        <f t="shared" ca="1" si="1"/>
        <v>17</v>
      </c>
      <c r="C16" s="17" t="str">
        <f t="shared" ca="1" si="12"/>
        <v>12-08-04-18-02-10-13-01-09</v>
      </c>
      <c r="D16" s="19" t="str">
        <f t="shared" ca="1" si="2"/>
        <v>03-05-06-07-11-14-15-16-17</v>
      </c>
      <c r="E16" s="19" t="str">
        <f t="shared" ca="1" si="5"/>
        <v>last</v>
      </c>
      <c r="F16" s="19" t="str">
        <f t="shared" ca="1" si="13"/>
        <v>12-08-04-18-02-10-13-01-09</v>
      </c>
      <c r="G16" s="17" t="str">
        <f t="shared" ca="1" si="7"/>
        <v>b</v>
      </c>
      <c r="H16" s="7">
        <f ca="1">IF(J15="",H15,IF(SUM($K$8:$K15)&gt;=MAX($L$8:$L15),1,IF(J15="l",H15+$R$1,IF(AND(J15="w",H15&gt;$R$2),H15-$R$2,1))))</f>
        <v>1</v>
      </c>
      <c r="I16" s="1">
        <f t="shared" ca="1" si="8"/>
        <v>1</v>
      </c>
      <c r="J16" s="20" t="str">
        <f t="shared" ca="1" si="4"/>
        <v>l</v>
      </c>
      <c r="K16" s="17">
        <f t="shared" ca="1" si="9"/>
        <v>-9</v>
      </c>
      <c r="L16" s="6">
        <f t="shared" ca="1" si="11"/>
        <v>9</v>
      </c>
      <c r="M16" s="6" t="str">
        <f t="shared" ca="1" si="10"/>
        <v/>
      </c>
      <c r="O16" s="1">
        <v>14</v>
      </c>
      <c r="P16" s="8">
        <v>14</v>
      </c>
      <c r="AA16" s="2" t="s">
        <v>45</v>
      </c>
      <c r="AB16" s="1">
        <v>1</v>
      </c>
      <c r="AE16" s="1">
        <v>14</v>
      </c>
      <c r="AF16" s="1">
        <v>2</v>
      </c>
      <c r="AG16" s="1">
        <v>2</v>
      </c>
      <c r="AH16" s="1" t="s">
        <v>3</v>
      </c>
      <c r="AI16" s="1" t="s">
        <v>9</v>
      </c>
      <c r="AJ16" s="1" t="s">
        <v>6</v>
      </c>
      <c r="AK16" s="2" t="s">
        <v>58</v>
      </c>
      <c r="AL16" s="1" t="s">
        <v>16</v>
      </c>
      <c r="AM16" s="1">
        <v>1</v>
      </c>
      <c r="AN16" s="1">
        <v>20</v>
      </c>
      <c r="AO16" s="1">
        <v>31</v>
      </c>
      <c r="AP16" s="1">
        <v>9</v>
      </c>
      <c r="AQ16" s="2" t="s">
        <v>24</v>
      </c>
    </row>
    <row r="17" spans="1:43">
      <c r="A17" s="15">
        <f t="shared" ca="1" si="0"/>
        <v>19</v>
      </c>
      <c r="B17" s="16" t="str">
        <f t="shared" ca="1" si="1"/>
        <v>10</v>
      </c>
      <c r="C17" s="17" t="str">
        <f t="shared" ca="1" si="12"/>
        <v>08-04-18-02-10-13-01-09-17</v>
      </c>
      <c r="D17" s="19" t="str">
        <f t="shared" ca="1" si="2"/>
        <v>03-05-06-07-11-14-15-16-12</v>
      </c>
      <c r="E17" s="19" t="str">
        <f t="shared" ca="1" si="5"/>
        <v>furthest</v>
      </c>
      <c r="F17" s="19" t="str">
        <f t="shared" ca="1" si="13"/>
        <v>03-05-06-07-11-14-15-16-12</v>
      </c>
      <c r="G17" s="17" t="str">
        <f t="shared" ca="1" si="7"/>
        <v>b</v>
      </c>
      <c r="H17" s="7">
        <f ca="1">IF(J16="",H16,IF(SUM($K$8:$K16)&gt;=MAX($L$8:$L16),1,IF(J16="l",H16+$R$1,IF(AND(J16="w",H16&gt;$R$2),H16-$R$2,1))))</f>
        <v>2</v>
      </c>
      <c r="I17" s="1">
        <f t="shared" ca="1" si="8"/>
        <v>2</v>
      </c>
      <c r="J17" s="17" t="str">
        <f ca="1">IF(A17="","",IF(G17="","",IF(AND(G17="b",OR(MID(F17,1,2)=B17,MID(F17,4,2)=B17,MID(F17,7,2)=B17,MID(F17,10,2)=B17,MID(F17,13,2)=B17,MID(F17,16,2)=B17,MID(F17,19,2)=B17,MID(F17,22,2)=B17,MID(F17,25,2)=B17)),"w","l")))</f>
        <v>l</v>
      </c>
      <c r="K17" s="17">
        <f t="shared" ca="1" si="9"/>
        <v>-18</v>
      </c>
      <c r="L17" s="6">
        <f t="shared" ca="1" si="11"/>
        <v>-9</v>
      </c>
      <c r="M17" s="6" t="str">
        <f t="shared" ca="1" si="10"/>
        <v/>
      </c>
      <c r="O17" s="1">
        <v>15</v>
      </c>
      <c r="P17" s="8">
        <v>15</v>
      </c>
      <c r="AA17" s="2" t="s">
        <v>46</v>
      </c>
      <c r="AB17" s="1">
        <v>1</v>
      </c>
      <c r="AE17" s="1">
        <v>15</v>
      </c>
      <c r="AF17" s="1">
        <v>2</v>
      </c>
      <c r="AG17" s="1">
        <v>3</v>
      </c>
      <c r="AH17" s="1" t="s">
        <v>10</v>
      </c>
      <c r="AI17" s="1" t="s">
        <v>8</v>
      </c>
      <c r="AJ17" s="1" t="s">
        <v>6</v>
      </c>
      <c r="AK17" s="2" t="s">
        <v>59</v>
      </c>
      <c r="AL17" s="1" t="s">
        <v>15</v>
      </c>
      <c r="AM17" s="1">
        <v>0</v>
      </c>
      <c r="AN17" s="1">
        <v>32</v>
      </c>
      <c r="AO17" s="1">
        <v>19</v>
      </c>
      <c r="AP17" s="1">
        <v>4</v>
      </c>
      <c r="AQ17" s="2" t="s">
        <v>25</v>
      </c>
    </row>
    <row r="18" spans="1:43">
      <c r="A18" s="15">
        <f t="shared" ca="1" si="0"/>
        <v>13</v>
      </c>
      <c r="B18" s="16" t="str">
        <f t="shared" ca="1" si="1"/>
        <v>07</v>
      </c>
      <c r="C18" s="17" t="str">
        <f t="shared" ca="1" si="12"/>
        <v>08-04-18-02-13-01-09-17-10</v>
      </c>
      <c r="D18" s="19" t="str">
        <f t="shared" ca="1" si="2"/>
        <v>03-05-06-07-11-14-15-16-12</v>
      </c>
      <c r="E18" s="19" t="str">
        <f t="shared" ca="1" si="5"/>
        <v>last</v>
      </c>
      <c r="F18" s="19" t="str">
        <f t="shared" ca="1" si="13"/>
        <v>08-04-18-02-13-01-09-17-10</v>
      </c>
      <c r="G18" s="17" t="str">
        <f t="shared" ca="1" si="7"/>
        <v>b</v>
      </c>
      <c r="H18" s="7">
        <f ca="1">IF(J17="",H17,IF(SUM($K$8:$K17)&gt;=MAX($L$8:$L17),1,IF(J17="l",H17+$R$1,IF(AND(J17="w",H17&gt;$R$2),H17-$R$2,1))))</f>
        <v>3</v>
      </c>
      <c r="I18" s="1">
        <f t="shared" ca="1" si="8"/>
        <v>3</v>
      </c>
      <c r="J18" s="20" t="str">
        <f t="shared" ref="J18:J81" ca="1" si="14">IF(A18="","",IF(G18="","",IF(AND(G18="b",OR(MID(F18,1,2)=B18,MID(F18,4,2)=B18,MID(F18,7,2)=B18,MID(F18,10,2)=B18,MID(F18,13,2)=B18,MID(F18,16,2)=B18,MID(F18,19,2)=B18,MID(F18,22,2)=B18,MID(F18,25,2)=B18)),"w","l")))</f>
        <v>l</v>
      </c>
      <c r="K18" s="17">
        <f t="shared" ca="1" si="9"/>
        <v>-27</v>
      </c>
      <c r="L18" s="6">
        <f t="shared" ca="1" si="11"/>
        <v>-36</v>
      </c>
      <c r="M18" s="6" t="str">
        <f t="shared" ca="1" si="10"/>
        <v/>
      </c>
      <c r="O18" s="1">
        <v>16</v>
      </c>
      <c r="P18" s="8">
        <v>16</v>
      </c>
      <c r="AA18" s="2" t="s">
        <v>47</v>
      </c>
      <c r="AB18" s="1">
        <v>1</v>
      </c>
      <c r="AE18" s="1">
        <v>16</v>
      </c>
      <c r="AF18" s="1">
        <v>2</v>
      </c>
      <c r="AG18" s="1">
        <v>1</v>
      </c>
      <c r="AH18" s="1" t="s">
        <v>3</v>
      </c>
      <c r="AI18" s="1" t="s">
        <v>9</v>
      </c>
      <c r="AJ18" s="1" t="s">
        <v>6</v>
      </c>
      <c r="AK18" s="2" t="s">
        <v>57</v>
      </c>
      <c r="AL18" s="1" t="s">
        <v>16</v>
      </c>
      <c r="AM18" s="1">
        <v>5</v>
      </c>
      <c r="AN18" s="1">
        <v>24</v>
      </c>
      <c r="AO18" s="1">
        <v>33</v>
      </c>
      <c r="AP18" s="1">
        <v>1</v>
      </c>
      <c r="AQ18" s="2" t="s">
        <v>19</v>
      </c>
    </row>
    <row r="19" spans="1:43">
      <c r="A19" s="15">
        <f t="shared" ca="1" si="0"/>
        <v>25</v>
      </c>
      <c r="B19" s="16" t="str">
        <f t="shared" ca="1" si="1"/>
        <v>13</v>
      </c>
      <c r="C19" s="17" t="str">
        <f t="shared" ca="1" si="12"/>
        <v>04-18-02-13-01-09-17-10-07</v>
      </c>
      <c r="D19" s="19" t="str">
        <f t="shared" ca="1" si="2"/>
        <v>03-05-06-07-11-14-15-16-08</v>
      </c>
      <c r="E19" s="19" t="str">
        <f t="shared" ca="1" si="5"/>
        <v>furthest</v>
      </c>
      <c r="F19" s="19" t="str">
        <f t="shared" ca="1" si="13"/>
        <v>03-05-06-07-11-14-15-16-08</v>
      </c>
      <c r="G19" s="17" t="str">
        <f t="shared" ca="1" si="7"/>
        <v>b</v>
      </c>
      <c r="H19" s="7">
        <f ca="1">IF(J18="",H18,IF(SUM($K$8:$K18)&gt;=MAX($L$8:$L18),1,IF(J18="l",H18+$R$1,IF(AND(J18="w",H18&gt;$R$2),H18-$R$2,1))))</f>
        <v>4</v>
      </c>
      <c r="I19" s="1">
        <f t="shared" ca="1" si="8"/>
        <v>4</v>
      </c>
      <c r="J19" s="20" t="str">
        <f t="shared" ca="1" si="14"/>
        <v>l</v>
      </c>
      <c r="K19" s="17">
        <f t="shared" ca="1" si="9"/>
        <v>-36</v>
      </c>
      <c r="L19" s="6">
        <f t="shared" ca="1" si="11"/>
        <v>-72</v>
      </c>
      <c r="M19" s="6" t="str">
        <f t="shared" ca="1" si="10"/>
        <v/>
      </c>
      <c r="O19" s="1">
        <v>17</v>
      </c>
      <c r="P19" s="8">
        <v>17</v>
      </c>
      <c r="AA19" s="2" t="s">
        <v>48</v>
      </c>
      <c r="AB19" s="1">
        <v>1</v>
      </c>
      <c r="AE19" s="1">
        <v>17</v>
      </c>
      <c r="AF19" s="1">
        <v>2</v>
      </c>
      <c r="AG19" s="1">
        <v>2</v>
      </c>
      <c r="AH19" s="1" t="s">
        <v>10</v>
      </c>
      <c r="AI19" s="1" t="s">
        <v>8</v>
      </c>
      <c r="AJ19" s="1" t="s">
        <v>6</v>
      </c>
      <c r="AK19" s="2" t="s">
        <v>58</v>
      </c>
      <c r="AL19" s="1" t="s">
        <v>15</v>
      </c>
      <c r="AM19" s="1">
        <v>2</v>
      </c>
      <c r="AN19" s="1">
        <v>25</v>
      </c>
      <c r="AO19" s="1">
        <v>34</v>
      </c>
      <c r="AP19" s="1">
        <v>6</v>
      </c>
      <c r="AQ19" s="2" t="s">
        <v>26</v>
      </c>
    </row>
    <row r="20" spans="1:43">
      <c r="A20" s="15">
        <f t="shared" ca="1" si="0"/>
        <v>2</v>
      </c>
      <c r="B20" s="16" t="str">
        <f t="shared" ca="1" si="1"/>
        <v>02</v>
      </c>
      <c r="C20" s="17" t="str">
        <f t="shared" ca="1" si="12"/>
        <v>04-18-02-01-09-17-10-07-13</v>
      </c>
      <c r="D20" s="19" t="str">
        <f t="shared" ca="1" si="2"/>
        <v>03-05-06-07-11-14-15-16-08</v>
      </c>
      <c r="E20" s="19" t="str">
        <f t="shared" ca="1" si="5"/>
        <v>last</v>
      </c>
      <c r="F20" s="19" t="str">
        <f t="shared" ca="1" si="13"/>
        <v>04-18-02-01-09-17-10-07-13</v>
      </c>
      <c r="G20" s="17" t="str">
        <f t="shared" ca="1" si="7"/>
        <v>b</v>
      </c>
      <c r="H20" s="7">
        <f ca="1">IF(J19="",H19,IF(SUM($K$8:$K19)&gt;=MAX($L$8:$L19),1,IF(J19="l",H19+$R$1,IF(AND(J19="w",H19&gt;$R$2),H19-$R$2,1))))</f>
        <v>5</v>
      </c>
      <c r="I20" s="1">
        <f t="shared" ca="1" si="8"/>
        <v>5</v>
      </c>
      <c r="J20" s="20" t="str">
        <f t="shared" ca="1" si="14"/>
        <v>w</v>
      </c>
      <c r="K20" s="17">
        <f t="shared" ca="1" si="9"/>
        <v>45</v>
      </c>
      <c r="L20" s="6">
        <f t="shared" ca="1" si="11"/>
        <v>-27</v>
      </c>
      <c r="M20" s="6" t="str">
        <f t="shared" ca="1" si="10"/>
        <v/>
      </c>
      <c r="O20" s="1">
        <v>18</v>
      </c>
      <c r="P20" s="8">
        <v>18</v>
      </c>
      <c r="AA20" s="2" t="s">
        <v>49</v>
      </c>
      <c r="AB20" s="1">
        <v>1</v>
      </c>
      <c r="AE20" s="1">
        <v>18</v>
      </c>
      <c r="AF20" s="1">
        <v>2</v>
      </c>
      <c r="AG20" s="1">
        <v>3</v>
      </c>
      <c r="AH20" s="1" t="s">
        <v>3</v>
      </c>
      <c r="AI20" s="1" t="s">
        <v>9</v>
      </c>
      <c r="AJ20" s="1" t="s">
        <v>6</v>
      </c>
      <c r="AK20" s="2" t="s">
        <v>59</v>
      </c>
      <c r="AL20" s="1" t="s">
        <v>16</v>
      </c>
      <c r="AM20" s="1">
        <v>9</v>
      </c>
      <c r="AN20" s="1">
        <v>22</v>
      </c>
      <c r="AO20" s="1">
        <v>29</v>
      </c>
      <c r="AP20" s="1">
        <v>7</v>
      </c>
      <c r="AQ20" s="2" t="s">
        <v>27</v>
      </c>
    </row>
    <row r="21" spans="1:43">
      <c r="A21" s="15">
        <f t="shared" ca="1" si="0"/>
        <v>12</v>
      </c>
      <c r="B21" s="16" t="str">
        <f t="shared" ca="1" si="1"/>
        <v>06</v>
      </c>
      <c r="C21" s="17" t="str">
        <f t="shared" ca="1" si="12"/>
        <v>04-18-01-09-17-10-07-13-02</v>
      </c>
      <c r="D21" s="19" t="str">
        <f t="shared" ca="1" si="2"/>
        <v>03-05-06-07-11-14-15-16-08</v>
      </c>
      <c r="E21" s="19" t="str">
        <f t="shared" ca="1" si="5"/>
        <v>last</v>
      </c>
      <c r="F21" s="19" t="str">
        <f t="shared" ca="1" si="13"/>
        <v>04-18-01-09-17-10-07-13-02</v>
      </c>
      <c r="G21" s="17" t="str">
        <f t="shared" ca="1" si="7"/>
        <v>b</v>
      </c>
      <c r="H21" s="7">
        <f ca="1">IF(J20="",H20,IF(SUM($K$8:$K20)&gt;=MAX($L$8:$L20),1,IF(J20="l",H20+$R$1,IF(AND(J20="w",H20&gt;$R$2),H20-$R$2,1))))</f>
        <v>4</v>
      </c>
      <c r="I21" s="1">
        <f t="shared" ref="I21:I40" ca="1" si="15">IF(G21="","",VLOOKUP(H21,$O$3:$P$32,2,FALSE))</f>
        <v>4</v>
      </c>
      <c r="J21" s="20" t="str">
        <f t="shared" ca="1" si="14"/>
        <v>l</v>
      </c>
      <c r="K21" s="17">
        <f t="shared" ca="1" si="9"/>
        <v>-36</v>
      </c>
      <c r="L21" s="6">
        <f t="shared" ca="1" si="11"/>
        <v>-63</v>
      </c>
      <c r="M21" s="6" t="str">
        <f t="shared" ca="1" si="10"/>
        <v/>
      </c>
      <c r="O21" s="1">
        <v>19</v>
      </c>
      <c r="P21" s="8">
        <v>19</v>
      </c>
      <c r="AA21" s="2" t="s">
        <v>50</v>
      </c>
      <c r="AB21" s="1">
        <v>1</v>
      </c>
      <c r="AE21" s="1">
        <v>19</v>
      </c>
      <c r="AF21" s="1">
        <v>2</v>
      </c>
      <c r="AG21" s="1">
        <v>1</v>
      </c>
      <c r="AH21" s="1" t="s">
        <v>3</v>
      </c>
      <c r="AI21" s="1" t="s">
        <v>8</v>
      </c>
      <c r="AJ21" s="1" t="s">
        <v>7</v>
      </c>
      <c r="AK21" s="2" t="s">
        <v>42</v>
      </c>
      <c r="AL21" s="1" t="s">
        <v>13</v>
      </c>
      <c r="AM21" s="1">
        <v>32</v>
      </c>
      <c r="AN21" s="1">
        <v>15</v>
      </c>
      <c r="AO21" s="1">
        <v>4</v>
      </c>
      <c r="AP21" s="1">
        <v>21</v>
      </c>
      <c r="AQ21" s="2" t="s">
        <v>28</v>
      </c>
    </row>
    <row r="22" spans="1:43">
      <c r="A22" s="15">
        <f t="shared" ca="1" si="0"/>
        <v>23</v>
      </c>
      <c r="B22" s="16" t="str">
        <f t="shared" ca="1" si="1"/>
        <v>11</v>
      </c>
      <c r="C22" s="17" t="str">
        <f t="shared" ca="1" si="12"/>
        <v>18-01-09-17-10-07-13-02-06</v>
      </c>
      <c r="D22" s="19" t="str">
        <f t="shared" ca="1" si="2"/>
        <v>03-05-06-07-11-14-15-16-04</v>
      </c>
      <c r="E22" s="19" t="str">
        <f t="shared" ca="1" si="5"/>
        <v>furthest</v>
      </c>
      <c r="F22" s="19" t="str">
        <f t="shared" ca="1" si="13"/>
        <v>03-05-06-07-11-14-15-16-04</v>
      </c>
      <c r="G22" s="17" t="str">
        <f t="shared" ca="1" si="7"/>
        <v>b</v>
      </c>
      <c r="H22" s="7">
        <f ca="1">IF(J21="",H21,IF(SUM($K$8:$K21)&gt;=MAX($L$8:$L21),1,IF(J21="l",H21+$R$1,IF(AND(J21="w",H21&gt;$R$2),H21-$R$2,1))))</f>
        <v>5</v>
      </c>
      <c r="I22" s="1">
        <f t="shared" ca="1" si="15"/>
        <v>5</v>
      </c>
      <c r="J22" s="20" t="str">
        <f t="shared" ca="1" si="14"/>
        <v>w</v>
      </c>
      <c r="K22" s="17">
        <f t="shared" ca="1" si="9"/>
        <v>45</v>
      </c>
      <c r="L22" s="6">
        <f t="shared" ca="1" si="11"/>
        <v>-18</v>
      </c>
      <c r="M22" s="6" t="str">
        <f t="shared" ca="1" si="10"/>
        <v/>
      </c>
      <c r="O22" s="1">
        <v>20</v>
      </c>
      <c r="P22" s="8">
        <v>20</v>
      </c>
      <c r="AE22" s="1">
        <v>20</v>
      </c>
      <c r="AF22" s="1">
        <v>2</v>
      </c>
      <c r="AG22" s="1">
        <v>2</v>
      </c>
      <c r="AH22" s="1" t="s">
        <v>10</v>
      </c>
      <c r="AI22" s="1" t="s">
        <v>9</v>
      </c>
      <c r="AJ22" s="1" t="s">
        <v>7</v>
      </c>
      <c r="AK22" s="2" t="s">
        <v>43</v>
      </c>
      <c r="AL22" s="1" t="s">
        <v>14</v>
      </c>
      <c r="AM22" s="1">
        <v>33</v>
      </c>
      <c r="AN22" s="1">
        <v>1</v>
      </c>
      <c r="AO22" s="1">
        <v>14</v>
      </c>
      <c r="AP22" s="1">
        <v>31</v>
      </c>
      <c r="AQ22" s="2" t="s">
        <v>20</v>
      </c>
    </row>
    <row r="23" spans="1:43">
      <c r="A23" s="15">
        <f t="shared" ca="1" si="0"/>
        <v>24</v>
      </c>
      <c r="B23" s="16" t="str">
        <f t="shared" ca="1" si="1"/>
        <v>12</v>
      </c>
      <c r="C23" s="17" t="str">
        <f t="shared" ca="1" si="12"/>
        <v>01-09-17-10-07-13-02-06-11</v>
      </c>
      <c r="D23" s="19" t="str">
        <f t="shared" ca="1" si="2"/>
        <v>03-05-06-07-11-14-15-16-18</v>
      </c>
      <c r="E23" s="19" t="str">
        <f t="shared" ca="1" si="5"/>
        <v>furthest</v>
      </c>
      <c r="F23" s="19" t="str">
        <f t="shared" ca="1" si="13"/>
        <v>03-05-06-07-11-14-15-16-18</v>
      </c>
      <c r="G23" s="17" t="str">
        <f t="shared" ca="1" si="7"/>
        <v>b</v>
      </c>
      <c r="H23" s="7">
        <f ca="1">IF(J22="",H22,IF(SUM($K$8:$K22)&gt;=MAX($L$8:$L22),1,IF(J22="l",H22+$R$1,IF(AND(J22="w",H22&gt;$R$2),H22-$R$2,1))))</f>
        <v>4</v>
      </c>
      <c r="I23" s="1">
        <f t="shared" ca="1" si="15"/>
        <v>4</v>
      </c>
      <c r="J23" s="20" t="str">
        <f t="shared" ca="1" si="14"/>
        <v>l</v>
      </c>
      <c r="K23" s="17">
        <f t="shared" ca="1" si="9"/>
        <v>-36</v>
      </c>
      <c r="L23" s="6">
        <f t="shared" ca="1" si="11"/>
        <v>-54</v>
      </c>
      <c r="M23" s="6" t="str">
        <f t="shared" ca="1" si="10"/>
        <v/>
      </c>
      <c r="O23" s="1">
        <v>21</v>
      </c>
      <c r="P23" s="8">
        <v>21</v>
      </c>
      <c r="AE23" s="1">
        <v>21</v>
      </c>
      <c r="AF23" s="1">
        <v>2</v>
      </c>
      <c r="AG23" s="1">
        <v>3</v>
      </c>
      <c r="AH23" s="1" t="s">
        <v>3</v>
      </c>
      <c r="AI23" s="1" t="s">
        <v>8</v>
      </c>
      <c r="AJ23" s="1" t="s">
        <v>7</v>
      </c>
      <c r="AK23" s="2" t="s">
        <v>44</v>
      </c>
      <c r="AL23" s="1" t="s">
        <v>13</v>
      </c>
      <c r="AM23" s="1">
        <v>19</v>
      </c>
      <c r="AN23" s="1">
        <v>4</v>
      </c>
      <c r="AO23" s="1">
        <v>2</v>
      </c>
      <c r="AP23" s="1">
        <v>25</v>
      </c>
      <c r="AQ23" s="2" t="s">
        <v>21</v>
      </c>
    </row>
    <row r="24" spans="1:43">
      <c r="A24" s="15">
        <f t="shared" ca="1" si="0"/>
        <v>8</v>
      </c>
      <c r="B24" s="16" t="str">
        <f t="shared" ca="1" si="1"/>
        <v>05</v>
      </c>
      <c r="C24" s="17" t="str">
        <f t="shared" ca="1" si="12"/>
        <v>09-17-10-07-13-02-06-11-12</v>
      </c>
      <c r="D24" s="19" t="str">
        <f t="shared" ca="1" si="2"/>
        <v>03-05-06-07-11-14-15-16-01</v>
      </c>
      <c r="E24" s="19" t="str">
        <f t="shared" ca="1" si="5"/>
        <v>last</v>
      </c>
      <c r="F24" s="19" t="str">
        <f t="shared" ca="1" si="13"/>
        <v>09-17-10-07-13-02-06-11-12</v>
      </c>
      <c r="G24" s="17" t="str">
        <f t="shared" ca="1" si="7"/>
        <v>b</v>
      </c>
      <c r="H24" s="7">
        <f ca="1">IF(J23="",H23,IF(SUM($K$8:$K23)&gt;=MAX($L$8:$L23),1,IF(J23="l",H23+$R$1,IF(AND(J23="w",H23&gt;$R$2),H23-$R$2,1))))</f>
        <v>5</v>
      </c>
      <c r="I24" s="1">
        <f t="shared" ca="1" si="15"/>
        <v>5</v>
      </c>
      <c r="J24" s="20" t="str">
        <f t="shared" ca="1" si="14"/>
        <v>l</v>
      </c>
      <c r="K24" s="17">
        <f t="shared" ca="1" si="9"/>
        <v>-45</v>
      </c>
      <c r="L24" s="6">
        <f t="shared" ca="1" si="11"/>
        <v>-99</v>
      </c>
      <c r="M24" s="6" t="str">
        <f t="shared" ca="1" si="10"/>
        <v/>
      </c>
      <c r="O24" s="1">
        <v>22</v>
      </c>
      <c r="P24" s="8">
        <v>22</v>
      </c>
      <c r="AE24" s="1">
        <v>22</v>
      </c>
      <c r="AF24" s="1">
        <v>2</v>
      </c>
      <c r="AG24" s="1">
        <v>1</v>
      </c>
      <c r="AH24" s="1" t="s">
        <v>10</v>
      </c>
      <c r="AI24" s="1" t="s">
        <v>9</v>
      </c>
      <c r="AJ24" s="1" t="s">
        <v>7</v>
      </c>
      <c r="AK24" s="2" t="s">
        <v>42</v>
      </c>
      <c r="AL24" s="1" t="s">
        <v>14</v>
      </c>
      <c r="AM24" s="1">
        <v>31</v>
      </c>
      <c r="AN24" s="1">
        <v>9</v>
      </c>
      <c r="AO24" s="1">
        <v>18</v>
      </c>
      <c r="AP24" s="1">
        <v>29</v>
      </c>
      <c r="AQ24" s="2" t="s">
        <v>22</v>
      </c>
    </row>
    <row r="25" spans="1:43">
      <c r="A25" s="15">
        <f t="shared" ca="1" si="0"/>
        <v>3</v>
      </c>
      <c r="B25" s="16" t="str">
        <f t="shared" ca="1" si="1"/>
        <v>03</v>
      </c>
      <c r="C25" s="17" t="str">
        <f t="shared" ca="1" si="12"/>
        <v>17-10-07-13-02-06-11-12-05</v>
      </c>
      <c r="D25" s="19" t="str">
        <f t="shared" ca="1" si="2"/>
        <v>03-05-06-07-11-14-15-16-09</v>
      </c>
      <c r="E25" s="19" t="str">
        <f t="shared" ca="1" si="5"/>
        <v>furthest</v>
      </c>
      <c r="F25" s="19" t="str">
        <f t="shared" ca="1" si="13"/>
        <v>03-05-06-07-11-14-15-16-09</v>
      </c>
      <c r="G25" s="17" t="str">
        <f t="shared" ca="1" si="7"/>
        <v>b</v>
      </c>
      <c r="H25" s="7">
        <f ca="1">IF(J24="",H24,IF(SUM($K$8:$K24)&gt;=MAX($L$8:$L24),1,IF(J24="l",H24+$R$1,IF(AND(J24="w",H24&gt;$R$2),H24-$R$2,1))))</f>
        <v>6</v>
      </c>
      <c r="I25" s="1">
        <f t="shared" ca="1" si="15"/>
        <v>6</v>
      </c>
      <c r="J25" s="20" t="str">
        <f t="shared" ca="1" si="14"/>
        <v>w</v>
      </c>
      <c r="K25" s="17">
        <f t="shared" ca="1" si="9"/>
        <v>54</v>
      </c>
      <c r="L25" s="6">
        <f t="shared" ca="1" si="11"/>
        <v>-45</v>
      </c>
      <c r="M25" s="6" t="str">
        <f t="shared" ca="1" si="10"/>
        <v/>
      </c>
      <c r="O25" s="1">
        <v>23</v>
      </c>
      <c r="P25" s="8">
        <v>23</v>
      </c>
      <c r="AE25" s="1">
        <v>23</v>
      </c>
      <c r="AF25" s="1">
        <v>2</v>
      </c>
      <c r="AG25" s="1">
        <v>2</v>
      </c>
      <c r="AH25" s="1" t="s">
        <v>3</v>
      </c>
      <c r="AI25" s="1" t="s">
        <v>8</v>
      </c>
      <c r="AJ25" s="1" t="s">
        <v>7</v>
      </c>
      <c r="AK25" s="2" t="s">
        <v>43</v>
      </c>
      <c r="AL25" s="1" t="s">
        <v>13</v>
      </c>
      <c r="AM25" s="1">
        <v>30</v>
      </c>
      <c r="AN25" s="1">
        <v>8</v>
      </c>
      <c r="AO25" s="1">
        <v>10</v>
      </c>
      <c r="AP25" s="1">
        <v>5</v>
      </c>
      <c r="AQ25" s="2" t="s">
        <v>23</v>
      </c>
    </row>
    <row r="26" spans="1:43">
      <c r="A26" s="15">
        <f t="shared" ca="1" si="0"/>
        <v>10</v>
      </c>
      <c r="B26" s="16" t="str">
        <f t="shared" ca="1" si="1"/>
        <v>04</v>
      </c>
      <c r="C26" s="17" t="str">
        <f t="shared" ca="1" si="12"/>
        <v>10-07-13-02-06-11-12-05-03</v>
      </c>
      <c r="D26" s="19" t="str">
        <f t="shared" ca="1" si="2"/>
        <v>03-05-06-07-11-14-15-16-17</v>
      </c>
      <c r="E26" s="19" t="str">
        <f t="shared" ca="1" si="5"/>
        <v>furthest</v>
      </c>
      <c r="F26" s="19" t="str">
        <f t="shared" ca="1" si="13"/>
        <v>03-05-06-07-11-14-15-16-17</v>
      </c>
      <c r="G26" s="17" t="str">
        <f t="shared" ca="1" si="7"/>
        <v>b</v>
      </c>
      <c r="H26" s="7">
        <f ca="1">IF(J25="",H25,IF(SUM($K$8:$K25)&gt;=MAX($L$8:$L25),1,IF(J25="l",H25+$R$1,IF(AND(J25="w",H25&gt;$R$2),H25-$R$2,1))))</f>
        <v>5</v>
      </c>
      <c r="I26" s="1">
        <f t="shared" ca="1" si="15"/>
        <v>5</v>
      </c>
      <c r="J26" s="20" t="str">
        <f t="shared" ca="1" si="14"/>
        <v>l</v>
      </c>
      <c r="K26" s="17">
        <f t="shared" ca="1" si="9"/>
        <v>-45</v>
      </c>
      <c r="L26" s="6">
        <f t="shared" ca="1" si="11"/>
        <v>-90</v>
      </c>
      <c r="M26" s="6" t="str">
        <f t="shared" ca="1" si="10"/>
        <v/>
      </c>
      <c r="O26" s="1">
        <v>24</v>
      </c>
      <c r="P26" s="8">
        <v>24</v>
      </c>
      <c r="AE26" s="1">
        <v>24</v>
      </c>
      <c r="AF26" s="1">
        <v>2</v>
      </c>
      <c r="AG26" s="1">
        <v>3</v>
      </c>
      <c r="AH26" s="1" t="s">
        <v>10</v>
      </c>
      <c r="AI26" s="1" t="s">
        <v>9</v>
      </c>
      <c r="AJ26" s="1" t="s">
        <v>7</v>
      </c>
      <c r="AK26" s="2" t="s">
        <v>44</v>
      </c>
      <c r="AL26" s="1" t="s">
        <v>14</v>
      </c>
      <c r="AM26" s="1">
        <v>10</v>
      </c>
      <c r="AN26" s="1">
        <v>5</v>
      </c>
      <c r="AO26" s="1">
        <v>16</v>
      </c>
      <c r="AP26" s="1">
        <v>33</v>
      </c>
      <c r="AQ26" s="2" t="s">
        <v>24</v>
      </c>
    </row>
    <row r="27" spans="1:43">
      <c r="A27" s="15">
        <f t="shared" ca="1" si="0"/>
        <v>18</v>
      </c>
      <c r="B27" s="16" t="str">
        <f t="shared" ca="1" si="1"/>
        <v>09</v>
      </c>
      <c r="C27" s="17" t="str">
        <f t="shared" ca="1" si="12"/>
        <v>07-13-02-06-11-12-05-03-04</v>
      </c>
      <c r="D27" s="19" t="str">
        <f t="shared" ca="1" si="2"/>
        <v>03-05-06-07-11-14-15-16-10</v>
      </c>
      <c r="E27" s="19" t="str">
        <f t="shared" ca="1" si="5"/>
        <v>last</v>
      </c>
      <c r="F27" s="19" t="str">
        <f t="shared" ca="1" si="13"/>
        <v>07-13-02-06-11-12-05-03-04</v>
      </c>
      <c r="G27" s="17" t="str">
        <f t="shared" ca="1" si="7"/>
        <v>b</v>
      </c>
      <c r="H27" s="7">
        <f ca="1">IF(J26="",H26,IF(SUM($K$8:$K26)&gt;=MAX($L$8:$L26),1,IF(J26="l",H26+$R$1,IF(AND(J26="w",H26&gt;$R$2),H26-$R$2,1))))</f>
        <v>6</v>
      </c>
      <c r="I27" s="1">
        <f t="shared" ca="1" si="15"/>
        <v>6</v>
      </c>
      <c r="J27" s="20" t="str">
        <f t="shared" ca="1" si="14"/>
        <v>l</v>
      </c>
      <c r="K27" s="17">
        <f t="shared" ca="1" si="9"/>
        <v>-54</v>
      </c>
      <c r="L27" s="6">
        <f t="shared" ca="1" si="11"/>
        <v>-144</v>
      </c>
      <c r="M27" s="6" t="str">
        <f t="shared" ca="1" si="10"/>
        <v/>
      </c>
      <c r="O27" s="1">
        <v>25</v>
      </c>
      <c r="P27" s="8">
        <v>25</v>
      </c>
      <c r="AE27" s="1">
        <v>25</v>
      </c>
      <c r="AF27" s="1">
        <v>3</v>
      </c>
      <c r="AG27" s="1">
        <v>1</v>
      </c>
      <c r="AH27" s="1" t="s">
        <v>3</v>
      </c>
      <c r="AI27" s="1" t="s">
        <v>8</v>
      </c>
      <c r="AJ27" s="1" t="s">
        <v>7</v>
      </c>
      <c r="AK27" s="2" t="s">
        <v>45</v>
      </c>
      <c r="AL27" s="1" t="s">
        <v>13</v>
      </c>
      <c r="AM27" s="1">
        <v>21</v>
      </c>
      <c r="AN27" s="1">
        <v>2</v>
      </c>
      <c r="AO27" s="1">
        <v>17</v>
      </c>
      <c r="AP27" s="1">
        <v>34</v>
      </c>
      <c r="AQ27" s="2" t="s">
        <v>25</v>
      </c>
    </row>
    <row r="28" spans="1:43">
      <c r="A28" s="15">
        <f t="shared" ca="1" si="0"/>
        <v>33</v>
      </c>
      <c r="B28" s="16" t="str">
        <f t="shared" ca="1" si="1"/>
        <v>18</v>
      </c>
      <c r="C28" s="17" t="str">
        <f t="shared" ca="1" si="12"/>
        <v>13-02-06-11-12-05-03-04-09</v>
      </c>
      <c r="D28" s="19" t="str">
        <f t="shared" ca="1" si="2"/>
        <v>03-05-06-07-11-14-15-16-07</v>
      </c>
      <c r="E28" s="19" t="str">
        <f t="shared" ca="1" si="5"/>
        <v>furthest</v>
      </c>
      <c r="F28" s="19" t="str">
        <f t="shared" ca="1" si="13"/>
        <v>03-05-06-07-11-14-15-16-07</v>
      </c>
      <c r="G28" s="17" t="str">
        <f t="shared" ca="1" si="7"/>
        <v>b</v>
      </c>
      <c r="H28" s="7">
        <f ca="1">IF(J27="",H27,IF(SUM($K$8:$K27)&gt;=MAX($L$8:$L27),1,IF(J27="l",H27+$R$1,IF(AND(J27="w",H27&gt;$R$2),H27-$R$2,1))))</f>
        <v>7</v>
      </c>
      <c r="I28" s="1">
        <f t="shared" ca="1" si="15"/>
        <v>7</v>
      </c>
      <c r="J28" s="20" t="str">
        <f t="shared" ca="1" si="14"/>
        <v>l</v>
      </c>
      <c r="K28" s="17">
        <f t="shared" ca="1" si="9"/>
        <v>-63</v>
      </c>
      <c r="L28" s="6">
        <f t="shared" ca="1" si="11"/>
        <v>-207</v>
      </c>
      <c r="M28" s="6" t="str">
        <f t="shared" ca="1" si="10"/>
        <v/>
      </c>
      <c r="O28" s="1">
        <v>26</v>
      </c>
      <c r="P28" s="8">
        <v>26</v>
      </c>
      <c r="AE28" s="1">
        <v>26</v>
      </c>
      <c r="AF28" s="1">
        <v>3</v>
      </c>
      <c r="AG28" s="1">
        <v>2</v>
      </c>
      <c r="AH28" s="1" t="s">
        <v>10</v>
      </c>
      <c r="AI28" s="1" t="s">
        <v>9</v>
      </c>
      <c r="AJ28" s="1" t="s">
        <v>7</v>
      </c>
      <c r="AK28" s="2" t="s">
        <v>46</v>
      </c>
      <c r="AL28" s="1" t="s">
        <v>14</v>
      </c>
      <c r="AM28" s="1">
        <v>35</v>
      </c>
      <c r="AN28" s="1">
        <v>3</v>
      </c>
      <c r="AO28" s="1">
        <v>0</v>
      </c>
      <c r="AP28" s="1">
        <v>32</v>
      </c>
      <c r="AQ28" s="2" t="s">
        <v>19</v>
      </c>
    </row>
    <row r="29" spans="1:43">
      <c r="A29" s="15">
        <f t="shared" ca="1" si="0"/>
        <v>33</v>
      </c>
      <c r="B29" s="16" t="str">
        <f t="shared" ca="1" si="1"/>
        <v>18</v>
      </c>
      <c r="C29" s="17" t="str">
        <f t="shared" ca="1" si="12"/>
        <v>02-06-11-12-05-03-04-09-18</v>
      </c>
      <c r="D29" s="19" t="str">
        <f t="shared" ca="1" si="2"/>
        <v>03-05-06-07-11-14-15-16-13</v>
      </c>
      <c r="E29" s="19" t="str">
        <f t="shared" ca="1" si="5"/>
        <v>last</v>
      </c>
      <c r="F29" s="19" t="str">
        <f t="shared" ca="1" si="13"/>
        <v>02-06-11-12-05-03-04-09-18</v>
      </c>
      <c r="G29" s="17" t="str">
        <f t="shared" ca="1" si="7"/>
        <v>b</v>
      </c>
      <c r="H29" s="7">
        <f ca="1">IF(J28="",H28,IF(SUM($K$8:$K28)&gt;=MAX($L$8:$L28),1,IF(J28="l",H28+$R$1,IF(AND(J28="w",H28&gt;$R$2),H28-$R$2,1))))</f>
        <v>8</v>
      </c>
      <c r="I29" s="1">
        <f t="shared" ca="1" si="15"/>
        <v>8</v>
      </c>
      <c r="J29" s="20" t="str">
        <f t="shared" ca="1" si="14"/>
        <v>w</v>
      </c>
      <c r="K29" s="17">
        <f t="shared" ca="1" si="9"/>
        <v>72</v>
      </c>
      <c r="L29" s="6">
        <f t="shared" ca="1" si="11"/>
        <v>-135</v>
      </c>
      <c r="M29" s="6" t="str">
        <f t="shared" ca="1" si="10"/>
        <v/>
      </c>
      <c r="O29" s="1">
        <v>27</v>
      </c>
      <c r="P29" s="8">
        <v>27</v>
      </c>
      <c r="AE29" s="1">
        <v>27</v>
      </c>
      <c r="AF29" s="1">
        <v>3</v>
      </c>
      <c r="AG29" s="1">
        <v>3</v>
      </c>
      <c r="AH29" s="1" t="s">
        <v>3</v>
      </c>
      <c r="AI29" s="1" t="s">
        <v>8</v>
      </c>
      <c r="AJ29" s="1" t="s">
        <v>7</v>
      </c>
      <c r="AK29" s="2" t="s">
        <v>47</v>
      </c>
      <c r="AL29" s="1" t="s">
        <v>13</v>
      </c>
      <c r="AM29" s="1">
        <v>34</v>
      </c>
      <c r="AN29" s="1">
        <v>6</v>
      </c>
      <c r="AO29" s="1">
        <v>13</v>
      </c>
      <c r="AP29" s="1">
        <v>36</v>
      </c>
      <c r="AQ29" s="2" t="s">
        <v>26</v>
      </c>
    </row>
    <row r="30" spans="1:43">
      <c r="A30" s="15">
        <f t="shared" ca="1" si="0"/>
        <v>29</v>
      </c>
      <c r="B30" s="16" t="str">
        <f t="shared" ca="1" si="1"/>
        <v>14</v>
      </c>
      <c r="C30" s="17" t="str">
        <f t="shared" ca="1" si="12"/>
        <v>02-06-11-12-05-03-04-09-18</v>
      </c>
      <c r="D30" s="19" t="str">
        <f t="shared" ca="1" si="2"/>
        <v>03-05-06-07-11-14-15-16-13</v>
      </c>
      <c r="E30" s="19" t="str">
        <f t="shared" ca="1" si="5"/>
        <v>last</v>
      </c>
      <c r="F30" s="19" t="str">
        <f t="shared" ca="1" si="13"/>
        <v>02-06-11-12-05-03-04-09-18</v>
      </c>
      <c r="G30" s="17" t="str">
        <f t="shared" ca="1" si="7"/>
        <v>b</v>
      </c>
      <c r="H30" s="7">
        <f ca="1">IF(J29="",H29,IF(SUM($K$8:$K29)&gt;=MAX($L$8:$L29),1,IF(J29="l",H29+$R$1,IF(AND(J29="w",H29&gt;$R$2),H29-$R$2,1))))</f>
        <v>7</v>
      </c>
      <c r="I30" s="1">
        <f t="shared" ca="1" si="15"/>
        <v>7</v>
      </c>
      <c r="J30" s="20" t="str">
        <f t="shared" ca="1" si="14"/>
        <v>l</v>
      </c>
      <c r="K30" s="17">
        <f t="shared" ca="1" si="9"/>
        <v>-63</v>
      </c>
      <c r="L30" s="6">
        <f t="shared" ca="1" si="11"/>
        <v>-198</v>
      </c>
      <c r="M30" s="6" t="str">
        <f t="shared" ca="1" si="10"/>
        <v/>
      </c>
      <c r="O30" s="1">
        <v>28</v>
      </c>
      <c r="P30" s="8">
        <v>28</v>
      </c>
      <c r="AE30" s="1">
        <v>28</v>
      </c>
      <c r="AF30" s="1">
        <v>3</v>
      </c>
      <c r="AG30" s="1">
        <v>1</v>
      </c>
      <c r="AH30" s="1" t="s">
        <v>10</v>
      </c>
      <c r="AI30" s="1" t="s">
        <v>9</v>
      </c>
      <c r="AJ30" s="1" t="s">
        <v>7</v>
      </c>
      <c r="AK30" s="2" t="s">
        <v>45</v>
      </c>
      <c r="AL30" s="1" t="s">
        <v>14</v>
      </c>
      <c r="AM30" s="1">
        <v>29</v>
      </c>
      <c r="AN30" s="1">
        <v>7</v>
      </c>
      <c r="AO30" s="1">
        <v>12</v>
      </c>
      <c r="AP30" s="1">
        <v>35</v>
      </c>
      <c r="AQ30" s="2" t="s">
        <v>27</v>
      </c>
    </row>
    <row r="31" spans="1:43">
      <c r="A31" s="15">
        <f t="shared" ca="1" si="0"/>
        <v>32</v>
      </c>
      <c r="B31" s="16" t="str">
        <f t="shared" ca="1" si="1"/>
        <v>17</v>
      </c>
      <c r="C31" s="17" t="str">
        <f t="shared" ca="1" si="12"/>
        <v>06-11-12-05-03-04-09-18-14</v>
      </c>
      <c r="D31" s="19" t="str">
        <f t="shared" ca="1" si="2"/>
        <v>03-05-06-07-11-14-15-16-02</v>
      </c>
      <c r="E31" s="19" t="str">
        <f t="shared" ref="E31:E94" ca="1" si="16">IF(AND($G31="b",$F30=""),"last",IF(AND($J30="w",$F30=$C30),"last",IF(AND($J30="w",$F30=$D30),"furthest",IF(AND($J30="l",$F30=$C30),"furthest",IF(AND($J30="l",$F30=$D30),"last","")))))</f>
        <v>furthest</v>
      </c>
      <c r="F31" s="19" t="str">
        <f t="shared" ref="F31:F94" ca="1" si="17">IF(AND(G31="b",F30=""),C31,IF(AND(J30="w",F30=C30),C31,IF(AND(J30="w",F30=D30),D31,IF(AND(J30="l",F30=C30),D31,IF(AND(J30="l",F30=D30),C31,"")))))</f>
        <v>03-05-06-07-11-14-15-16-02</v>
      </c>
      <c r="G31" s="17" t="str">
        <f t="shared" ca="1" si="7"/>
        <v>b</v>
      </c>
      <c r="H31" s="7">
        <f ca="1">IF(J30="",H30,IF(SUM($K$8:$K30)&gt;=MAX($L$8:$L30),1,IF(J30="l",H30+$R$1,IF(AND(J30="w",H30&gt;$R$2),H30-$R$2,1))))</f>
        <v>8</v>
      </c>
      <c r="I31" s="1">
        <f t="shared" ca="1" si="15"/>
        <v>8</v>
      </c>
      <c r="J31" s="20" t="str">
        <f t="shared" ca="1" si="14"/>
        <v>l</v>
      </c>
      <c r="K31" s="17">
        <f t="shared" ca="1" si="9"/>
        <v>-72</v>
      </c>
      <c r="L31" s="6">
        <f t="shared" ca="1" si="11"/>
        <v>-270</v>
      </c>
      <c r="M31" s="6" t="str">
        <f t="shared" ca="1" si="10"/>
        <v/>
      </c>
      <c r="O31" s="1">
        <v>29</v>
      </c>
      <c r="P31" s="8">
        <v>29</v>
      </c>
      <c r="AE31" s="1">
        <v>29</v>
      </c>
      <c r="AF31" s="1">
        <v>3</v>
      </c>
      <c r="AG31" s="1">
        <v>2</v>
      </c>
      <c r="AH31" s="1" t="s">
        <v>10</v>
      </c>
      <c r="AI31" s="1" t="s">
        <v>8</v>
      </c>
      <c r="AJ31" s="1" t="s">
        <v>7</v>
      </c>
      <c r="AK31" s="2" t="s">
        <v>46</v>
      </c>
      <c r="AL31" s="1" t="s">
        <v>15</v>
      </c>
      <c r="AM31" s="1">
        <v>22</v>
      </c>
      <c r="AN31" s="1">
        <v>18</v>
      </c>
      <c r="AO31" s="1">
        <v>7</v>
      </c>
      <c r="AP31" s="1">
        <v>28</v>
      </c>
      <c r="AQ31" s="2" t="s">
        <v>28</v>
      </c>
    </row>
    <row r="32" spans="1:43">
      <c r="A32" s="15">
        <f t="shared" ca="1" si="0"/>
        <v>9</v>
      </c>
      <c r="B32" s="16" t="str">
        <f t="shared" ca="1" si="1"/>
        <v>06</v>
      </c>
      <c r="C32" s="17" t="str">
        <f t="shared" ca="1" si="12"/>
        <v>11-12-05-03-04-09-18-14-17</v>
      </c>
      <c r="D32" s="19" t="str">
        <f t="shared" ca="1" si="2"/>
        <v>03-05-06-07-11-14-15-16-06</v>
      </c>
      <c r="E32" s="19" t="str">
        <f t="shared" ca="1" si="16"/>
        <v>last</v>
      </c>
      <c r="F32" s="19" t="str">
        <f t="shared" ca="1" si="17"/>
        <v>11-12-05-03-04-09-18-14-17</v>
      </c>
      <c r="G32" s="17" t="str">
        <f t="shared" ca="1" si="7"/>
        <v>b</v>
      </c>
      <c r="H32" s="7">
        <f ca="1">IF(J31="",H31,IF(SUM($K$8:$K31)&gt;=MAX($L$8:$L31),1,IF(J31="l",H31+$R$1,IF(AND(J31="w",H31&gt;$R$2),H31-$R$2,1))))</f>
        <v>9</v>
      </c>
      <c r="I32" s="1">
        <f t="shared" ca="1" si="15"/>
        <v>9</v>
      </c>
      <c r="J32" s="20" t="str">
        <f t="shared" ca="1" si="14"/>
        <v>l</v>
      </c>
      <c r="K32" s="17">
        <f t="shared" ca="1" si="9"/>
        <v>-81</v>
      </c>
      <c r="L32" s="6">
        <f t="shared" ca="1" si="11"/>
        <v>-351</v>
      </c>
      <c r="M32" s="6" t="str">
        <f t="shared" ca="1" si="10"/>
        <v>stop loss</v>
      </c>
      <c r="O32" s="1">
        <v>30</v>
      </c>
      <c r="P32" s="8">
        <v>30</v>
      </c>
      <c r="AE32" s="1">
        <v>30</v>
      </c>
      <c r="AF32" s="1">
        <v>3</v>
      </c>
      <c r="AG32" s="1">
        <v>3</v>
      </c>
      <c r="AH32" s="1" t="s">
        <v>3</v>
      </c>
      <c r="AI32" s="1" t="s">
        <v>9</v>
      </c>
      <c r="AJ32" s="1" t="s">
        <v>7</v>
      </c>
      <c r="AK32" s="2" t="s">
        <v>47</v>
      </c>
      <c r="AL32" s="1" t="s">
        <v>16</v>
      </c>
      <c r="AM32" s="1">
        <v>36</v>
      </c>
      <c r="AN32" s="1">
        <v>11</v>
      </c>
      <c r="AO32" s="1">
        <v>8</v>
      </c>
      <c r="AP32" s="1">
        <v>23</v>
      </c>
      <c r="AQ32" s="2" t="s">
        <v>20</v>
      </c>
    </row>
    <row r="33" spans="1:43">
      <c r="A33" s="15">
        <f t="shared" ca="1" si="0"/>
        <v>10</v>
      </c>
      <c r="B33" s="16" t="str">
        <f t="shared" ca="1" si="1"/>
        <v>04</v>
      </c>
      <c r="C33" s="17" t="str">
        <f t="shared" ca="1" si="12"/>
        <v>12-05-03-04-09-18-14-17-06</v>
      </c>
      <c r="D33" s="19" t="str">
        <f t="shared" ca="1" si="2"/>
        <v>03-05-06-07-11-14-15-16-11</v>
      </c>
      <c r="E33" s="19" t="str">
        <f t="shared" ca="1" si="16"/>
        <v>furthest</v>
      </c>
      <c r="F33" s="19" t="str">
        <f t="shared" ca="1" si="17"/>
        <v>03-05-06-07-11-14-15-16-11</v>
      </c>
      <c r="G33" s="17" t="str">
        <f t="shared" ca="1" si="7"/>
        <v>b</v>
      </c>
      <c r="H33" s="7">
        <f ca="1">IF(J32="",H32,IF(SUM($K$8:$K32)&gt;=MAX($L$8:$L32),1,IF(J32="l",H32+$R$1,IF(AND(J32="w",H32&gt;$R$2),H32-$R$2,1))))</f>
        <v>10</v>
      </c>
      <c r="I33" s="1">
        <f t="shared" ca="1" si="15"/>
        <v>10</v>
      </c>
      <c r="J33" s="20" t="str">
        <f t="shared" ca="1" si="14"/>
        <v>l</v>
      </c>
      <c r="K33" s="17">
        <f t="shared" ca="1" si="9"/>
        <v>-90</v>
      </c>
      <c r="L33" s="6">
        <f t="shared" ca="1" si="11"/>
        <v>-441</v>
      </c>
      <c r="M33" s="6" t="str">
        <f t="shared" ca="1" si="10"/>
        <v>stop loss</v>
      </c>
      <c r="AE33" s="1">
        <v>31</v>
      </c>
      <c r="AF33" s="1">
        <v>3</v>
      </c>
      <c r="AG33" s="1">
        <v>1</v>
      </c>
      <c r="AH33" s="1" t="s">
        <v>10</v>
      </c>
      <c r="AI33" s="1" t="s">
        <v>8</v>
      </c>
      <c r="AJ33" s="1" t="s">
        <v>7</v>
      </c>
      <c r="AK33" s="2" t="s">
        <v>48</v>
      </c>
      <c r="AL33" s="1" t="s">
        <v>15</v>
      </c>
      <c r="AM33" s="1">
        <v>20</v>
      </c>
      <c r="AN33" s="1">
        <v>14</v>
      </c>
      <c r="AO33" s="1">
        <v>9</v>
      </c>
      <c r="AP33" s="1">
        <v>22</v>
      </c>
      <c r="AQ33" s="2" t="s">
        <v>21</v>
      </c>
    </row>
    <row r="34" spans="1:43">
      <c r="A34" s="15">
        <f t="shared" ca="1" si="0"/>
        <v>9</v>
      </c>
      <c r="B34" s="16" t="str">
        <f t="shared" ca="1" si="1"/>
        <v>06</v>
      </c>
      <c r="C34" s="17" t="str">
        <f t="shared" ca="1" si="12"/>
        <v>12-05-03-09-18-14-17-06-04</v>
      </c>
      <c r="D34" s="19" t="str">
        <f t="shared" ca="1" si="2"/>
        <v>03-05-06-07-11-14-15-16-11</v>
      </c>
      <c r="E34" s="19" t="str">
        <f t="shared" ca="1" si="16"/>
        <v>last</v>
      </c>
      <c r="F34" s="19" t="str">
        <f t="shared" ca="1" si="17"/>
        <v>12-05-03-09-18-14-17-06-04</v>
      </c>
      <c r="G34" s="17" t="str">
        <f t="shared" ca="1" si="7"/>
        <v>b</v>
      </c>
      <c r="H34" s="7">
        <f ca="1">IF(J33="",H33,IF(SUM($K$8:$K33)&gt;=MAX($L$8:$L33),1,IF(J33="l",H33+$R$1,IF(AND(J33="w",H33&gt;$R$2),H33-$R$2,1))))</f>
        <v>11</v>
      </c>
      <c r="I34" s="1">
        <f t="shared" ca="1" si="15"/>
        <v>11</v>
      </c>
      <c r="J34" s="20" t="str">
        <f t="shared" ca="1" si="14"/>
        <v>w</v>
      </c>
      <c r="K34" s="17">
        <f t="shared" ca="1" si="9"/>
        <v>99</v>
      </c>
      <c r="L34" s="6">
        <f t="shared" ca="1" si="11"/>
        <v>-342</v>
      </c>
      <c r="M34" s="6" t="str">
        <f t="shared" ca="1" si="10"/>
        <v>stop loss</v>
      </c>
      <c r="AE34" s="1">
        <v>32</v>
      </c>
      <c r="AF34" s="1">
        <v>3</v>
      </c>
      <c r="AG34" s="1">
        <v>2</v>
      </c>
      <c r="AH34" s="1" t="s">
        <v>3</v>
      </c>
      <c r="AI34" s="1" t="s">
        <v>9</v>
      </c>
      <c r="AJ34" s="1" t="s">
        <v>7</v>
      </c>
      <c r="AK34" s="2" t="s">
        <v>49</v>
      </c>
      <c r="AL34" s="1" t="s">
        <v>16</v>
      </c>
      <c r="AM34" s="1">
        <v>26</v>
      </c>
      <c r="AN34" s="1">
        <v>0</v>
      </c>
      <c r="AO34" s="1">
        <v>15</v>
      </c>
      <c r="AP34" s="1">
        <v>19</v>
      </c>
      <c r="AQ34" s="2" t="s">
        <v>22</v>
      </c>
    </row>
    <row r="35" spans="1:43">
      <c r="A35" s="15">
        <f t="shared" ca="1" si="0"/>
        <v>36</v>
      </c>
      <c r="B35" s="16" t="str">
        <f t="shared" ca="1" si="1"/>
        <v>18</v>
      </c>
      <c r="C35" s="17" t="str">
        <f t="shared" ca="1" si="12"/>
        <v>12-05-03-09-18-14-17-04-06</v>
      </c>
      <c r="D35" s="19" t="str">
        <f t="shared" ca="1" si="2"/>
        <v>03-05-06-07-11-14-15-16-11</v>
      </c>
      <c r="E35" s="19" t="str">
        <f t="shared" ca="1" si="16"/>
        <v>last</v>
      </c>
      <c r="F35" s="19" t="str">
        <f t="shared" ca="1" si="17"/>
        <v>12-05-03-09-18-14-17-04-06</v>
      </c>
      <c r="G35" s="17" t="str">
        <f t="shared" ca="1" si="7"/>
        <v>b</v>
      </c>
      <c r="H35" s="7">
        <f ca="1">IF(J34="",H34,IF(SUM($K$8:$K34)&gt;=MAX($L$8:$L34),1,IF(J34="l",H34+$R$1,IF(AND(J34="w",H34&gt;$R$2),H34-$R$2,1))))</f>
        <v>10</v>
      </c>
      <c r="I35" s="1">
        <f t="shared" ca="1" si="15"/>
        <v>10</v>
      </c>
      <c r="J35" s="20" t="str">
        <f t="shared" ca="1" si="14"/>
        <v>w</v>
      </c>
      <c r="K35" s="17">
        <f t="shared" ca="1" si="9"/>
        <v>90</v>
      </c>
      <c r="L35" s="6">
        <f t="shared" ca="1" si="11"/>
        <v>-252</v>
      </c>
      <c r="M35" s="6" t="str">
        <f t="shared" ca="1" si="10"/>
        <v/>
      </c>
      <c r="AE35" s="1">
        <v>33</v>
      </c>
      <c r="AF35" s="1">
        <v>3</v>
      </c>
      <c r="AG35" s="1">
        <v>3</v>
      </c>
      <c r="AH35" s="1" t="s">
        <v>10</v>
      </c>
      <c r="AI35" s="1" t="s">
        <v>8</v>
      </c>
      <c r="AJ35" s="1" t="s">
        <v>7</v>
      </c>
      <c r="AK35" s="2" t="s">
        <v>50</v>
      </c>
      <c r="AL35" s="1" t="s">
        <v>15</v>
      </c>
      <c r="AM35" s="1">
        <v>24</v>
      </c>
      <c r="AN35" s="1">
        <v>16</v>
      </c>
      <c r="AO35" s="1">
        <v>1</v>
      </c>
      <c r="AP35" s="1">
        <v>20</v>
      </c>
      <c r="AQ35" s="2" t="s">
        <v>23</v>
      </c>
    </row>
    <row r="36" spans="1:43">
      <c r="A36" s="15">
        <f t="shared" ca="1" si="0"/>
        <v>29</v>
      </c>
      <c r="B36" s="16" t="str">
        <f t="shared" ca="1" si="1"/>
        <v>14</v>
      </c>
      <c r="C36" s="17" t="str">
        <f t="shared" ca="1" si="12"/>
        <v>12-05-03-09-14-17-04-06-18</v>
      </c>
      <c r="D36" s="19" t="str">
        <f t="shared" ca="1" si="2"/>
        <v>03-05-06-07-11-14-15-16-11</v>
      </c>
      <c r="E36" s="19" t="str">
        <f t="shared" ca="1" si="16"/>
        <v>last</v>
      </c>
      <c r="F36" s="19" t="str">
        <f t="shared" ca="1" si="17"/>
        <v>12-05-03-09-14-17-04-06-18</v>
      </c>
      <c r="G36" s="17" t="str">
        <f t="shared" ca="1" si="7"/>
        <v>b</v>
      </c>
      <c r="H36" s="7">
        <f ca="1">IF(J35="",H35,IF(SUM($K$8:$K35)&gt;=MAX($L$8:$L35),1,IF(J35="l",H35+$R$1,IF(AND(J35="w",H35&gt;$R$2),H35-$R$2,1))))</f>
        <v>9</v>
      </c>
      <c r="I36" s="1">
        <f t="shared" ca="1" si="15"/>
        <v>9</v>
      </c>
      <c r="J36" s="20" t="str">
        <f t="shared" ca="1" si="14"/>
        <v>w</v>
      </c>
      <c r="K36" s="17">
        <f t="shared" ca="1" si="9"/>
        <v>81</v>
      </c>
      <c r="L36" s="6">
        <f t="shared" ca="1" si="11"/>
        <v>-171</v>
      </c>
      <c r="M36" s="6" t="str">
        <f t="shared" ca="1" si="10"/>
        <v/>
      </c>
      <c r="AE36" s="1">
        <v>34</v>
      </c>
      <c r="AF36" s="1">
        <v>3</v>
      </c>
      <c r="AG36" s="1">
        <v>1</v>
      </c>
      <c r="AH36" s="1" t="s">
        <v>3</v>
      </c>
      <c r="AI36" s="1" t="s">
        <v>9</v>
      </c>
      <c r="AJ36" s="1" t="s">
        <v>7</v>
      </c>
      <c r="AK36" s="2" t="s">
        <v>48</v>
      </c>
      <c r="AL36" s="1" t="s">
        <v>16</v>
      </c>
      <c r="AM36" s="1">
        <v>25</v>
      </c>
      <c r="AN36" s="1">
        <v>17</v>
      </c>
      <c r="AO36" s="1">
        <v>6</v>
      </c>
      <c r="AP36" s="1">
        <v>27</v>
      </c>
      <c r="AQ36" s="2" t="s">
        <v>24</v>
      </c>
    </row>
    <row r="37" spans="1:43">
      <c r="A37" s="15">
        <f t="shared" ca="1" si="0"/>
        <v>21</v>
      </c>
      <c r="B37" s="16" t="str">
        <f t="shared" ca="1" si="1"/>
        <v>12</v>
      </c>
      <c r="C37" s="17" t="str">
        <f t="shared" ca="1" si="12"/>
        <v>12-05-03-09-17-04-06-18-14</v>
      </c>
      <c r="D37" s="19" t="str">
        <f t="shared" ca="1" si="2"/>
        <v>03-05-06-07-11-14-15-16-11</v>
      </c>
      <c r="E37" s="19" t="str">
        <f t="shared" ca="1" si="16"/>
        <v>last</v>
      </c>
      <c r="F37" s="19" t="str">
        <f t="shared" ca="1" si="17"/>
        <v>12-05-03-09-17-04-06-18-14</v>
      </c>
      <c r="G37" s="17" t="str">
        <f t="shared" ca="1" si="7"/>
        <v>b</v>
      </c>
      <c r="H37" s="7">
        <f ca="1">IF(J36="",H36,IF(SUM($K$8:$K36)&gt;=MAX($L$8:$L36),1,IF(J36="l",H36+$R$1,IF(AND(J36="w",H36&gt;$R$2),H36-$R$2,1))))</f>
        <v>8</v>
      </c>
      <c r="I37" s="1">
        <f t="shared" ca="1" si="15"/>
        <v>8</v>
      </c>
      <c r="J37" s="20" t="str">
        <f t="shared" ca="1" si="14"/>
        <v>w</v>
      </c>
      <c r="K37" s="17">
        <f t="shared" ca="1" si="9"/>
        <v>72</v>
      </c>
      <c r="L37" s="6">
        <f t="shared" ca="1" si="11"/>
        <v>-99</v>
      </c>
      <c r="M37" s="6" t="str">
        <f t="shared" ca="1" si="10"/>
        <v/>
      </c>
      <c r="AE37" s="1">
        <v>35</v>
      </c>
      <c r="AF37" s="1">
        <v>3</v>
      </c>
      <c r="AG37" s="1">
        <v>2</v>
      </c>
      <c r="AH37" s="1" t="s">
        <v>10</v>
      </c>
      <c r="AI37" s="1" t="s">
        <v>8</v>
      </c>
      <c r="AJ37" s="1" t="s">
        <v>7</v>
      </c>
      <c r="AK37" s="2" t="s">
        <v>49</v>
      </c>
      <c r="AL37" s="1" t="s">
        <v>15</v>
      </c>
      <c r="AM37" s="1">
        <v>28</v>
      </c>
      <c r="AN37" s="1">
        <v>12</v>
      </c>
      <c r="AO37" s="1">
        <v>3</v>
      </c>
      <c r="AP37" s="1">
        <v>26</v>
      </c>
      <c r="AQ37" s="2" t="s">
        <v>25</v>
      </c>
    </row>
    <row r="38" spans="1:43">
      <c r="A38" s="15">
        <f t="shared" ca="1" si="0"/>
        <v>27</v>
      </c>
      <c r="B38" s="16" t="str">
        <f t="shared" ca="1" si="1"/>
        <v>15</v>
      </c>
      <c r="C38" s="17" t="str">
        <f t="shared" ca="1" si="12"/>
        <v>05-03-09-17-04-06-18-14-12</v>
      </c>
      <c r="D38" s="19" t="str">
        <f t="shared" ca="1" si="2"/>
        <v>03-05-06-07-11-14-15-16-11</v>
      </c>
      <c r="E38" s="19" t="str">
        <f t="shared" ca="1" si="16"/>
        <v>last</v>
      </c>
      <c r="F38" s="19" t="str">
        <f t="shared" ca="1" si="17"/>
        <v>05-03-09-17-04-06-18-14-12</v>
      </c>
      <c r="G38" s="17" t="str">
        <f t="shared" ca="1" si="7"/>
        <v>b</v>
      </c>
      <c r="H38" s="7">
        <f ca="1">IF(J37="",H37,IF(SUM($K$8:$K37)&gt;=MAX($L$8:$L37),1,IF(J37="l",H37+$R$1,IF(AND(J37="w",H37&gt;$R$2),H37-$R$2,1))))</f>
        <v>7</v>
      </c>
      <c r="I38" s="1">
        <f t="shared" ca="1" si="15"/>
        <v>7</v>
      </c>
      <c r="J38" s="20" t="str">
        <f t="shared" ca="1" si="14"/>
        <v>l</v>
      </c>
      <c r="K38" s="17">
        <f t="shared" ca="1" si="9"/>
        <v>-63</v>
      </c>
      <c r="L38" s="6">
        <f t="shared" ca="1" si="11"/>
        <v>-162</v>
      </c>
      <c r="M38" s="6" t="str">
        <f t="shared" ca="1" si="10"/>
        <v/>
      </c>
      <c r="AE38" s="1">
        <v>36</v>
      </c>
      <c r="AF38" s="1">
        <v>3</v>
      </c>
      <c r="AG38" s="1">
        <v>3</v>
      </c>
      <c r="AH38" s="1" t="s">
        <v>3</v>
      </c>
      <c r="AI38" s="1" t="s">
        <v>9</v>
      </c>
      <c r="AJ38" s="1" t="s">
        <v>7</v>
      </c>
      <c r="AK38" s="2" t="s">
        <v>50</v>
      </c>
      <c r="AL38" s="1" t="s">
        <v>16</v>
      </c>
      <c r="AM38" s="1">
        <v>27</v>
      </c>
      <c r="AN38" s="1">
        <v>13</v>
      </c>
      <c r="AO38" s="1">
        <v>11</v>
      </c>
      <c r="AP38" s="1">
        <v>30</v>
      </c>
      <c r="AQ38" s="2" t="s">
        <v>19</v>
      </c>
    </row>
    <row r="39" spans="1:43">
      <c r="A39" s="15">
        <f t="shared" ca="1" si="0"/>
        <v>33</v>
      </c>
      <c r="B39" s="16" t="str">
        <f t="shared" ca="1" si="1"/>
        <v>18</v>
      </c>
      <c r="C39" s="17" t="str">
        <f t="shared" ca="1" si="12"/>
        <v>03-09-17-04-06-18-14-12-15</v>
      </c>
      <c r="D39" s="19" t="str">
        <f t="shared" ca="1" si="2"/>
        <v>03-05-06-07-11-14-15-16-05</v>
      </c>
      <c r="E39" s="19" t="str">
        <f t="shared" ca="1" si="16"/>
        <v>furthest</v>
      </c>
      <c r="F39" s="19" t="str">
        <f t="shared" ca="1" si="17"/>
        <v>03-05-06-07-11-14-15-16-05</v>
      </c>
      <c r="G39" s="17" t="str">
        <f t="shared" ca="1" si="7"/>
        <v>b</v>
      </c>
      <c r="H39" s="7">
        <f ca="1">IF(J38="",H38,IF(SUM($K$8:$K38)&gt;=MAX($L$8:$L38),1,IF(J38="l",H38+$R$1,IF(AND(J38="w",H38&gt;$R$2),H38-$R$2,1))))</f>
        <v>8</v>
      </c>
      <c r="I39" s="1">
        <f t="shared" ca="1" si="15"/>
        <v>8</v>
      </c>
      <c r="J39" s="20" t="str">
        <f t="shared" ca="1" si="14"/>
        <v>l</v>
      </c>
      <c r="K39" s="17">
        <f t="shared" ca="1" si="9"/>
        <v>-72</v>
      </c>
      <c r="L39" s="6">
        <f t="shared" ca="1" si="11"/>
        <v>-234</v>
      </c>
      <c r="M39" s="6" t="str">
        <f t="shared" ca="1" si="10"/>
        <v/>
      </c>
      <c r="AQ39" s="3"/>
    </row>
    <row r="40" spans="1:43">
      <c r="A40" s="15">
        <f t="shared" ca="1" si="0"/>
        <v>18</v>
      </c>
      <c r="B40" s="16" t="str">
        <f t="shared" ca="1" si="1"/>
        <v>09</v>
      </c>
      <c r="C40" s="17" t="str">
        <f t="shared" ca="1" si="12"/>
        <v>03-09-17-04-06-14-12-15-18</v>
      </c>
      <c r="D40" s="19" t="str">
        <f t="shared" ca="1" si="2"/>
        <v>03-05-06-07-11-14-15-16-05</v>
      </c>
      <c r="E40" s="19" t="str">
        <f t="shared" ca="1" si="16"/>
        <v>last</v>
      </c>
      <c r="F40" s="19" t="str">
        <f t="shared" ca="1" si="17"/>
        <v>03-09-17-04-06-14-12-15-18</v>
      </c>
      <c r="G40" s="17" t="str">
        <f t="shared" ca="1" si="7"/>
        <v>b</v>
      </c>
      <c r="H40" s="7">
        <f ca="1">IF(J39="",H39,IF(SUM($K$8:$K39)&gt;=MAX($L$8:$L39),1,IF(J39="l",H39+$R$1,IF(AND(J39="w",H39&gt;$R$2),H39-$R$2,1))))</f>
        <v>9</v>
      </c>
      <c r="I40" s="1">
        <f t="shared" ca="1" si="15"/>
        <v>9</v>
      </c>
      <c r="J40" s="20" t="str">
        <f t="shared" ca="1" si="14"/>
        <v>w</v>
      </c>
      <c r="K40" s="17">
        <f t="shared" ca="1" si="9"/>
        <v>81</v>
      </c>
      <c r="L40" s="6">
        <f t="shared" ca="1" si="11"/>
        <v>-153</v>
      </c>
      <c r="M40" s="6" t="str">
        <f t="shared" ca="1" si="10"/>
        <v/>
      </c>
      <c r="AQ40" s="3"/>
    </row>
    <row r="41" spans="1:43">
      <c r="A41" s="15">
        <f t="shared" ca="1" si="0"/>
        <v>25</v>
      </c>
      <c r="B41" s="16" t="str">
        <f t="shared" ca="1" si="1"/>
        <v>13</v>
      </c>
      <c r="C41" s="17" t="str">
        <f t="shared" ca="1" si="12"/>
        <v>03-17-04-06-14-12-15-18-09</v>
      </c>
      <c r="D41" s="19" t="str">
        <f t="shared" ca="1" si="2"/>
        <v>03-05-06-07-11-14-15-16-05</v>
      </c>
      <c r="E41" s="19" t="str">
        <f t="shared" ca="1" si="16"/>
        <v>last</v>
      </c>
      <c r="F41" s="19" t="str">
        <f t="shared" ca="1" si="17"/>
        <v>03-17-04-06-14-12-15-18-09</v>
      </c>
      <c r="G41" s="17" t="str">
        <f t="shared" ca="1" si="7"/>
        <v>b</v>
      </c>
      <c r="H41" s="7">
        <f ca="1">IF(J40="",H40,IF(SUM($K$8:$K40)&gt;=MAX($L$8:$L40),1,IF(J40="l",H40+$R$1,IF(AND(J40="w",H40&gt;$R$2),H40-$R$2,1))))</f>
        <v>8</v>
      </c>
      <c r="I41" s="1">
        <f t="shared" ref="I41:I100" ca="1" si="18">IF(G41="","",VLOOKUP(H41,$O$3:$P$32,2,FALSE))</f>
        <v>8</v>
      </c>
      <c r="J41" s="20" t="str">
        <f t="shared" ca="1" si="14"/>
        <v>l</v>
      </c>
      <c r="K41" s="17">
        <f t="shared" ca="1" si="9"/>
        <v>-72</v>
      </c>
      <c r="L41" s="6">
        <f t="shared" ca="1" si="11"/>
        <v>-225</v>
      </c>
      <c r="M41" s="6" t="str">
        <f t="shared" ca="1" si="10"/>
        <v/>
      </c>
      <c r="AQ41" s="3"/>
    </row>
    <row r="42" spans="1:43">
      <c r="A42" s="15">
        <f t="shared" ca="1" si="0"/>
        <v>36</v>
      </c>
      <c r="B42" s="16" t="str">
        <f t="shared" ca="1" si="1"/>
        <v>18</v>
      </c>
      <c r="C42" s="17" t="str">
        <f t="shared" ca="1" si="12"/>
        <v>17-04-06-14-12-15-18-09-13</v>
      </c>
      <c r="D42" s="19" t="str">
        <f t="shared" ca="1" si="2"/>
        <v>03-05-06-07-11-14-15-16-03</v>
      </c>
      <c r="E42" s="19" t="str">
        <f t="shared" ca="1" si="16"/>
        <v>furthest</v>
      </c>
      <c r="F42" s="19" t="str">
        <f t="shared" ca="1" si="17"/>
        <v>03-05-06-07-11-14-15-16-03</v>
      </c>
      <c r="G42" s="17" t="str">
        <f t="shared" ca="1" si="7"/>
        <v>b</v>
      </c>
      <c r="H42" s="7">
        <f ca="1">IF(J41="",H41,IF(SUM($K$8:$K41)&gt;=MAX($L$8:$L41),1,IF(J41="l",H41+$R$1,IF(AND(J41="w",H41&gt;$R$2),H41-$R$2,1))))</f>
        <v>9</v>
      </c>
      <c r="I42" s="1">
        <f t="shared" ca="1" si="18"/>
        <v>9</v>
      </c>
      <c r="J42" s="20" t="str">
        <f t="shared" ca="1" si="14"/>
        <v>l</v>
      </c>
      <c r="K42" s="17">
        <f t="shared" ca="1" si="9"/>
        <v>-81</v>
      </c>
      <c r="L42" s="6">
        <f t="shared" ca="1" si="11"/>
        <v>-306</v>
      </c>
      <c r="M42" s="6" t="str">
        <f t="shared" ca="1" si="10"/>
        <v>stop loss</v>
      </c>
    </row>
    <row r="43" spans="1:43">
      <c r="A43" s="15">
        <f t="shared" ca="1" si="0"/>
        <v>6</v>
      </c>
      <c r="B43" s="16" t="str">
        <f t="shared" ca="1" si="1"/>
        <v>03</v>
      </c>
      <c r="C43" s="17" t="str">
        <f t="shared" ca="1" si="12"/>
        <v>17-04-06-14-12-15-09-13-18</v>
      </c>
      <c r="D43" s="19" t="str">
        <f t="shared" ca="1" si="2"/>
        <v>03-05-06-07-11-14-15-16-03</v>
      </c>
      <c r="E43" s="19" t="str">
        <f t="shared" ca="1" si="16"/>
        <v>last</v>
      </c>
      <c r="F43" s="19" t="str">
        <f t="shared" ca="1" si="17"/>
        <v>17-04-06-14-12-15-09-13-18</v>
      </c>
      <c r="G43" s="17" t="str">
        <f t="shared" ca="1" si="7"/>
        <v>b</v>
      </c>
      <c r="H43" s="7">
        <f ca="1">IF(J42="",H42,IF(SUM($K$8:$K42)&gt;=MAX($L$8:$L42),1,IF(J42="l",H42+$R$1,IF(AND(J42="w",H42&gt;$R$2),H42-$R$2,1))))</f>
        <v>10</v>
      </c>
      <c r="I43" s="1">
        <f t="shared" ca="1" si="18"/>
        <v>10</v>
      </c>
      <c r="J43" s="20" t="str">
        <f t="shared" ca="1" si="14"/>
        <v>l</v>
      </c>
      <c r="K43" s="17">
        <f t="shared" ca="1" si="9"/>
        <v>-90</v>
      </c>
      <c r="L43" s="6">
        <f t="shared" ca="1" si="11"/>
        <v>-396</v>
      </c>
      <c r="M43" s="6" t="str">
        <f t="shared" ca="1" si="10"/>
        <v>stop loss</v>
      </c>
    </row>
    <row r="44" spans="1:43">
      <c r="A44" s="15">
        <f t="shared" ca="1" si="0"/>
        <v>5</v>
      </c>
      <c r="B44" s="16" t="str">
        <f t="shared" ca="1" si="1"/>
        <v>02</v>
      </c>
      <c r="C44" s="17" t="str">
        <f t="shared" ca="1" si="12"/>
        <v>04-06-14-12-15-09-13-18-03</v>
      </c>
      <c r="D44" s="19" t="str">
        <f t="shared" ca="1" si="2"/>
        <v>03-05-06-07-11-14-15-16-17</v>
      </c>
      <c r="E44" s="19" t="str">
        <f t="shared" ca="1" si="16"/>
        <v>furthest</v>
      </c>
      <c r="F44" s="19" t="str">
        <f t="shared" ca="1" si="17"/>
        <v>03-05-06-07-11-14-15-16-17</v>
      </c>
      <c r="G44" s="17" t="str">
        <f t="shared" ca="1" si="7"/>
        <v>b</v>
      </c>
      <c r="H44" s="7">
        <f ca="1">IF(J43="",H43,IF(SUM($K$8:$K43)&gt;=MAX($L$8:$L43),1,IF(J43="l",H43+$R$1,IF(AND(J43="w",H43&gt;$R$2),H43-$R$2,1))))</f>
        <v>11</v>
      </c>
      <c r="I44" s="1">
        <f t="shared" ca="1" si="18"/>
        <v>11</v>
      </c>
      <c r="J44" s="20" t="str">
        <f t="shared" ca="1" si="14"/>
        <v>l</v>
      </c>
      <c r="K44" s="17">
        <f t="shared" ca="1" si="9"/>
        <v>-99</v>
      </c>
      <c r="L44" s="6">
        <f t="shared" ca="1" si="11"/>
        <v>-495</v>
      </c>
      <c r="M44" s="6" t="str">
        <f t="shared" ca="1" si="10"/>
        <v>stop loss</v>
      </c>
    </row>
    <row r="45" spans="1:43">
      <c r="A45" s="15">
        <f t="shared" ca="1" si="0"/>
        <v>12</v>
      </c>
      <c r="B45" s="16" t="str">
        <f t="shared" ca="1" si="1"/>
        <v>06</v>
      </c>
      <c r="C45" s="17" t="str">
        <f t="shared" ca="1" si="12"/>
        <v>06-14-12-15-09-13-18-03-02</v>
      </c>
      <c r="D45" s="19" t="str">
        <f t="shared" ca="1" si="2"/>
        <v>03-05-06-07-11-14-15-16-04</v>
      </c>
      <c r="E45" s="19" t="str">
        <f t="shared" ca="1" si="16"/>
        <v>last</v>
      </c>
      <c r="F45" s="19" t="str">
        <f t="shared" ca="1" si="17"/>
        <v>06-14-12-15-09-13-18-03-02</v>
      </c>
      <c r="G45" s="17" t="str">
        <f t="shared" ca="1" si="7"/>
        <v>b</v>
      </c>
      <c r="H45" s="7">
        <f ca="1">IF(J44="",H44,IF(SUM($K$8:$K44)&gt;=MAX($L$8:$L44),1,IF(J44="l",H44+$R$1,IF(AND(J44="w",H44&gt;$R$2),H44-$R$2,1))))</f>
        <v>12</v>
      </c>
      <c r="I45" s="1">
        <f t="shared" ca="1" si="18"/>
        <v>12</v>
      </c>
      <c r="J45" s="20" t="str">
        <f t="shared" ca="1" si="14"/>
        <v>w</v>
      </c>
      <c r="K45" s="17">
        <f t="shared" ca="1" si="9"/>
        <v>108</v>
      </c>
      <c r="L45" s="6">
        <f t="shared" ca="1" si="11"/>
        <v>-387</v>
      </c>
      <c r="M45" s="6" t="str">
        <f t="shared" ca="1" si="10"/>
        <v>stop loss</v>
      </c>
    </row>
    <row r="46" spans="1:43">
      <c r="A46" s="15">
        <f t="shared" ca="1" si="0"/>
        <v>9</v>
      </c>
      <c r="B46" s="16" t="str">
        <f t="shared" ca="1" si="1"/>
        <v>06</v>
      </c>
      <c r="C46" s="17" t="str">
        <f t="shared" ca="1" si="12"/>
        <v>14-12-15-09-13-18-03-02-06</v>
      </c>
      <c r="D46" s="19" t="str">
        <f t="shared" ca="1" si="2"/>
        <v>03-05-06-07-11-14-15-16-04</v>
      </c>
      <c r="E46" s="19" t="str">
        <f t="shared" ca="1" si="16"/>
        <v>last</v>
      </c>
      <c r="F46" s="19" t="str">
        <f t="shared" ca="1" si="17"/>
        <v>14-12-15-09-13-18-03-02-06</v>
      </c>
      <c r="G46" s="17" t="str">
        <f t="shared" ca="1" si="7"/>
        <v>b</v>
      </c>
      <c r="H46" s="7">
        <f ca="1">IF(J45="",H45,IF(SUM($K$8:$K45)&gt;=MAX($L$8:$L45),1,IF(J45="l",H45+$R$1,IF(AND(J45="w",H45&gt;$R$2),H45-$R$2,1))))</f>
        <v>11</v>
      </c>
      <c r="I46" s="1">
        <f t="shared" ca="1" si="18"/>
        <v>11</v>
      </c>
      <c r="J46" s="20" t="str">
        <f t="shared" ca="1" si="14"/>
        <v>w</v>
      </c>
      <c r="K46" s="17">
        <f t="shared" ca="1" si="9"/>
        <v>99</v>
      </c>
      <c r="L46" s="6">
        <f t="shared" ca="1" si="11"/>
        <v>-288</v>
      </c>
      <c r="M46" s="6" t="str">
        <f t="shared" ca="1" si="10"/>
        <v/>
      </c>
    </row>
    <row r="47" spans="1:43">
      <c r="A47" s="15">
        <f t="shared" ca="1" si="0"/>
        <v>6</v>
      </c>
      <c r="B47" s="16" t="str">
        <f t="shared" ca="1" si="1"/>
        <v>03</v>
      </c>
      <c r="C47" s="17" t="str">
        <f t="shared" ca="1" si="12"/>
        <v>14-12-15-09-13-18-03-02-06</v>
      </c>
      <c r="D47" s="19" t="str">
        <f t="shared" ca="1" si="2"/>
        <v>03-05-06-07-11-14-15-16-04</v>
      </c>
      <c r="E47" s="19" t="str">
        <f t="shared" ca="1" si="16"/>
        <v>last</v>
      </c>
      <c r="F47" s="19" t="str">
        <f t="shared" ca="1" si="17"/>
        <v>14-12-15-09-13-18-03-02-06</v>
      </c>
      <c r="G47" s="17" t="str">
        <f t="shared" ca="1" si="7"/>
        <v>b</v>
      </c>
      <c r="H47" s="7">
        <f ca="1">IF(J46="",H46,IF(SUM($K$8:$K46)&gt;=MAX($L$8:$L46),1,IF(J46="l",H46+$R$1,IF(AND(J46="w",H46&gt;$R$2),H46-$R$2,1))))</f>
        <v>10</v>
      </c>
      <c r="I47" s="1">
        <f t="shared" ca="1" si="18"/>
        <v>10</v>
      </c>
      <c r="J47" s="20" t="str">
        <f t="shared" ca="1" si="14"/>
        <v>w</v>
      </c>
      <c r="K47" s="17">
        <f t="shared" ca="1" si="9"/>
        <v>90</v>
      </c>
      <c r="L47" s="6">
        <f t="shared" ca="1" si="11"/>
        <v>-198</v>
      </c>
      <c r="M47" s="6" t="str">
        <f t="shared" ca="1" si="10"/>
        <v/>
      </c>
    </row>
    <row r="48" spans="1:43">
      <c r="A48" s="15">
        <f t="shared" ca="1" si="0"/>
        <v>20</v>
      </c>
      <c r="B48" s="16" t="str">
        <f t="shared" ca="1" si="1"/>
        <v>11</v>
      </c>
      <c r="C48" s="17" t="str">
        <f t="shared" ca="1" si="12"/>
        <v>14-12-15-09-13-18-02-06-03</v>
      </c>
      <c r="D48" s="19" t="str">
        <f t="shared" ca="1" si="2"/>
        <v>03-05-06-07-11-14-15-16-04</v>
      </c>
      <c r="E48" s="19" t="str">
        <f t="shared" ca="1" si="16"/>
        <v>last</v>
      </c>
      <c r="F48" s="19" t="str">
        <f t="shared" ca="1" si="17"/>
        <v>14-12-15-09-13-18-02-06-03</v>
      </c>
      <c r="G48" s="17" t="str">
        <f t="shared" ca="1" si="7"/>
        <v>b</v>
      </c>
      <c r="H48" s="7">
        <f ca="1">IF(J47="",H47,IF(SUM($K$8:$K47)&gt;=MAX($L$8:$L47),1,IF(J47="l",H47+$R$1,IF(AND(J47="w",H47&gt;$R$2),H47-$R$2,1))))</f>
        <v>9</v>
      </c>
      <c r="I48" s="1">
        <f t="shared" ca="1" si="18"/>
        <v>9</v>
      </c>
      <c r="J48" s="20" t="str">
        <f t="shared" ca="1" si="14"/>
        <v>l</v>
      </c>
      <c r="K48" s="17">
        <f t="shared" ca="1" si="9"/>
        <v>-81</v>
      </c>
      <c r="L48" s="6">
        <f t="shared" ca="1" si="11"/>
        <v>-279</v>
      </c>
      <c r="M48" s="6" t="str">
        <f t="shared" ca="1" si="10"/>
        <v/>
      </c>
    </row>
    <row r="49" spans="1:13">
      <c r="A49" s="15">
        <f t="shared" ca="1" si="0"/>
        <v>8</v>
      </c>
      <c r="B49" s="16" t="str">
        <f t="shared" ca="1" si="1"/>
        <v>05</v>
      </c>
      <c r="C49" s="17" t="str">
        <f t="shared" ca="1" si="12"/>
        <v>12-15-09-13-18-02-06-03-11</v>
      </c>
      <c r="D49" s="19" t="str">
        <f t="shared" ca="1" si="2"/>
        <v>03-05-06-07-11-14-15-16-14</v>
      </c>
      <c r="E49" s="19" t="str">
        <f t="shared" ca="1" si="16"/>
        <v>furthest</v>
      </c>
      <c r="F49" s="19" t="str">
        <f t="shared" ca="1" si="17"/>
        <v>03-05-06-07-11-14-15-16-14</v>
      </c>
      <c r="G49" s="17" t="str">
        <f t="shared" ca="1" si="7"/>
        <v>b</v>
      </c>
      <c r="H49" s="7">
        <f ca="1">IF(J48="",H48,IF(SUM($K$8:$K48)&gt;=MAX($L$8:$L48),1,IF(J48="l",H48+$R$1,IF(AND(J48="w",H48&gt;$R$2),H48-$R$2,1))))</f>
        <v>10</v>
      </c>
      <c r="I49" s="1">
        <f t="shared" ca="1" si="18"/>
        <v>10</v>
      </c>
      <c r="J49" s="20" t="str">
        <f t="shared" ca="1" si="14"/>
        <v>w</v>
      </c>
      <c r="K49" s="17">
        <f t="shared" ca="1" si="9"/>
        <v>90</v>
      </c>
      <c r="L49" s="6">
        <f t="shared" ca="1" si="11"/>
        <v>-189</v>
      </c>
      <c r="M49" s="6" t="str">
        <f t="shared" ca="1" si="10"/>
        <v/>
      </c>
    </row>
    <row r="50" spans="1:13">
      <c r="A50" s="15">
        <f t="shared" ca="1" si="0"/>
        <v>6</v>
      </c>
      <c r="B50" s="16" t="str">
        <f t="shared" ca="1" si="1"/>
        <v>03</v>
      </c>
      <c r="C50" s="17" t="str">
        <f t="shared" ca="1" si="12"/>
        <v>15-09-13-18-02-06-03-11-05</v>
      </c>
      <c r="D50" s="19" t="str">
        <f t="shared" ca="1" si="2"/>
        <v>03-05-06-07-11-14-15-16-12</v>
      </c>
      <c r="E50" s="19" t="str">
        <f t="shared" ca="1" si="16"/>
        <v>furthest</v>
      </c>
      <c r="F50" s="19" t="str">
        <f t="shared" ca="1" si="17"/>
        <v>03-05-06-07-11-14-15-16-12</v>
      </c>
      <c r="G50" s="17" t="str">
        <f t="shared" ca="1" si="7"/>
        <v>b</v>
      </c>
      <c r="H50" s="7">
        <f ca="1">IF(J49="",H49,IF(SUM($K$8:$K49)&gt;=MAX($L$8:$L49),1,IF(J49="l",H49+$R$1,IF(AND(J49="w",H49&gt;$R$2),H49-$R$2,1))))</f>
        <v>9</v>
      </c>
      <c r="I50" s="1">
        <f t="shared" ca="1" si="18"/>
        <v>9</v>
      </c>
      <c r="J50" s="20" t="str">
        <f t="shared" ca="1" si="14"/>
        <v>w</v>
      </c>
      <c r="K50" s="17">
        <f t="shared" ca="1" si="9"/>
        <v>81</v>
      </c>
      <c r="L50" s="6">
        <f t="shared" ca="1" si="11"/>
        <v>-108</v>
      </c>
      <c r="M50" s="6" t="str">
        <f t="shared" ca="1" si="10"/>
        <v/>
      </c>
    </row>
    <row r="51" spans="1:13">
      <c r="A51" s="15">
        <f t="shared" ca="1" si="0"/>
        <v>21</v>
      </c>
      <c r="B51" s="16" t="str">
        <f t="shared" ca="1" si="1"/>
        <v>12</v>
      </c>
      <c r="C51" s="17" t="str">
        <f t="shared" ca="1" si="12"/>
        <v>15-09-13-18-02-06-11-05-03</v>
      </c>
      <c r="D51" s="19" t="str">
        <f t="shared" ca="1" si="2"/>
        <v>03-05-06-07-11-14-15-16-12</v>
      </c>
      <c r="E51" s="19" t="str">
        <f t="shared" ca="1" si="16"/>
        <v>furthest</v>
      </c>
      <c r="F51" s="19" t="str">
        <f t="shared" ca="1" si="17"/>
        <v>03-05-06-07-11-14-15-16-12</v>
      </c>
      <c r="G51" s="17" t="str">
        <f t="shared" ca="1" si="7"/>
        <v>b</v>
      </c>
      <c r="H51" s="7">
        <f ca="1">IF(J50="",H50,IF(SUM($K$8:$K50)&gt;=MAX($L$8:$L50),1,IF(J50="l",H50+$R$1,IF(AND(J50="w",H50&gt;$R$2),H50-$R$2,1))))</f>
        <v>8</v>
      </c>
      <c r="I51" s="1">
        <f t="shared" ca="1" si="18"/>
        <v>8</v>
      </c>
      <c r="J51" s="20" t="str">
        <f t="shared" ca="1" si="14"/>
        <v>w</v>
      </c>
      <c r="K51" s="17">
        <f t="shared" ca="1" si="9"/>
        <v>72</v>
      </c>
      <c r="L51" s="6">
        <f t="shared" ca="1" si="11"/>
        <v>-36</v>
      </c>
      <c r="M51" s="6" t="str">
        <f t="shared" ca="1" si="10"/>
        <v/>
      </c>
    </row>
    <row r="52" spans="1:13">
      <c r="A52" s="15">
        <f t="shared" ca="1" si="0"/>
        <v>17</v>
      </c>
      <c r="B52" s="16" t="str">
        <f t="shared" ca="1" si="1"/>
        <v>08</v>
      </c>
      <c r="C52" s="17" t="str">
        <f t="shared" ca="1" si="12"/>
        <v>09-13-18-02-06-11-05-03-12</v>
      </c>
      <c r="D52" s="19" t="str">
        <f t="shared" ca="1" si="2"/>
        <v>03-05-06-07-11-14-15-16-15</v>
      </c>
      <c r="E52" s="19" t="str">
        <f t="shared" ca="1" si="16"/>
        <v>furthest</v>
      </c>
      <c r="F52" s="19" t="str">
        <f t="shared" ca="1" si="17"/>
        <v>03-05-06-07-11-14-15-16-15</v>
      </c>
      <c r="G52" s="17" t="str">
        <f t="shared" ca="1" si="7"/>
        <v>b</v>
      </c>
      <c r="H52" s="7">
        <f ca="1">IF(J51="",H51,IF(SUM($K$8:$K51)&gt;=MAX($L$8:$L51),1,IF(J51="l",H51+$R$1,IF(AND(J51="w",H51&gt;$R$2),H51-$R$2,1))))</f>
        <v>7</v>
      </c>
      <c r="I52" s="1">
        <f t="shared" ca="1" si="18"/>
        <v>7</v>
      </c>
      <c r="J52" s="20" t="str">
        <f t="shared" ca="1" si="14"/>
        <v>l</v>
      </c>
      <c r="K52" s="17">
        <f t="shared" ca="1" si="9"/>
        <v>-63</v>
      </c>
      <c r="L52" s="6">
        <f t="shared" ca="1" si="11"/>
        <v>-99</v>
      </c>
      <c r="M52" s="6" t="str">
        <f t="shared" ca="1" si="10"/>
        <v/>
      </c>
    </row>
    <row r="53" spans="1:13">
      <c r="A53" s="15">
        <f t="shared" ca="1" si="0"/>
        <v>29</v>
      </c>
      <c r="B53" s="16" t="str">
        <f t="shared" ca="1" si="1"/>
        <v>14</v>
      </c>
      <c r="C53" s="17" t="str">
        <f t="shared" ca="1" si="12"/>
        <v>13-18-02-06-11-05-03-12-08</v>
      </c>
      <c r="D53" s="19" t="str">
        <f t="shared" ca="1" si="2"/>
        <v>03-05-06-07-11-14-15-16-09</v>
      </c>
      <c r="E53" s="19" t="str">
        <f t="shared" ca="1" si="16"/>
        <v>last</v>
      </c>
      <c r="F53" s="19" t="str">
        <f t="shared" ca="1" si="17"/>
        <v>13-18-02-06-11-05-03-12-08</v>
      </c>
      <c r="G53" s="17" t="str">
        <f t="shared" ca="1" si="7"/>
        <v>b</v>
      </c>
      <c r="H53" s="7">
        <f ca="1">IF(J52="",H52,IF(SUM($K$8:$K52)&gt;=MAX($L$8:$L52),1,IF(J52="l",H52+$R$1,IF(AND(J52="w",H52&gt;$R$2),H52-$R$2,1))))</f>
        <v>8</v>
      </c>
      <c r="I53" s="1">
        <f t="shared" ca="1" si="18"/>
        <v>8</v>
      </c>
      <c r="J53" s="20" t="str">
        <f t="shared" ca="1" si="14"/>
        <v>l</v>
      </c>
      <c r="K53" s="17">
        <f t="shared" ca="1" si="9"/>
        <v>-72</v>
      </c>
      <c r="L53" s="6">
        <f t="shared" ca="1" si="11"/>
        <v>-171</v>
      </c>
      <c r="M53" s="6" t="str">
        <f t="shared" ca="1" si="10"/>
        <v/>
      </c>
    </row>
    <row r="54" spans="1:13">
      <c r="A54" s="15">
        <f t="shared" ca="1" si="0"/>
        <v>13</v>
      </c>
      <c r="B54" s="16" t="str">
        <f t="shared" ca="1" si="1"/>
        <v>07</v>
      </c>
      <c r="C54" s="17" t="str">
        <f t="shared" ca="1" si="12"/>
        <v>18-02-06-11-05-03-12-08-14</v>
      </c>
      <c r="D54" s="19" t="str">
        <f t="shared" ca="1" si="2"/>
        <v>03-05-06-07-11-14-15-16-13</v>
      </c>
      <c r="E54" s="19" t="str">
        <f t="shared" ca="1" si="16"/>
        <v>furthest</v>
      </c>
      <c r="F54" s="19" t="str">
        <f t="shared" ca="1" si="17"/>
        <v>03-05-06-07-11-14-15-16-13</v>
      </c>
      <c r="G54" s="17" t="str">
        <f t="shared" ca="1" si="7"/>
        <v>b</v>
      </c>
      <c r="H54" s="7">
        <f ca="1">IF(J53="",H53,IF(SUM($K$8:$K53)&gt;=MAX($L$8:$L53),1,IF(J53="l",H53+$R$1,IF(AND(J53="w",H53&gt;$R$2),H53-$R$2,1))))</f>
        <v>9</v>
      </c>
      <c r="I54" s="1">
        <f t="shared" ca="1" si="18"/>
        <v>9</v>
      </c>
      <c r="J54" s="20" t="str">
        <f t="shared" ca="1" si="14"/>
        <v>w</v>
      </c>
      <c r="K54" s="17">
        <f t="shared" ca="1" si="9"/>
        <v>81</v>
      </c>
      <c r="L54" s="6">
        <f t="shared" ca="1" si="11"/>
        <v>-90</v>
      </c>
      <c r="M54" s="6" t="str">
        <f t="shared" ca="1" si="10"/>
        <v/>
      </c>
    </row>
    <row r="55" spans="1:13">
      <c r="A55" s="15">
        <f t="shared" ca="1" si="0"/>
        <v>13</v>
      </c>
      <c r="B55" s="16" t="str">
        <f t="shared" ca="1" si="1"/>
        <v>07</v>
      </c>
      <c r="C55" s="17" t="str">
        <f t="shared" ca="1" si="12"/>
        <v>02-06-11-05-03-12-08-14-07</v>
      </c>
      <c r="D55" s="19" t="str">
        <f t="shared" ca="1" si="2"/>
        <v>03-05-06-07-11-14-15-16-18</v>
      </c>
      <c r="E55" s="19" t="str">
        <f t="shared" ca="1" si="16"/>
        <v>furthest</v>
      </c>
      <c r="F55" s="19" t="str">
        <f t="shared" ca="1" si="17"/>
        <v>03-05-06-07-11-14-15-16-18</v>
      </c>
      <c r="G55" s="17" t="str">
        <f t="shared" ca="1" si="7"/>
        <v>b</v>
      </c>
      <c r="H55" s="7">
        <f ca="1">IF(J54="",H54,IF(SUM($K$8:$K54)&gt;=MAX($L$8:$L54),1,IF(J54="l",H54+$R$1,IF(AND(J54="w",H54&gt;$R$2),H54-$R$2,1))))</f>
        <v>8</v>
      </c>
      <c r="I55" s="1">
        <f t="shared" ca="1" si="18"/>
        <v>8</v>
      </c>
      <c r="J55" s="20" t="str">
        <f t="shared" ca="1" si="14"/>
        <v>w</v>
      </c>
      <c r="K55" s="17">
        <f t="shared" ca="1" si="9"/>
        <v>72</v>
      </c>
      <c r="L55" s="6">
        <f t="shared" ca="1" si="11"/>
        <v>-18</v>
      </c>
      <c r="M55" s="6" t="str">
        <f t="shared" ca="1" si="10"/>
        <v/>
      </c>
    </row>
    <row r="56" spans="1:13">
      <c r="A56" s="15">
        <f t="shared" ca="1" si="0"/>
        <v>36</v>
      </c>
      <c r="B56" s="16" t="str">
        <f t="shared" ca="1" si="1"/>
        <v>18</v>
      </c>
      <c r="C56" s="17" t="str">
        <f t="shared" ca="1" si="12"/>
        <v>02-06-11-05-03-12-08-14-07</v>
      </c>
      <c r="D56" s="19" t="str">
        <f t="shared" ca="1" si="2"/>
        <v>03-05-06-07-11-14-15-16-18</v>
      </c>
      <c r="E56" s="19" t="str">
        <f t="shared" ca="1" si="16"/>
        <v>furthest</v>
      </c>
      <c r="F56" s="19" t="str">
        <f t="shared" ca="1" si="17"/>
        <v>03-05-06-07-11-14-15-16-18</v>
      </c>
      <c r="G56" s="17" t="str">
        <f t="shared" ca="1" si="7"/>
        <v>b</v>
      </c>
      <c r="H56" s="7">
        <f ca="1">IF(J55="",H55,IF(SUM($K$8:$K55)&gt;=MAX($L$8:$L55),1,IF(J55="l",H55+$R$1,IF(AND(J55="w",H55&gt;$R$2),H55-$R$2,1))))</f>
        <v>7</v>
      </c>
      <c r="I56" s="1">
        <f t="shared" ca="1" si="18"/>
        <v>7</v>
      </c>
      <c r="J56" s="20" t="str">
        <f t="shared" ca="1" si="14"/>
        <v>w</v>
      </c>
      <c r="K56" s="17">
        <f t="shared" ca="1" si="9"/>
        <v>63</v>
      </c>
      <c r="L56" s="6">
        <f t="shared" ca="1" si="11"/>
        <v>45</v>
      </c>
      <c r="M56" s="6" t="str">
        <f t="shared" ca="1" si="10"/>
        <v/>
      </c>
    </row>
    <row r="57" spans="1:13">
      <c r="A57" s="15">
        <f t="shared" ca="1" si="0"/>
        <v>21</v>
      </c>
      <c r="B57" s="16" t="str">
        <f t="shared" ca="1" si="1"/>
        <v>12</v>
      </c>
      <c r="C57" s="17" t="str">
        <f t="shared" ca="1" si="12"/>
        <v>06-11-05-03-12-08-14-07-18</v>
      </c>
      <c r="D57" s="19" t="str">
        <f t="shared" ca="1" si="2"/>
        <v>03-05-06-07-11-14-15-16-02</v>
      </c>
      <c r="E57" s="19" t="str">
        <f t="shared" ca="1" si="16"/>
        <v>furthest</v>
      </c>
      <c r="F57" s="19" t="str">
        <f t="shared" ca="1" si="17"/>
        <v>03-05-06-07-11-14-15-16-02</v>
      </c>
      <c r="G57" s="17" t="str">
        <f t="shared" ca="1" si="7"/>
        <v>b</v>
      </c>
      <c r="H57" s="7">
        <f ca="1">IF(J56="",H56,IF(SUM($K$8:$K56)&gt;=MAX($L$8:$L56),1,IF(J56="l",H56+$R$1,IF(AND(J56="w",H56&gt;$R$2),H56-$R$2,1))))</f>
        <v>1</v>
      </c>
      <c r="I57" s="1">
        <f t="shared" ca="1" si="18"/>
        <v>1</v>
      </c>
      <c r="J57" s="20" t="str">
        <f t="shared" ca="1" si="14"/>
        <v>l</v>
      </c>
      <c r="K57" s="17">
        <f t="shared" ca="1" si="9"/>
        <v>-9</v>
      </c>
      <c r="L57" s="6">
        <f t="shared" ca="1" si="11"/>
        <v>36</v>
      </c>
      <c r="M57" s="6" t="str">
        <f t="shared" ca="1" si="10"/>
        <v/>
      </c>
    </row>
    <row r="58" spans="1:13">
      <c r="A58" s="15">
        <f t="shared" ca="1" si="0"/>
        <v>36</v>
      </c>
      <c r="B58" s="16" t="str">
        <f t="shared" ca="1" si="1"/>
        <v>18</v>
      </c>
      <c r="C58" s="17" t="str">
        <f t="shared" ca="1" si="12"/>
        <v>06-11-05-03-08-14-07-18-12</v>
      </c>
      <c r="D58" s="19" t="str">
        <f t="shared" ca="1" si="2"/>
        <v>03-05-06-07-11-14-15-16-02</v>
      </c>
      <c r="E58" s="19" t="str">
        <f t="shared" ca="1" si="16"/>
        <v>last</v>
      </c>
      <c r="F58" s="19" t="str">
        <f t="shared" ca="1" si="17"/>
        <v>06-11-05-03-08-14-07-18-12</v>
      </c>
      <c r="G58" s="17" t="str">
        <f t="shared" ca="1" si="7"/>
        <v>b</v>
      </c>
      <c r="H58" s="7">
        <f ca="1">IF(J57="",H57,IF(SUM($K$8:$K57)&gt;=MAX($L$8:$L57),1,IF(J57="l",H57+$R$1,IF(AND(J57="w",H57&gt;$R$2),H57-$R$2,1))))</f>
        <v>2</v>
      </c>
      <c r="I58" s="1">
        <f t="shared" ca="1" si="18"/>
        <v>2</v>
      </c>
      <c r="J58" s="20" t="str">
        <f t="shared" ca="1" si="14"/>
        <v>w</v>
      </c>
      <c r="K58" s="17">
        <f t="shared" ca="1" si="9"/>
        <v>18</v>
      </c>
      <c r="L58" s="6">
        <f t="shared" ca="1" si="11"/>
        <v>54</v>
      </c>
      <c r="M58" s="6" t="str">
        <f t="shared" ca="1" si="10"/>
        <v/>
      </c>
    </row>
    <row r="59" spans="1:13">
      <c r="A59" s="15">
        <f t="shared" ca="1" si="0"/>
        <v>21</v>
      </c>
      <c r="B59" s="16" t="str">
        <f t="shared" ca="1" si="1"/>
        <v>12</v>
      </c>
      <c r="C59" s="17" t="str">
        <f t="shared" ca="1" si="12"/>
        <v>06-11-05-03-08-14-07-12-18</v>
      </c>
      <c r="D59" s="19" t="str">
        <f t="shared" ca="1" si="2"/>
        <v>03-05-06-07-11-14-15-16-02</v>
      </c>
      <c r="E59" s="19" t="str">
        <f t="shared" ca="1" si="16"/>
        <v>last</v>
      </c>
      <c r="F59" s="19" t="str">
        <f t="shared" ca="1" si="17"/>
        <v>06-11-05-03-08-14-07-12-18</v>
      </c>
      <c r="G59" s="17" t="str">
        <f t="shared" ca="1" si="7"/>
        <v>b</v>
      </c>
      <c r="H59" s="7">
        <f ca="1">IF(J58="",H58,IF(SUM($K$8:$K58)&gt;=MAX($L$8:$L58),1,IF(J58="l",H58+$R$1,IF(AND(J58="w",H58&gt;$R$2),H58-$R$2,1))))</f>
        <v>1</v>
      </c>
      <c r="I59" s="1">
        <f t="shared" ca="1" si="18"/>
        <v>1</v>
      </c>
      <c r="J59" s="20" t="str">
        <f t="shared" ca="1" si="14"/>
        <v>w</v>
      </c>
      <c r="K59" s="17">
        <f t="shared" ca="1" si="9"/>
        <v>9</v>
      </c>
      <c r="L59" s="6">
        <f t="shared" ca="1" si="11"/>
        <v>63</v>
      </c>
      <c r="M59" s="6" t="str">
        <f t="shared" ca="1" si="10"/>
        <v/>
      </c>
    </row>
    <row r="60" spans="1:13">
      <c r="A60" s="15">
        <f t="shared" ca="1" si="0"/>
        <v>9</v>
      </c>
      <c r="B60" s="16" t="str">
        <f t="shared" ca="1" si="1"/>
        <v>06</v>
      </c>
      <c r="C60" s="17" t="str">
        <f t="shared" ca="1" si="12"/>
        <v>06-11-05-03-08-14-07-18-12</v>
      </c>
      <c r="D60" s="19" t="str">
        <f t="shared" ca="1" si="2"/>
        <v>03-05-06-07-11-14-15-16-02</v>
      </c>
      <c r="E60" s="19" t="str">
        <f t="shared" ca="1" si="16"/>
        <v>last</v>
      </c>
      <c r="F60" s="19" t="str">
        <f t="shared" ca="1" si="17"/>
        <v>06-11-05-03-08-14-07-18-12</v>
      </c>
      <c r="G60" s="17" t="str">
        <f t="shared" ca="1" si="7"/>
        <v>b</v>
      </c>
      <c r="H60" s="7">
        <f ca="1">IF(J59="",H59,IF(SUM($K$8:$K59)&gt;=MAX($L$8:$L59),1,IF(J59="l",H59+$R$1,IF(AND(J59="w",H59&gt;$R$2),H59-$R$2,1))))</f>
        <v>1</v>
      </c>
      <c r="I60" s="1">
        <f t="shared" ca="1" si="18"/>
        <v>1</v>
      </c>
      <c r="J60" s="20" t="str">
        <f t="shared" ca="1" si="14"/>
        <v>w</v>
      </c>
      <c r="K60" s="17">
        <f t="shared" ca="1" si="9"/>
        <v>9</v>
      </c>
      <c r="L60" s="6">
        <f t="shared" ca="1" si="11"/>
        <v>72</v>
      </c>
      <c r="M60" s="6" t="str">
        <f t="shared" ca="1" si="10"/>
        <v/>
      </c>
    </row>
    <row r="61" spans="1:13">
      <c r="A61" s="15">
        <f t="shared" ca="1" si="0"/>
        <v>14</v>
      </c>
      <c r="B61" s="16" t="str">
        <f t="shared" ca="1" si="1"/>
        <v>08</v>
      </c>
      <c r="C61" s="17" t="str">
        <f t="shared" ca="1" si="12"/>
        <v>11-05-03-08-14-07-18-12-06</v>
      </c>
      <c r="D61" s="19" t="str">
        <f t="shared" ca="1" si="2"/>
        <v>03-05-06-07-11-14-15-16-02</v>
      </c>
      <c r="E61" s="19" t="str">
        <f t="shared" ca="1" si="16"/>
        <v>last</v>
      </c>
      <c r="F61" s="19" t="str">
        <f t="shared" ca="1" si="17"/>
        <v>11-05-03-08-14-07-18-12-06</v>
      </c>
      <c r="G61" s="17" t="str">
        <f t="shared" ca="1" si="7"/>
        <v>b</v>
      </c>
      <c r="H61" s="7">
        <f ca="1">IF(J60="",H60,IF(SUM($K$8:$K60)&gt;=MAX($L$8:$L60),1,IF(J60="l",H60+$R$1,IF(AND(J60="w",H60&gt;$R$2),H60-$R$2,1))))</f>
        <v>1</v>
      </c>
      <c r="I61" s="1">
        <f t="shared" ca="1" si="18"/>
        <v>1</v>
      </c>
      <c r="J61" s="20" t="str">
        <f t="shared" ca="1" si="14"/>
        <v>w</v>
      </c>
      <c r="K61" s="17">
        <f t="shared" ca="1" si="9"/>
        <v>9</v>
      </c>
      <c r="L61" s="6">
        <f t="shared" ca="1" si="11"/>
        <v>81</v>
      </c>
      <c r="M61" s="6" t="str">
        <f t="shared" ca="1" si="10"/>
        <v/>
      </c>
    </row>
    <row r="62" spans="1:13">
      <c r="A62" s="15">
        <f t="shared" ca="1" si="0"/>
        <v>2</v>
      </c>
      <c r="B62" s="16" t="str">
        <f t="shared" ca="1" si="1"/>
        <v>02</v>
      </c>
      <c r="C62" s="17" t="str">
        <f t="shared" ca="1" si="12"/>
        <v>11-05-03-14-07-18-12-06-08</v>
      </c>
      <c r="D62" s="19" t="str">
        <f t="shared" ca="1" si="2"/>
        <v>03-05-06-07-11-14-15-16-02</v>
      </c>
      <c r="E62" s="19" t="str">
        <f t="shared" ca="1" si="16"/>
        <v>last</v>
      </c>
      <c r="F62" s="19" t="str">
        <f t="shared" ca="1" si="17"/>
        <v>11-05-03-14-07-18-12-06-08</v>
      </c>
      <c r="G62" s="17" t="str">
        <f t="shared" ca="1" si="7"/>
        <v>b</v>
      </c>
      <c r="H62" s="7">
        <f ca="1">IF(J61="",H61,IF(SUM($K$8:$K61)&gt;=MAX($L$8:$L61),1,IF(J61="l",H61+$R$1,IF(AND(J61="w",H61&gt;$R$2),H61-$R$2,1))))</f>
        <v>1</v>
      </c>
      <c r="I62" s="1">
        <f t="shared" ca="1" si="18"/>
        <v>1</v>
      </c>
      <c r="J62" s="20" t="str">
        <f t="shared" ca="1" si="14"/>
        <v>l</v>
      </c>
      <c r="K62" s="17">
        <f t="shared" ca="1" si="9"/>
        <v>-9</v>
      </c>
      <c r="L62" s="6">
        <f t="shared" ca="1" si="11"/>
        <v>72</v>
      </c>
      <c r="M62" s="6" t="str">
        <f t="shared" ca="1" si="10"/>
        <v/>
      </c>
    </row>
    <row r="63" spans="1:13">
      <c r="A63" s="15">
        <f t="shared" ca="1" si="0"/>
        <v>20</v>
      </c>
      <c r="B63" s="16" t="str">
        <f t="shared" ca="1" si="1"/>
        <v>11</v>
      </c>
      <c r="C63" s="17" t="str">
        <f t="shared" ca="1" si="12"/>
        <v>05-03-14-07-18-12-06-08-02</v>
      </c>
      <c r="D63" s="19" t="str">
        <f t="shared" ca="1" si="2"/>
        <v>03-05-06-07-11-14-15-16-11</v>
      </c>
      <c r="E63" s="19" t="str">
        <f t="shared" ca="1" si="16"/>
        <v>furthest</v>
      </c>
      <c r="F63" s="19" t="str">
        <f t="shared" ca="1" si="17"/>
        <v>03-05-06-07-11-14-15-16-11</v>
      </c>
      <c r="G63" s="17" t="str">
        <f t="shared" ca="1" si="7"/>
        <v>b</v>
      </c>
      <c r="H63" s="7">
        <f ca="1">IF(J62="",H62,IF(SUM($K$8:$K62)&gt;=MAX($L$8:$L62),1,IF(J62="l",H62+$R$1,IF(AND(J62="w",H62&gt;$R$2),H62-$R$2,1))))</f>
        <v>2</v>
      </c>
      <c r="I63" s="1">
        <f t="shared" ca="1" si="18"/>
        <v>2</v>
      </c>
      <c r="J63" s="20" t="str">
        <f t="shared" ca="1" si="14"/>
        <v>w</v>
      </c>
      <c r="K63" s="17">
        <f t="shared" ca="1" si="9"/>
        <v>18</v>
      </c>
      <c r="L63" s="6">
        <f t="shared" ca="1" si="11"/>
        <v>90</v>
      </c>
      <c r="M63" s="6" t="str">
        <f t="shared" ca="1" si="10"/>
        <v/>
      </c>
    </row>
    <row r="64" spans="1:13">
      <c r="A64" s="15">
        <f t="shared" ca="1" si="0"/>
        <v>10</v>
      </c>
      <c r="B64" s="16" t="str">
        <f t="shared" ca="1" si="1"/>
        <v>04</v>
      </c>
      <c r="C64" s="17" t="str">
        <f t="shared" ca="1" si="12"/>
        <v>03-14-07-18-12-06-08-02-11</v>
      </c>
      <c r="D64" s="19" t="str">
        <f t="shared" ca="1" si="2"/>
        <v>03-05-06-07-11-14-15-16-05</v>
      </c>
      <c r="E64" s="19" t="str">
        <f t="shared" ca="1" si="16"/>
        <v>furthest</v>
      </c>
      <c r="F64" s="19" t="str">
        <f t="shared" ca="1" si="17"/>
        <v>03-05-06-07-11-14-15-16-05</v>
      </c>
      <c r="G64" s="17" t="str">
        <f t="shared" ca="1" si="7"/>
        <v>b</v>
      </c>
      <c r="H64" s="7">
        <f ca="1">IF(J63="",H63,IF(SUM($K$8:$K63)&gt;=MAX($L$8:$L63),1,IF(J63="l",H63+$R$1,IF(AND(J63="w",H63&gt;$R$2),H63-$R$2,1))))</f>
        <v>1</v>
      </c>
      <c r="I64" s="1">
        <f t="shared" ca="1" si="18"/>
        <v>1</v>
      </c>
      <c r="J64" s="20" t="str">
        <f t="shared" ca="1" si="14"/>
        <v>l</v>
      </c>
      <c r="K64" s="17">
        <f t="shared" ca="1" si="9"/>
        <v>-9</v>
      </c>
      <c r="L64" s="6">
        <f t="shared" ca="1" si="11"/>
        <v>81</v>
      </c>
      <c r="M64" s="6" t="str">
        <f t="shared" ca="1" si="10"/>
        <v/>
      </c>
    </row>
    <row r="65" spans="1:13">
      <c r="A65" s="15">
        <f t="shared" ca="1" si="0"/>
        <v>26</v>
      </c>
      <c r="B65" s="16" t="str">
        <f t="shared" ca="1" si="1"/>
        <v>14</v>
      </c>
      <c r="C65" s="17" t="str">
        <f t="shared" ca="1" si="12"/>
        <v>14-07-18-12-06-08-02-11-04</v>
      </c>
      <c r="D65" s="19" t="str">
        <f t="shared" ca="1" si="2"/>
        <v>03-05-06-07-11-14-15-16-03</v>
      </c>
      <c r="E65" s="19" t="str">
        <f t="shared" ca="1" si="16"/>
        <v>last</v>
      </c>
      <c r="F65" s="19" t="str">
        <f t="shared" ca="1" si="17"/>
        <v>14-07-18-12-06-08-02-11-04</v>
      </c>
      <c r="G65" s="17" t="str">
        <f t="shared" ca="1" si="7"/>
        <v>b</v>
      </c>
      <c r="H65" s="7">
        <f ca="1">IF(J64="",H64,IF(SUM($K$8:$K64)&gt;=MAX($L$8:$L64),1,IF(J64="l",H64+$R$1,IF(AND(J64="w",H64&gt;$R$2),H64-$R$2,1))))</f>
        <v>2</v>
      </c>
      <c r="I65" s="1">
        <f t="shared" ca="1" si="18"/>
        <v>2</v>
      </c>
      <c r="J65" s="20" t="str">
        <f t="shared" ca="1" si="14"/>
        <v>w</v>
      </c>
      <c r="K65" s="17">
        <f t="shared" ca="1" si="9"/>
        <v>18</v>
      </c>
      <c r="L65" s="6">
        <f t="shared" ca="1" si="11"/>
        <v>99</v>
      </c>
      <c r="M65" s="6" t="str">
        <f t="shared" ca="1" si="10"/>
        <v/>
      </c>
    </row>
    <row r="66" spans="1:13">
      <c r="A66" s="15">
        <f t="shared" ca="1" si="0"/>
        <v>19</v>
      </c>
      <c r="B66" s="16" t="str">
        <f t="shared" ca="1" si="1"/>
        <v>10</v>
      </c>
      <c r="C66" s="17" t="str">
        <f t="shared" ca="1" si="12"/>
        <v>07-18-12-06-08-02-11-04-14</v>
      </c>
      <c r="D66" s="19" t="str">
        <f t="shared" ca="1" si="2"/>
        <v>03-05-06-07-11-14-15-16-03</v>
      </c>
      <c r="E66" s="19" t="str">
        <f t="shared" ca="1" si="16"/>
        <v>last</v>
      </c>
      <c r="F66" s="19" t="str">
        <f t="shared" ca="1" si="17"/>
        <v>07-18-12-06-08-02-11-04-14</v>
      </c>
      <c r="G66" s="17" t="str">
        <f t="shared" ca="1" si="7"/>
        <v>b</v>
      </c>
      <c r="H66" s="7">
        <f ca="1">IF(J65="",H65,IF(SUM($K$8:$K65)&gt;=MAX($L$8:$L65),1,IF(J65="l",H65+$R$1,IF(AND(J65="w",H65&gt;$R$2),H65-$R$2,1))))</f>
        <v>1</v>
      </c>
      <c r="I66" s="1">
        <f t="shared" ca="1" si="18"/>
        <v>1</v>
      </c>
      <c r="J66" s="20" t="str">
        <f t="shared" ca="1" si="14"/>
        <v>l</v>
      </c>
      <c r="K66" s="17">
        <f t="shared" ca="1" si="9"/>
        <v>-9</v>
      </c>
      <c r="L66" s="6">
        <f t="shared" ca="1" si="11"/>
        <v>90</v>
      </c>
      <c r="M66" s="6" t="str">
        <f t="shared" ca="1" si="10"/>
        <v/>
      </c>
    </row>
    <row r="67" spans="1:13">
      <c r="A67" s="15">
        <f t="shared" ca="1" si="0"/>
        <v>29</v>
      </c>
      <c r="B67" s="16" t="str">
        <f t="shared" ca="1" si="1"/>
        <v>14</v>
      </c>
      <c r="C67" s="17" t="str">
        <f t="shared" ca="1" si="12"/>
        <v>18-12-06-08-02-11-04-14-10</v>
      </c>
      <c r="D67" s="19" t="str">
        <f t="shared" ca="1" si="2"/>
        <v>03-05-06-07-11-14-15-16-07</v>
      </c>
      <c r="E67" s="19" t="str">
        <f t="shared" ca="1" si="16"/>
        <v>furthest</v>
      </c>
      <c r="F67" s="19" t="str">
        <f t="shared" ca="1" si="17"/>
        <v>03-05-06-07-11-14-15-16-07</v>
      </c>
      <c r="G67" s="17" t="str">
        <f t="shared" ca="1" si="7"/>
        <v>b</v>
      </c>
      <c r="H67" s="7">
        <f ca="1">IF(J66="",H66,IF(SUM($K$8:$K66)&gt;=MAX($L$8:$L66),1,IF(J66="l",H66+$R$1,IF(AND(J66="w",H66&gt;$R$2),H66-$R$2,1))))</f>
        <v>2</v>
      </c>
      <c r="I67" s="1">
        <f t="shared" ca="1" si="18"/>
        <v>2</v>
      </c>
      <c r="J67" s="20" t="str">
        <f t="shared" ca="1" si="14"/>
        <v>w</v>
      </c>
      <c r="K67" s="17">
        <f t="shared" ca="1" si="9"/>
        <v>18</v>
      </c>
      <c r="L67" s="6">
        <f t="shared" ca="1" si="11"/>
        <v>108</v>
      </c>
      <c r="M67" s="6" t="str">
        <f t="shared" ca="1" si="10"/>
        <v>stop win</v>
      </c>
    </row>
    <row r="68" spans="1:13">
      <c r="A68" s="15">
        <f t="shared" ref="A68:A131" ca="1" si="19">INT(RAND()*37)</f>
        <v>13</v>
      </c>
      <c r="B68" s="16" t="str">
        <f t="shared" ref="B68:B131" ca="1" si="20">IF($A68="","",LOOKUP($A68,$AE:$AE,$AK:$AK))</f>
        <v>07</v>
      </c>
      <c r="C68" s="17" t="str">
        <f t="shared" ca="1" si="12"/>
        <v>18-12-06-08-02-11-04-10-14</v>
      </c>
      <c r="D68" s="19" t="str">
        <f t="shared" ca="1" si="2"/>
        <v>03-05-06-07-11-14-15-16-07</v>
      </c>
      <c r="E68" s="19" t="str">
        <f t="shared" ca="1" si="16"/>
        <v>furthest</v>
      </c>
      <c r="F68" s="19" t="str">
        <f t="shared" ca="1" si="17"/>
        <v>03-05-06-07-11-14-15-16-07</v>
      </c>
      <c r="G68" s="17" t="str">
        <f t="shared" ca="1" si="7"/>
        <v>b</v>
      </c>
      <c r="H68" s="7">
        <f ca="1">IF(J67="",H67,IF(SUM($K$8:$K67)&gt;=MAX($L$8:$L67),1,IF(J67="l",H67+$R$1,IF(AND(J67="w",H67&gt;$R$2),H67-$R$2,1))))</f>
        <v>1</v>
      </c>
      <c r="I68" s="1">
        <f t="shared" ca="1" si="18"/>
        <v>1</v>
      </c>
      <c r="J68" s="20" t="str">
        <f t="shared" ca="1" si="14"/>
        <v>w</v>
      </c>
      <c r="K68" s="17">
        <f t="shared" ca="1" si="9"/>
        <v>9</v>
      </c>
      <c r="L68" s="6">
        <f t="shared" ca="1" si="11"/>
        <v>117</v>
      </c>
      <c r="M68" s="6" t="str">
        <f t="shared" ca="1" si="10"/>
        <v>stop win</v>
      </c>
    </row>
    <row r="69" spans="1:13">
      <c r="A69" s="15">
        <f t="shared" ca="1" si="19"/>
        <v>16</v>
      </c>
      <c r="B69" s="16" t="str">
        <f t="shared" ca="1" si="20"/>
        <v>07</v>
      </c>
      <c r="C69" s="17" t="str">
        <f t="shared" ca="1" si="12"/>
        <v>12-06-08-02-11-04-10-14-07</v>
      </c>
      <c r="D69" s="19" t="str">
        <f t="shared" ref="D69:D132" ca="1" si="21">IF(B68=0,D68,IF(AND(LEN(C68)=26,OR(MID(C68,1,2)=B68,MID(C68,4,2)=B68,MID(C68,7,2)=B68,MID(C68,10,2)=B68,MID(C68,13,2)=B68,MID(C68,16,2)=B68,MID(C68,19,2)=B68,MID(C68,22,2)=B68,MID(C68,25,2)=B68)),D68,IF(LEN(C68)=26,REPLACE(D68,25,2,MID(C68,1,2)),IF(RIGHT(D68,2)=B68,MID(D68,1,LEN(D68)-3),IF(OR(MID(C68,1,2)=B68,MID(C68,4,2)=B68,MID(C68,7,2)=B68,MID(C68,10,2)=B68,MID(C68,13,2)=B68,MID(C68,16,2)=B68,MID(C68,19,2)=B68,MID(C68,22,2)=B68,MID(C68,25,2)=B68),D68,REPLACE(D68,SEARCH(B68,D68,1),3,""))))))</f>
        <v>03-05-06-07-11-14-15-16-18</v>
      </c>
      <c r="E69" s="19" t="str">
        <f t="shared" ca="1" si="16"/>
        <v>furthest</v>
      </c>
      <c r="F69" s="19" t="str">
        <f t="shared" ca="1" si="17"/>
        <v>03-05-06-07-11-14-15-16-18</v>
      </c>
      <c r="G69" s="17" t="str">
        <f t="shared" ca="1" si="7"/>
        <v>b</v>
      </c>
      <c r="H69" s="7">
        <f ca="1">IF(J68="",H68,IF(SUM($K$8:$K68)&gt;=MAX($L$8:$L68),1,IF(J68="l",H68+$R$1,IF(AND(J68="w",H68&gt;$R$2),H68-$R$2,1))))</f>
        <v>1</v>
      </c>
      <c r="I69" s="1">
        <f t="shared" ca="1" si="18"/>
        <v>1</v>
      </c>
      <c r="J69" s="20" t="str">
        <f t="shared" ca="1" si="14"/>
        <v>w</v>
      </c>
      <c r="K69" s="17">
        <f t="shared" ca="1" si="9"/>
        <v>9</v>
      </c>
      <c r="L69" s="6">
        <f t="shared" ca="1" si="11"/>
        <v>126</v>
      </c>
      <c r="M69" s="6" t="str">
        <f t="shared" ca="1" si="10"/>
        <v>stop win</v>
      </c>
    </row>
    <row r="70" spans="1:13">
      <c r="A70" s="15">
        <f t="shared" ca="1" si="19"/>
        <v>17</v>
      </c>
      <c r="B70" s="16" t="str">
        <f t="shared" ca="1" si="20"/>
        <v>08</v>
      </c>
      <c r="C70" s="17" t="str">
        <f t="shared" ca="1" si="12"/>
        <v>12-06-08-02-11-04-10-14-07</v>
      </c>
      <c r="D70" s="19" t="str">
        <f t="shared" ca="1" si="21"/>
        <v>03-05-06-07-11-14-15-16-18</v>
      </c>
      <c r="E70" s="19" t="str">
        <f t="shared" ca="1" si="16"/>
        <v>furthest</v>
      </c>
      <c r="F70" s="19" t="str">
        <f t="shared" ca="1" si="17"/>
        <v>03-05-06-07-11-14-15-16-18</v>
      </c>
      <c r="G70" s="17" t="str">
        <f t="shared" ca="1" si="7"/>
        <v>b</v>
      </c>
      <c r="H70" s="7">
        <f ca="1">IF(J69="",H69,IF(SUM($K$8:$K69)&gt;=MAX($L$8:$L69),1,IF(J69="l",H69+$R$1,IF(AND(J69="w",H69&gt;$R$2),H69-$R$2,1))))</f>
        <v>1</v>
      </c>
      <c r="I70" s="1">
        <f t="shared" ca="1" si="18"/>
        <v>1</v>
      </c>
      <c r="J70" s="20" t="str">
        <f t="shared" ca="1" si="14"/>
        <v>l</v>
      </c>
      <c r="K70" s="17">
        <f t="shared" ca="1" si="9"/>
        <v>-9</v>
      </c>
      <c r="L70" s="6">
        <f t="shared" ca="1" si="11"/>
        <v>117</v>
      </c>
      <c r="M70" s="6" t="str">
        <f t="shared" ca="1" si="10"/>
        <v>stop win</v>
      </c>
    </row>
    <row r="71" spans="1:13">
      <c r="A71" s="15">
        <f t="shared" ca="1" si="19"/>
        <v>10</v>
      </c>
      <c r="B71" s="16" t="str">
        <f t="shared" ca="1" si="20"/>
        <v>04</v>
      </c>
      <c r="C71" s="17" t="str">
        <f t="shared" ca="1" si="12"/>
        <v>12-06-02-11-04-10-14-07-08</v>
      </c>
      <c r="D71" s="19" t="str">
        <f t="shared" ca="1" si="21"/>
        <v>03-05-06-07-11-14-15-16-18</v>
      </c>
      <c r="E71" s="19" t="str">
        <f t="shared" ca="1" si="16"/>
        <v>last</v>
      </c>
      <c r="F71" s="19" t="str">
        <f t="shared" ca="1" si="17"/>
        <v>12-06-02-11-04-10-14-07-08</v>
      </c>
      <c r="G71" s="17" t="str">
        <f t="shared" ca="1" si="7"/>
        <v>b</v>
      </c>
      <c r="H71" s="7">
        <f ca="1">IF(J70="",H70,IF(SUM($K$8:$K70)&gt;=MAX($L$8:$L70),1,IF(J70="l",H70+$R$1,IF(AND(J70="w",H70&gt;$R$2),H70-$R$2,1))))</f>
        <v>2</v>
      </c>
      <c r="I71" s="1">
        <f t="shared" ca="1" si="18"/>
        <v>2</v>
      </c>
      <c r="J71" s="20" t="str">
        <f t="shared" ca="1" si="14"/>
        <v>w</v>
      </c>
      <c r="K71" s="17">
        <f t="shared" ca="1" si="9"/>
        <v>18</v>
      </c>
      <c r="L71" s="6">
        <f t="shared" ca="1" si="11"/>
        <v>135</v>
      </c>
      <c r="M71" s="6" t="str">
        <f t="shared" ca="1" si="10"/>
        <v>stop win</v>
      </c>
    </row>
    <row r="72" spans="1:13">
      <c r="A72" s="15">
        <f t="shared" ca="1" si="19"/>
        <v>3</v>
      </c>
      <c r="B72" s="16" t="str">
        <f t="shared" ca="1" si="20"/>
        <v>03</v>
      </c>
      <c r="C72" s="17" t="str">
        <f t="shared" ca="1" si="12"/>
        <v>12-06-02-11-10-14-07-08-04</v>
      </c>
      <c r="D72" s="19" t="str">
        <f t="shared" ca="1" si="21"/>
        <v>03-05-06-07-11-14-15-16-18</v>
      </c>
      <c r="E72" s="19" t="str">
        <f t="shared" ca="1" si="16"/>
        <v>last</v>
      </c>
      <c r="F72" s="19" t="str">
        <f t="shared" ca="1" si="17"/>
        <v>12-06-02-11-10-14-07-08-04</v>
      </c>
      <c r="G72" s="17" t="str">
        <f t="shared" ca="1" si="7"/>
        <v>b</v>
      </c>
      <c r="H72" s="7">
        <f ca="1">IF(J71="",H71,IF(SUM($K$8:$K71)&gt;=MAX($L$8:$L71),1,IF(J71="l",H71+$R$1,IF(AND(J71="w",H71&gt;$R$2),H71-$R$2,1))))</f>
        <v>1</v>
      </c>
      <c r="I72" s="1">
        <f t="shared" ca="1" si="18"/>
        <v>1</v>
      </c>
      <c r="J72" s="20" t="str">
        <f t="shared" ca="1" si="14"/>
        <v>l</v>
      </c>
      <c r="K72" s="17">
        <f t="shared" ca="1" si="9"/>
        <v>-9</v>
      </c>
      <c r="L72" s="6">
        <f t="shared" ca="1" si="11"/>
        <v>126</v>
      </c>
      <c r="M72" s="6" t="str">
        <f t="shared" ca="1" si="10"/>
        <v>stop win</v>
      </c>
    </row>
    <row r="73" spans="1:13">
      <c r="A73" s="15">
        <f t="shared" ca="1" si="19"/>
        <v>11</v>
      </c>
      <c r="B73" s="16" t="str">
        <f t="shared" ca="1" si="20"/>
        <v>05</v>
      </c>
      <c r="C73" s="17" t="str">
        <f t="shared" ca="1" si="12"/>
        <v>06-02-11-10-14-07-08-04-03</v>
      </c>
      <c r="D73" s="19" t="str">
        <f t="shared" ca="1" si="21"/>
        <v>03-05-06-07-11-14-15-16-12</v>
      </c>
      <c r="E73" s="19" t="str">
        <f t="shared" ca="1" si="16"/>
        <v>furthest</v>
      </c>
      <c r="F73" s="19" t="str">
        <f t="shared" ca="1" si="17"/>
        <v>03-05-06-07-11-14-15-16-12</v>
      </c>
      <c r="G73" s="17" t="str">
        <f t="shared" ref="G73:G136" ca="1" si="22">IF(A72="","",IF(LEN(C73)=26,"b",""))</f>
        <v>b</v>
      </c>
      <c r="H73" s="7">
        <f ca="1">IF(J72="",H72,IF(SUM($K$8:$K72)&gt;=MAX($L$8:$L72),1,IF(J72="l",H72+$R$1,IF(AND(J72="w",H72&gt;$R$2),H72-$R$2,1))))</f>
        <v>2</v>
      </c>
      <c r="I73" s="1">
        <f t="shared" ca="1" si="18"/>
        <v>2</v>
      </c>
      <c r="J73" s="20" t="str">
        <f t="shared" ca="1" si="14"/>
        <v>w</v>
      </c>
      <c r="K73" s="17">
        <f t="shared" ref="K73:K136" ca="1" si="23">IF(J73="",0,IF(J73="w",SUM(VLOOKUP(MID(C73,1,2),$AA$3:$AB$21,2,FALSE),VLOOKUP(MID(C73,4,2),$AA$3:$AB$21,2,FALSE),VLOOKUP(MID(C73,7,2),$AA$3:$AB$21,2,FALSE),VLOOKUP(MID(C73,10,2),$AA$3:$AB$21,2,FALSE),VLOOKUP(MID(C73,13,2),$AA$3:$AB$21,2,FALSE),VLOOKUP(MID(C73,16,2),$AA$3:$AB$21,2,FALSE),VLOOKUP(MID(C73,19,2),$AA$3:$AB$21,2,FALSE),VLOOKUP(MID(C73,22,2),$AA$3:$AB$21,2,FALSE),VLOOKUP(MID(C73,25,2),$AA$3:$AB$21,2,FALSE))*I73,IF(J73="l",SUM(VLOOKUP(MID(C73,1,2),$AA$3:$AB$21,2,FALSE),VLOOKUP(MID(C73,4,2),$AA$3:$AB$21,2,FALSE),VLOOKUP(MID(C73,7,2),$AA$3:$AB$21,2,FALSE),VLOOKUP(MID(C73,10,2),$AA$3:$AB$21,2,FALSE),VLOOKUP(MID(C73,13,2),$AA$3:$AB$21,2,FALSE),VLOOKUP(MID(C73,16,2),$AA$3:$AB$21,2,FALSE),VLOOKUP(MID(C73,19,2),$AA$3:$AB$21,2,FALSE),VLOOKUP(MID(C73,22,2),$AA$3:$AB$21,2,FALSE),VLOOKUP(MID(C73,25,2),$AA$3:$AB$21,2,FALSE))*-I73)))</f>
        <v>18</v>
      </c>
      <c r="L73" s="6">
        <f t="shared" ca="1" si="11"/>
        <v>144</v>
      </c>
      <c r="M73" s="6" t="str">
        <f t="shared" ref="M73:M136" ca="1" si="24">IF(J73="","",IF(L73&gt;=$R$4,$Q$4,IF(L73&lt;=$R$5,$Q$5,"")))</f>
        <v>stop win</v>
      </c>
    </row>
    <row r="74" spans="1:13">
      <c r="A74" s="15">
        <f t="shared" ca="1" si="19"/>
        <v>9</v>
      </c>
      <c r="B74" s="16" t="str">
        <f t="shared" ca="1" si="20"/>
        <v>06</v>
      </c>
      <c r="C74" s="17" t="str">
        <f t="shared" ca="1" si="12"/>
        <v>02-11-10-14-07-08-04-03-05</v>
      </c>
      <c r="D74" s="19" t="str">
        <f t="shared" ca="1" si="21"/>
        <v>03-05-06-07-11-14-15-16-06</v>
      </c>
      <c r="E74" s="19" t="str">
        <f t="shared" ca="1" si="16"/>
        <v>furthest</v>
      </c>
      <c r="F74" s="19" t="str">
        <f t="shared" ca="1" si="17"/>
        <v>03-05-06-07-11-14-15-16-06</v>
      </c>
      <c r="G74" s="17" t="str">
        <f t="shared" ca="1" si="22"/>
        <v>b</v>
      </c>
      <c r="H74" s="7">
        <f ca="1">IF(J73="",H73,IF(SUM($K$8:$K73)&gt;=MAX($L$8:$L73),1,IF(J73="l",H73+$R$1,IF(AND(J73="w",H73&gt;$R$2),H73-$R$2,1))))</f>
        <v>1</v>
      </c>
      <c r="I74" s="1">
        <f t="shared" ca="1" si="18"/>
        <v>1</v>
      </c>
      <c r="J74" s="20" t="str">
        <f t="shared" ca="1" si="14"/>
        <v>w</v>
      </c>
      <c r="K74" s="17">
        <f t="shared" ca="1" si="23"/>
        <v>9</v>
      </c>
      <c r="L74" s="6">
        <f t="shared" ref="L74:L100" ca="1" si="25">K74+L73</f>
        <v>153</v>
      </c>
      <c r="M74" s="6" t="str">
        <f t="shared" ca="1" si="24"/>
        <v>stop win</v>
      </c>
    </row>
    <row r="75" spans="1:13">
      <c r="A75" s="15">
        <f t="shared" ca="1" si="19"/>
        <v>10</v>
      </c>
      <c r="B75" s="16" t="str">
        <f t="shared" ca="1" si="20"/>
        <v>04</v>
      </c>
      <c r="C75" s="17" t="str">
        <f t="shared" ca="1" si="12"/>
        <v>11-10-14-07-08-04-03-05-06</v>
      </c>
      <c r="D75" s="19" t="str">
        <f t="shared" ca="1" si="21"/>
        <v>03-05-06-07-11-14-15-16-02</v>
      </c>
      <c r="E75" s="19" t="str">
        <f t="shared" ca="1" si="16"/>
        <v>furthest</v>
      </c>
      <c r="F75" s="19" t="str">
        <f t="shared" ca="1" si="17"/>
        <v>03-05-06-07-11-14-15-16-02</v>
      </c>
      <c r="G75" s="17" t="str">
        <f t="shared" ca="1" si="22"/>
        <v>b</v>
      </c>
      <c r="H75" s="7">
        <f ca="1">IF(J74="",H74,IF(SUM($K$8:$K74)&gt;=MAX($L$8:$L74),1,IF(J74="l",H74+$R$1,IF(AND(J74="w",H74&gt;$R$2),H74-$R$2,1))))</f>
        <v>1</v>
      </c>
      <c r="I75" s="1">
        <f t="shared" ca="1" si="18"/>
        <v>1</v>
      </c>
      <c r="J75" s="20" t="str">
        <f t="shared" ca="1" si="14"/>
        <v>l</v>
      </c>
      <c r="K75" s="17">
        <f t="shared" ca="1" si="23"/>
        <v>-9</v>
      </c>
      <c r="L75" s="6">
        <f t="shared" ca="1" si="25"/>
        <v>144</v>
      </c>
      <c r="M75" s="6" t="str">
        <f t="shared" ca="1" si="24"/>
        <v>stop win</v>
      </c>
    </row>
    <row r="76" spans="1:13">
      <c r="A76" s="15">
        <f t="shared" ca="1" si="19"/>
        <v>16</v>
      </c>
      <c r="B76" s="16" t="str">
        <f t="shared" ca="1" si="20"/>
        <v>07</v>
      </c>
      <c r="C76" s="17" t="str">
        <f t="shared" ca="1" si="12"/>
        <v>11-10-14-07-08-03-05-06-04</v>
      </c>
      <c r="D76" s="19" t="str">
        <f t="shared" ca="1" si="21"/>
        <v>03-05-06-07-11-14-15-16-02</v>
      </c>
      <c r="E76" s="19" t="str">
        <f t="shared" ca="1" si="16"/>
        <v>last</v>
      </c>
      <c r="F76" s="19" t="str">
        <f t="shared" ca="1" si="17"/>
        <v>11-10-14-07-08-03-05-06-04</v>
      </c>
      <c r="G76" s="17" t="str">
        <f t="shared" ca="1" si="22"/>
        <v>b</v>
      </c>
      <c r="H76" s="7">
        <f ca="1">IF(J75="",H75,IF(SUM($K$8:$K75)&gt;=MAX($L$8:$L75),1,IF(J75="l",H75+$R$1,IF(AND(J75="w",H75&gt;$R$2),H75-$R$2,1))))</f>
        <v>2</v>
      </c>
      <c r="I76" s="1">
        <f t="shared" ca="1" si="18"/>
        <v>2</v>
      </c>
      <c r="J76" s="20" t="str">
        <f t="shared" ca="1" si="14"/>
        <v>w</v>
      </c>
      <c r="K76" s="17">
        <f t="shared" ca="1" si="23"/>
        <v>18</v>
      </c>
      <c r="L76" s="6">
        <f t="shared" ca="1" si="25"/>
        <v>162</v>
      </c>
      <c r="M76" s="6" t="str">
        <f t="shared" ca="1" si="24"/>
        <v>stop win</v>
      </c>
    </row>
    <row r="77" spans="1:13">
      <c r="A77" s="15">
        <f t="shared" ca="1" si="19"/>
        <v>22</v>
      </c>
      <c r="B77" s="16" t="str">
        <f t="shared" ca="1" si="20"/>
        <v>10</v>
      </c>
      <c r="C77" s="17" t="str">
        <f t="shared" ca="1" si="12"/>
        <v>11-10-14-08-03-05-06-04-07</v>
      </c>
      <c r="D77" s="19" t="str">
        <f t="shared" ca="1" si="21"/>
        <v>03-05-06-07-11-14-15-16-02</v>
      </c>
      <c r="E77" s="19" t="str">
        <f t="shared" ca="1" si="16"/>
        <v>last</v>
      </c>
      <c r="F77" s="19" t="str">
        <f t="shared" ca="1" si="17"/>
        <v>11-10-14-08-03-05-06-04-07</v>
      </c>
      <c r="G77" s="17" t="str">
        <f t="shared" ca="1" si="22"/>
        <v>b</v>
      </c>
      <c r="H77" s="7">
        <f ca="1">IF(J76="",H76,IF(SUM($K$8:$K76)&gt;=MAX($L$8:$L76),1,IF(J76="l",H76+$R$1,IF(AND(J76="w",H76&gt;$R$2),H76-$R$2,1))))</f>
        <v>1</v>
      </c>
      <c r="I77" s="1">
        <f t="shared" ca="1" si="18"/>
        <v>1</v>
      </c>
      <c r="J77" s="20" t="str">
        <f t="shared" ca="1" si="14"/>
        <v>w</v>
      </c>
      <c r="K77" s="17">
        <f t="shared" ca="1" si="23"/>
        <v>9</v>
      </c>
      <c r="L77" s="6">
        <f t="shared" ca="1" si="25"/>
        <v>171</v>
      </c>
      <c r="M77" s="6" t="str">
        <f t="shared" ca="1" si="24"/>
        <v>stop win</v>
      </c>
    </row>
    <row r="78" spans="1:13">
      <c r="A78" s="15">
        <f t="shared" ca="1" si="19"/>
        <v>30</v>
      </c>
      <c r="B78" s="16" t="str">
        <f t="shared" ca="1" si="20"/>
        <v>15</v>
      </c>
      <c r="C78" s="17" t="str">
        <f t="shared" ref="C78:C141" ca="1" si="26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>11-14-08-03-05-06-04-07-10</v>
      </c>
      <c r="D78" s="19" t="str">
        <f t="shared" ca="1" si="21"/>
        <v>03-05-06-07-11-14-15-16-02</v>
      </c>
      <c r="E78" s="19" t="str">
        <f t="shared" ca="1" si="16"/>
        <v>last</v>
      </c>
      <c r="F78" s="19" t="str">
        <f t="shared" ca="1" si="17"/>
        <v>11-14-08-03-05-06-04-07-10</v>
      </c>
      <c r="G78" s="17" t="str">
        <f t="shared" ca="1" si="22"/>
        <v>b</v>
      </c>
      <c r="H78" s="7">
        <f ca="1">IF(J77="",H77,IF(SUM($K$8:$K77)&gt;=MAX($L$8:$L77),1,IF(J77="l",H77+$R$1,IF(AND(J77="w",H77&gt;$R$2),H77-$R$2,1))))</f>
        <v>1</v>
      </c>
      <c r="I78" s="1">
        <f t="shared" ca="1" si="18"/>
        <v>1</v>
      </c>
      <c r="J78" s="20" t="str">
        <f t="shared" ca="1" si="14"/>
        <v>l</v>
      </c>
      <c r="K78" s="17">
        <f t="shared" ca="1" si="23"/>
        <v>-9</v>
      </c>
      <c r="L78" s="6">
        <f t="shared" ca="1" si="25"/>
        <v>162</v>
      </c>
      <c r="M78" s="6" t="str">
        <f t="shared" ca="1" si="24"/>
        <v>stop win</v>
      </c>
    </row>
    <row r="79" spans="1:13">
      <c r="A79" s="15">
        <f t="shared" ca="1" si="19"/>
        <v>18</v>
      </c>
      <c r="B79" s="16" t="str">
        <f t="shared" ca="1" si="20"/>
        <v>09</v>
      </c>
      <c r="C79" s="17" t="str">
        <f t="shared" ca="1" si="26"/>
        <v>14-08-03-05-06-04-07-10-15</v>
      </c>
      <c r="D79" s="19" t="str">
        <f t="shared" ca="1" si="21"/>
        <v>03-05-06-07-11-14-15-16-11</v>
      </c>
      <c r="E79" s="19" t="str">
        <f t="shared" ca="1" si="16"/>
        <v>furthest</v>
      </c>
      <c r="F79" s="19" t="str">
        <f t="shared" ca="1" si="17"/>
        <v>03-05-06-07-11-14-15-16-11</v>
      </c>
      <c r="G79" s="17" t="str">
        <f t="shared" ca="1" si="22"/>
        <v>b</v>
      </c>
      <c r="H79" s="7">
        <f ca="1">IF(J78="",H78,IF(SUM($K$8:$K78)&gt;=MAX($L$8:$L78),1,IF(J78="l",H78+$R$1,IF(AND(J78="w",H78&gt;$R$2),H78-$R$2,1))))</f>
        <v>2</v>
      </c>
      <c r="I79" s="1">
        <f t="shared" ca="1" si="18"/>
        <v>2</v>
      </c>
      <c r="J79" s="20" t="str">
        <f t="shared" ca="1" si="14"/>
        <v>l</v>
      </c>
      <c r="K79" s="17">
        <f t="shared" ca="1" si="23"/>
        <v>-18</v>
      </c>
      <c r="L79" s="6">
        <f t="shared" ca="1" si="25"/>
        <v>144</v>
      </c>
      <c r="M79" s="6" t="str">
        <f t="shared" ca="1" si="24"/>
        <v>stop win</v>
      </c>
    </row>
    <row r="80" spans="1:13">
      <c r="A80" s="15">
        <f t="shared" ca="1" si="19"/>
        <v>32</v>
      </c>
      <c r="B80" s="16" t="str">
        <f t="shared" ca="1" si="20"/>
        <v>17</v>
      </c>
      <c r="C80" s="17" t="str">
        <f t="shared" ca="1" si="26"/>
        <v>08-03-05-06-04-07-10-15-09</v>
      </c>
      <c r="D80" s="19" t="str">
        <f t="shared" ca="1" si="21"/>
        <v>03-05-06-07-11-14-15-16-14</v>
      </c>
      <c r="E80" s="19" t="str">
        <f t="shared" ca="1" si="16"/>
        <v>last</v>
      </c>
      <c r="F80" s="19" t="str">
        <f t="shared" ca="1" si="17"/>
        <v>08-03-05-06-04-07-10-15-09</v>
      </c>
      <c r="G80" s="17" t="str">
        <f t="shared" ca="1" si="22"/>
        <v>b</v>
      </c>
      <c r="H80" s="7">
        <f ca="1">IF(J79="",H79,IF(SUM($K$8:$K79)&gt;=MAX($L$8:$L79),1,IF(J79="l",H79+$R$1,IF(AND(J79="w",H79&gt;$R$2),H79-$R$2,1))))</f>
        <v>3</v>
      </c>
      <c r="I80" s="1">
        <f t="shared" ca="1" si="18"/>
        <v>3</v>
      </c>
      <c r="J80" s="20" t="str">
        <f t="shared" ca="1" si="14"/>
        <v>l</v>
      </c>
      <c r="K80" s="17">
        <f t="shared" ca="1" si="23"/>
        <v>-27</v>
      </c>
      <c r="L80" s="6">
        <f t="shared" ca="1" si="25"/>
        <v>117</v>
      </c>
      <c r="M80" s="6" t="str">
        <f t="shared" ca="1" si="24"/>
        <v>stop win</v>
      </c>
    </row>
    <row r="81" spans="1:13">
      <c r="A81" s="15">
        <f t="shared" ca="1" si="19"/>
        <v>9</v>
      </c>
      <c r="B81" s="16" t="str">
        <f t="shared" ca="1" si="20"/>
        <v>06</v>
      </c>
      <c r="C81" s="17" t="str">
        <f t="shared" ca="1" si="26"/>
        <v>03-05-06-04-07-10-15-09-17</v>
      </c>
      <c r="D81" s="19" t="str">
        <f t="shared" ca="1" si="21"/>
        <v>03-05-06-07-11-14-15-16-08</v>
      </c>
      <c r="E81" s="19" t="str">
        <f t="shared" ca="1" si="16"/>
        <v>furthest</v>
      </c>
      <c r="F81" s="19" t="str">
        <f t="shared" ca="1" si="17"/>
        <v>03-05-06-07-11-14-15-16-08</v>
      </c>
      <c r="G81" s="17" t="str">
        <f t="shared" ca="1" si="22"/>
        <v>b</v>
      </c>
      <c r="H81" s="7">
        <f ca="1">IF(J80="",H80,IF(SUM($K$8:$K80)&gt;=MAX($L$8:$L80),1,IF(J80="l",H80+$R$1,IF(AND(J80="w",H80&gt;$R$2),H80-$R$2,1))))</f>
        <v>4</v>
      </c>
      <c r="I81" s="1">
        <f t="shared" ca="1" si="18"/>
        <v>4</v>
      </c>
      <c r="J81" s="20" t="str">
        <f t="shared" ca="1" si="14"/>
        <v>w</v>
      </c>
      <c r="K81" s="17">
        <f t="shared" ca="1" si="23"/>
        <v>36</v>
      </c>
      <c r="L81" s="6">
        <f t="shared" ca="1" si="25"/>
        <v>153</v>
      </c>
      <c r="M81" s="6" t="str">
        <f t="shared" ca="1" si="24"/>
        <v>stop win</v>
      </c>
    </row>
    <row r="82" spans="1:13">
      <c r="A82" s="15">
        <f t="shared" ca="1" si="19"/>
        <v>10</v>
      </c>
      <c r="B82" s="16" t="str">
        <f t="shared" ca="1" si="20"/>
        <v>04</v>
      </c>
      <c r="C82" s="17" t="str">
        <f t="shared" ca="1" si="26"/>
        <v>03-05-04-07-10-15-09-17-06</v>
      </c>
      <c r="D82" s="19" t="str">
        <f t="shared" ca="1" si="21"/>
        <v>03-05-06-07-11-14-15-16-08</v>
      </c>
      <c r="E82" s="19" t="str">
        <f t="shared" ca="1" si="16"/>
        <v>furthest</v>
      </c>
      <c r="F82" s="19" t="str">
        <f t="shared" ca="1" si="17"/>
        <v>03-05-06-07-11-14-15-16-08</v>
      </c>
      <c r="G82" s="17" t="str">
        <f t="shared" ca="1" si="22"/>
        <v>b</v>
      </c>
      <c r="H82" s="7">
        <f ca="1">IF(J81="",H81,IF(SUM($K$8:$K81)&gt;=MAX($L$8:$L81),1,IF(J81="l",H81+$R$1,IF(AND(J81="w",H81&gt;$R$2),H81-$R$2,1))))</f>
        <v>3</v>
      </c>
      <c r="I82" s="1">
        <f t="shared" ca="1" si="18"/>
        <v>3</v>
      </c>
      <c r="J82" s="20" t="str">
        <f t="shared" ref="J82:J145" ca="1" si="27">IF(A82="","",IF(G82="","",IF(AND(G82="b",OR(MID(F82,1,2)=B82,MID(F82,4,2)=B82,MID(F82,7,2)=B82,MID(F82,10,2)=B82,MID(F82,13,2)=B82,MID(F82,16,2)=B82,MID(F82,19,2)=B82,MID(F82,22,2)=B82,MID(F82,25,2)=B82)),"w","l")))</f>
        <v>l</v>
      </c>
      <c r="K82" s="17">
        <f t="shared" ca="1" si="23"/>
        <v>-27</v>
      </c>
      <c r="L82" s="6">
        <f t="shared" ca="1" si="25"/>
        <v>126</v>
      </c>
      <c r="M82" s="6" t="str">
        <f t="shared" ca="1" si="24"/>
        <v>stop win</v>
      </c>
    </row>
    <row r="83" spans="1:13">
      <c r="A83" s="15">
        <f t="shared" ca="1" si="19"/>
        <v>19</v>
      </c>
      <c r="B83" s="16" t="str">
        <f t="shared" ca="1" si="20"/>
        <v>10</v>
      </c>
      <c r="C83" s="17" t="str">
        <f t="shared" ca="1" si="26"/>
        <v>03-05-07-10-15-09-17-06-04</v>
      </c>
      <c r="D83" s="19" t="str">
        <f t="shared" ca="1" si="21"/>
        <v>03-05-06-07-11-14-15-16-08</v>
      </c>
      <c r="E83" s="19" t="str">
        <f t="shared" ca="1" si="16"/>
        <v>last</v>
      </c>
      <c r="F83" s="19" t="str">
        <f t="shared" ca="1" si="17"/>
        <v>03-05-07-10-15-09-17-06-04</v>
      </c>
      <c r="G83" s="17" t="str">
        <f t="shared" ca="1" si="22"/>
        <v>b</v>
      </c>
      <c r="H83" s="7">
        <f ca="1">IF(J82="",H82,IF(SUM($K$8:$K82)&gt;=MAX($L$8:$L82),1,IF(J82="l",H82+$R$1,IF(AND(J82="w",H82&gt;$R$2),H82-$R$2,1))))</f>
        <v>4</v>
      </c>
      <c r="I83" s="1">
        <f t="shared" ca="1" si="18"/>
        <v>4</v>
      </c>
      <c r="J83" s="20" t="str">
        <f t="shared" ca="1" si="27"/>
        <v>w</v>
      </c>
      <c r="K83" s="17">
        <f t="shared" ca="1" si="23"/>
        <v>36</v>
      </c>
      <c r="L83" s="6">
        <f t="shared" ca="1" si="25"/>
        <v>162</v>
      </c>
      <c r="M83" s="6" t="str">
        <f t="shared" ca="1" si="24"/>
        <v>stop win</v>
      </c>
    </row>
    <row r="84" spans="1:13">
      <c r="A84" s="15">
        <f t="shared" ca="1" si="19"/>
        <v>9</v>
      </c>
      <c r="B84" s="16" t="str">
        <f t="shared" ca="1" si="20"/>
        <v>06</v>
      </c>
      <c r="C84" s="17" t="str">
        <f t="shared" ca="1" si="26"/>
        <v>03-05-07-15-09-17-06-04-10</v>
      </c>
      <c r="D84" s="19" t="str">
        <f t="shared" ca="1" si="21"/>
        <v>03-05-06-07-11-14-15-16-08</v>
      </c>
      <c r="E84" s="19" t="str">
        <f t="shared" ca="1" si="16"/>
        <v>last</v>
      </c>
      <c r="F84" s="19" t="str">
        <f t="shared" ca="1" si="17"/>
        <v>03-05-07-15-09-17-06-04-10</v>
      </c>
      <c r="G84" s="17" t="str">
        <f t="shared" ca="1" si="22"/>
        <v>b</v>
      </c>
      <c r="H84" s="7">
        <f ca="1">IF(J83="",H83,IF(SUM($K$8:$K83)&gt;=MAX($L$8:$L83),1,IF(J83="l",H83+$R$1,IF(AND(J83="w",H83&gt;$R$2),H83-$R$2,1))))</f>
        <v>3</v>
      </c>
      <c r="I84" s="1">
        <f t="shared" ca="1" si="18"/>
        <v>3</v>
      </c>
      <c r="J84" s="20" t="str">
        <f t="shared" ca="1" si="27"/>
        <v>w</v>
      </c>
      <c r="K84" s="17">
        <f t="shared" ca="1" si="23"/>
        <v>27</v>
      </c>
      <c r="L84" s="6">
        <f t="shared" ca="1" si="25"/>
        <v>189</v>
      </c>
      <c r="M84" s="6" t="str">
        <f t="shared" ca="1" si="24"/>
        <v>stop win</v>
      </c>
    </row>
    <row r="85" spans="1:13">
      <c r="A85" s="15">
        <f t="shared" ca="1" si="19"/>
        <v>20</v>
      </c>
      <c r="B85" s="16" t="str">
        <f t="shared" ca="1" si="20"/>
        <v>11</v>
      </c>
      <c r="C85" s="17" t="str">
        <f t="shared" ca="1" si="26"/>
        <v>03-05-07-15-09-17-04-10-06</v>
      </c>
      <c r="D85" s="19" t="str">
        <f t="shared" ca="1" si="21"/>
        <v>03-05-06-07-11-14-15-16-08</v>
      </c>
      <c r="E85" s="19" t="str">
        <f t="shared" ca="1" si="16"/>
        <v>last</v>
      </c>
      <c r="F85" s="19" t="str">
        <f t="shared" ca="1" si="17"/>
        <v>03-05-07-15-09-17-04-10-06</v>
      </c>
      <c r="G85" s="17" t="str">
        <f t="shared" ca="1" si="22"/>
        <v>b</v>
      </c>
      <c r="H85" s="7">
        <f ca="1">IF(J84="",H84,IF(SUM($K$8:$K84)&gt;=MAX($L$8:$L84),1,IF(J84="l",H84+$R$1,IF(AND(J84="w",H84&gt;$R$2),H84-$R$2,1))))</f>
        <v>1</v>
      </c>
      <c r="I85" s="1">
        <f t="shared" ca="1" si="18"/>
        <v>1</v>
      </c>
      <c r="J85" s="20" t="str">
        <f t="shared" ca="1" si="27"/>
        <v>l</v>
      </c>
      <c r="K85" s="17">
        <f t="shared" ca="1" si="23"/>
        <v>-9</v>
      </c>
      <c r="L85" s="6">
        <f t="shared" ca="1" si="25"/>
        <v>180</v>
      </c>
      <c r="M85" s="6" t="str">
        <f t="shared" ca="1" si="24"/>
        <v>stop win</v>
      </c>
    </row>
    <row r="86" spans="1:13">
      <c r="A86" s="15">
        <f t="shared" ca="1" si="19"/>
        <v>9</v>
      </c>
      <c r="B86" s="16" t="str">
        <f t="shared" ca="1" si="20"/>
        <v>06</v>
      </c>
      <c r="C86" s="17" t="str">
        <f t="shared" ca="1" si="26"/>
        <v>05-07-15-09-17-04-10-06-11</v>
      </c>
      <c r="D86" s="19" t="str">
        <f t="shared" ca="1" si="21"/>
        <v>03-05-06-07-11-14-15-16-03</v>
      </c>
      <c r="E86" s="19" t="str">
        <f t="shared" ca="1" si="16"/>
        <v>furthest</v>
      </c>
      <c r="F86" s="19" t="str">
        <f t="shared" ca="1" si="17"/>
        <v>03-05-06-07-11-14-15-16-03</v>
      </c>
      <c r="G86" s="17" t="str">
        <f t="shared" ca="1" si="22"/>
        <v>b</v>
      </c>
      <c r="H86" s="7">
        <f ca="1">IF(J85="",H85,IF(SUM($K$8:$K85)&gt;=MAX($L$8:$L85),1,IF(J85="l",H85+$R$1,IF(AND(J85="w",H85&gt;$R$2),H85-$R$2,1))))</f>
        <v>2</v>
      </c>
      <c r="I86" s="1">
        <f t="shared" ca="1" si="18"/>
        <v>2</v>
      </c>
      <c r="J86" s="20" t="str">
        <f t="shared" ca="1" si="27"/>
        <v>w</v>
      </c>
      <c r="K86" s="17">
        <f t="shared" ca="1" si="23"/>
        <v>18</v>
      </c>
      <c r="L86" s="6">
        <f t="shared" ca="1" si="25"/>
        <v>198</v>
      </c>
      <c r="M86" s="6" t="str">
        <f t="shared" ca="1" si="24"/>
        <v>stop win</v>
      </c>
    </row>
    <row r="87" spans="1:13">
      <c r="A87" s="15">
        <f t="shared" ca="1" si="19"/>
        <v>17</v>
      </c>
      <c r="B87" s="16" t="str">
        <f t="shared" ca="1" si="20"/>
        <v>08</v>
      </c>
      <c r="C87" s="17" t="str">
        <f t="shared" ca="1" si="26"/>
        <v>05-07-15-09-17-04-10-11-06</v>
      </c>
      <c r="D87" s="19" t="str">
        <f t="shared" ca="1" si="21"/>
        <v>03-05-06-07-11-14-15-16-03</v>
      </c>
      <c r="E87" s="19" t="str">
        <f t="shared" ca="1" si="16"/>
        <v>furthest</v>
      </c>
      <c r="F87" s="19" t="str">
        <f t="shared" ca="1" si="17"/>
        <v>03-05-06-07-11-14-15-16-03</v>
      </c>
      <c r="G87" s="17" t="str">
        <f t="shared" ca="1" si="22"/>
        <v>b</v>
      </c>
      <c r="H87" s="7">
        <f ca="1">IF(J86="",H86,IF(SUM($K$8:$K86)&gt;=MAX($L$8:$L86),1,IF(J86="l",H86+$R$1,IF(AND(J86="w",H86&gt;$R$2),H86-$R$2,1))))</f>
        <v>1</v>
      </c>
      <c r="I87" s="1">
        <f t="shared" ca="1" si="18"/>
        <v>1</v>
      </c>
      <c r="J87" s="20" t="str">
        <f t="shared" ca="1" si="27"/>
        <v>l</v>
      </c>
      <c r="K87" s="17">
        <f t="shared" ca="1" si="23"/>
        <v>-9</v>
      </c>
      <c r="L87" s="6">
        <f t="shared" ca="1" si="25"/>
        <v>189</v>
      </c>
      <c r="M87" s="6" t="str">
        <f t="shared" ca="1" si="24"/>
        <v>stop win</v>
      </c>
    </row>
    <row r="88" spans="1:13">
      <c r="A88" s="15">
        <f t="shared" ca="1" si="19"/>
        <v>10</v>
      </c>
      <c r="B88" s="16" t="str">
        <f t="shared" ca="1" si="20"/>
        <v>04</v>
      </c>
      <c r="C88" s="17" t="str">
        <f t="shared" ca="1" si="26"/>
        <v>07-15-09-17-04-10-11-06-08</v>
      </c>
      <c r="D88" s="19" t="str">
        <f t="shared" ca="1" si="21"/>
        <v>03-05-06-07-11-14-15-16-05</v>
      </c>
      <c r="E88" s="19" t="str">
        <f t="shared" ca="1" si="16"/>
        <v>last</v>
      </c>
      <c r="F88" s="19" t="str">
        <f t="shared" ca="1" si="17"/>
        <v>07-15-09-17-04-10-11-06-08</v>
      </c>
      <c r="G88" s="17" t="str">
        <f t="shared" ca="1" si="22"/>
        <v>b</v>
      </c>
      <c r="H88" s="7">
        <f ca="1">IF(J87="",H87,IF(SUM($K$8:$K87)&gt;=MAX($L$8:$L87),1,IF(J87="l",H87+$R$1,IF(AND(J87="w",H87&gt;$R$2),H87-$R$2,1))))</f>
        <v>2</v>
      </c>
      <c r="I88" s="1">
        <f t="shared" ca="1" si="18"/>
        <v>2</v>
      </c>
      <c r="J88" s="20" t="str">
        <f t="shared" ca="1" si="27"/>
        <v>w</v>
      </c>
      <c r="K88" s="17">
        <f t="shared" ca="1" si="23"/>
        <v>18</v>
      </c>
      <c r="L88" s="6">
        <f t="shared" ca="1" si="25"/>
        <v>207</v>
      </c>
      <c r="M88" s="6" t="str">
        <f t="shared" ca="1" si="24"/>
        <v>stop win</v>
      </c>
    </row>
    <row r="89" spans="1:13">
      <c r="A89" s="15">
        <f t="shared" ca="1" si="19"/>
        <v>24</v>
      </c>
      <c r="B89" s="16" t="str">
        <f t="shared" ca="1" si="20"/>
        <v>12</v>
      </c>
      <c r="C89" s="17" t="str">
        <f t="shared" ca="1" si="26"/>
        <v>07-15-09-17-10-11-06-08-04</v>
      </c>
      <c r="D89" s="19" t="str">
        <f t="shared" ca="1" si="21"/>
        <v>03-05-06-07-11-14-15-16-05</v>
      </c>
      <c r="E89" s="19" t="str">
        <f t="shared" ca="1" si="16"/>
        <v>last</v>
      </c>
      <c r="F89" s="19" t="str">
        <f t="shared" ca="1" si="17"/>
        <v>07-15-09-17-10-11-06-08-04</v>
      </c>
      <c r="G89" s="17" t="str">
        <f t="shared" ca="1" si="22"/>
        <v>b</v>
      </c>
      <c r="H89" s="7">
        <f ca="1">IF(J88="",H88,IF(SUM($K$8:$K88)&gt;=MAX($L$8:$L88),1,IF(J88="l",H88+$R$1,IF(AND(J88="w",H88&gt;$R$2),H88-$R$2,1))))</f>
        <v>1</v>
      </c>
      <c r="I89" s="1">
        <f t="shared" ca="1" si="18"/>
        <v>1</v>
      </c>
      <c r="J89" s="20" t="str">
        <f t="shared" ca="1" si="27"/>
        <v>l</v>
      </c>
      <c r="K89" s="17">
        <f t="shared" ca="1" si="23"/>
        <v>-9</v>
      </c>
      <c r="L89" s="6">
        <f t="shared" ca="1" si="25"/>
        <v>198</v>
      </c>
      <c r="M89" s="6" t="str">
        <f t="shared" ca="1" si="24"/>
        <v>stop win</v>
      </c>
    </row>
    <row r="90" spans="1:13">
      <c r="A90" s="15">
        <f t="shared" ca="1" si="19"/>
        <v>10</v>
      </c>
      <c r="B90" s="16" t="str">
        <f t="shared" ca="1" si="20"/>
        <v>04</v>
      </c>
      <c r="C90" s="17" t="str">
        <f t="shared" ca="1" si="26"/>
        <v>15-09-17-10-11-06-08-04-12</v>
      </c>
      <c r="D90" s="19" t="str">
        <f t="shared" ca="1" si="21"/>
        <v>03-05-06-07-11-14-15-16-07</v>
      </c>
      <c r="E90" s="19" t="str">
        <f t="shared" ca="1" si="16"/>
        <v>furthest</v>
      </c>
      <c r="F90" s="19" t="str">
        <f t="shared" ca="1" si="17"/>
        <v>03-05-06-07-11-14-15-16-07</v>
      </c>
      <c r="G90" s="17" t="str">
        <f t="shared" ca="1" si="22"/>
        <v>b</v>
      </c>
      <c r="H90" s="7">
        <f ca="1">IF(J89="",H89,IF(SUM($K$8:$K89)&gt;=MAX($L$8:$L89),1,IF(J89="l",H89+$R$1,IF(AND(J89="w",H89&gt;$R$2),H89-$R$2,1))))</f>
        <v>2</v>
      </c>
      <c r="I90" s="1">
        <f t="shared" ca="1" si="18"/>
        <v>2</v>
      </c>
      <c r="J90" s="20" t="str">
        <f t="shared" ca="1" si="27"/>
        <v>l</v>
      </c>
      <c r="K90" s="17">
        <f t="shared" ca="1" si="23"/>
        <v>-18</v>
      </c>
      <c r="L90" s="6">
        <f t="shared" ca="1" si="25"/>
        <v>180</v>
      </c>
      <c r="M90" s="6" t="str">
        <f t="shared" ca="1" si="24"/>
        <v>stop win</v>
      </c>
    </row>
    <row r="91" spans="1:13">
      <c r="A91" s="15">
        <f t="shared" ca="1" si="19"/>
        <v>28</v>
      </c>
      <c r="B91" s="16" t="str">
        <f t="shared" ca="1" si="20"/>
        <v>13</v>
      </c>
      <c r="C91" s="17" t="str">
        <f t="shared" ca="1" si="26"/>
        <v>15-09-17-10-11-06-08-12-04</v>
      </c>
      <c r="D91" s="19" t="str">
        <f t="shared" ca="1" si="21"/>
        <v>03-05-06-07-11-14-15-16-07</v>
      </c>
      <c r="E91" s="19" t="str">
        <f t="shared" ca="1" si="16"/>
        <v>last</v>
      </c>
      <c r="F91" s="19" t="str">
        <f t="shared" ca="1" si="17"/>
        <v>15-09-17-10-11-06-08-12-04</v>
      </c>
      <c r="G91" s="17" t="str">
        <f t="shared" ca="1" si="22"/>
        <v>b</v>
      </c>
      <c r="H91" s="7">
        <f ca="1">IF(J90="",H90,IF(SUM($K$8:$K90)&gt;=MAX($L$8:$L90),1,IF(J90="l",H90+$R$1,IF(AND(J90="w",H90&gt;$R$2),H90-$R$2,1))))</f>
        <v>3</v>
      </c>
      <c r="I91" s="1">
        <f t="shared" ca="1" si="18"/>
        <v>3</v>
      </c>
      <c r="J91" s="20" t="str">
        <f t="shared" ca="1" si="27"/>
        <v>l</v>
      </c>
      <c r="K91" s="17">
        <f t="shared" ca="1" si="23"/>
        <v>-27</v>
      </c>
      <c r="L91" s="6">
        <f t="shared" ca="1" si="25"/>
        <v>153</v>
      </c>
      <c r="M91" s="6" t="str">
        <f t="shared" ca="1" si="24"/>
        <v>stop win</v>
      </c>
    </row>
    <row r="92" spans="1:13">
      <c r="A92" s="15">
        <f t="shared" ca="1" si="19"/>
        <v>24</v>
      </c>
      <c r="B92" s="16" t="str">
        <f t="shared" ca="1" si="20"/>
        <v>12</v>
      </c>
      <c r="C92" s="17" t="str">
        <f t="shared" ca="1" si="26"/>
        <v>09-17-10-11-06-08-12-04-13</v>
      </c>
      <c r="D92" s="19" t="str">
        <f t="shared" ca="1" si="21"/>
        <v>03-05-06-07-11-14-15-16-15</v>
      </c>
      <c r="E92" s="19" t="str">
        <f t="shared" ca="1" si="16"/>
        <v>furthest</v>
      </c>
      <c r="F92" s="19" t="str">
        <f t="shared" ca="1" si="17"/>
        <v>03-05-06-07-11-14-15-16-15</v>
      </c>
      <c r="G92" s="17" t="str">
        <f t="shared" ca="1" si="22"/>
        <v>b</v>
      </c>
      <c r="H92" s="7">
        <f ca="1">IF(J91="",H91,IF(SUM($K$8:$K91)&gt;=MAX($L$8:$L91),1,IF(J91="l",H91+$R$1,IF(AND(J91="w",H91&gt;$R$2),H91-$R$2,1))))</f>
        <v>4</v>
      </c>
      <c r="I92" s="1">
        <f t="shared" ca="1" si="18"/>
        <v>4</v>
      </c>
      <c r="J92" s="20" t="str">
        <f t="shared" ca="1" si="27"/>
        <v>l</v>
      </c>
      <c r="K92" s="17">
        <f t="shared" ca="1" si="23"/>
        <v>-36</v>
      </c>
      <c r="L92" s="6">
        <f t="shared" ca="1" si="25"/>
        <v>117</v>
      </c>
      <c r="M92" s="6" t="str">
        <f t="shared" ca="1" si="24"/>
        <v>stop win</v>
      </c>
    </row>
    <row r="93" spans="1:13">
      <c r="A93" s="15">
        <f t="shared" ca="1" si="19"/>
        <v>32</v>
      </c>
      <c r="B93" s="16" t="str">
        <f t="shared" ca="1" si="20"/>
        <v>17</v>
      </c>
      <c r="C93" s="17" t="str">
        <f t="shared" ca="1" si="26"/>
        <v>09-17-10-11-06-08-04-13-12</v>
      </c>
      <c r="D93" s="19" t="str">
        <f t="shared" ca="1" si="21"/>
        <v>03-05-06-07-11-14-15-16-15</v>
      </c>
      <c r="E93" s="19" t="str">
        <f t="shared" ca="1" si="16"/>
        <v>last</v>
      </c>
      <c r="F93" s="19" t="str">
        <f t="shared" ca="1" si="17"/>
        <v>09-17-10-11-06-08-04-13-12</v>
      </c>
      <c r="G93" s="17" t="str">
        <f t="shared" ca="1" si="22"/>
        <v>b</v>
      </c>
      <c r="H93" s="7">
        <f ca="1">IF(J92="",H92,IF(SUM($K$8:$K92)&gt;=MAX($L$8:$L92),1,IF(J92="l",H92+$R$1,IF(AND(J92="w",H92&gt;$R$2),H92-$R$2,1))))</f>
        <v>5</v>
      </c>
      <c r="I93" s="1">
        <f t="shared" ca="1" si="18"/>
        <v>5</v>
      </c>
      <c r="J93" s="20" t="str">
        <f t="shared" ca="1" si="27"/>
        <v>w</v>
      </c>
      <c r="K93" s="17">
        <f t="shared" ca="1" si="23"/>
        <v>45</v>
      </c>
      <c r="L93" s="6">
        <f t="shared" ca="1" si="25"/>
        <v>162</v>
      </c>
      <c r="M93" s="6" t="str">
        <f t="shared" ca="1" si="24"/>
        <v>stop win</v>
      </c>
    </row>
    <row r="94" spans="1:13">
      <c r="A94" s="15">
        <f t="shared" ca="1" si="19"/>
        <v>17</v>
      </c>
      <c r="B94" s="16" t="str">
        <f t="shared" ca="1" si="20"/>
        <v>08</v>
      </c>
      <c r="C94" s="17" t="str">
        <f t="shared" ca="1" si="26"/>
        <v>09-10-11-06-08-04-13-12-17</v>
      </c>
      <c r="D94" s="19" t="str">
        <f t="shared" ca="1" si="21"/>
        <v>03-05-06-07-11-14-15-16-15</v>
      </c>
      <c r="E94" s="19" t="str">
        <f t="shared" ca="1" si="16"/>
        <v>last</v>
      </c>
      <c r="F94" s="19" t="str">
        <f t="shared" ca="1" si="17"/>
        <v>09-10-11-06-08-04-13-12-17</v>
      </c>
      <c r="G94" s="17" t="str">
        <f t="shared" ca="1" si="22"/>
        <v>b</v>
      </c>
      <c r="H94" s="7">
        <f ca="1">IF(J93="",H93,IF(SUM($K$8:$K93)&gt;=MAX($L$8:$L93),1,IF(J93="l",H93+$R$1,IF(AND(J93="w",H93&gt;$R$2),H93-$R$2,1))))</f>
        <v>4</v>
      </c>
      <c r="I94" s="1">
        <f t="shared" ca="1" si="18"/>
        <v>4</v>
      </c>
      <c r="J94" s="20" t="str">
        <f t="shared" ca="1" si="27"/>
        <v>w</v>
      </c>
      <c r="K94" s="17">
        <f t="shared" ca="1" si="23"/>
        <v>36</v>
      </c>
      <c r="L94" s="6">
        <f t="shared" ca="1" si="25"/>
        <v>198</v>
      </c>
      <c r="M94" s="6" t="str">
        <f t="shared" ca="1" si="24"/>
        <v>stop win</v>
      </c>
    </row>
    <row r="95" spans="1:13">
      <c r="A95" s="15">
        <f t="shared" ca="1" si="19"/>
        <v>20</v>
      </c>
      <c r="B95" s="16" t="str">
        <f t="shared" ca="1" si="20"/>
        <v>11</v>
      </c>
      <c r="C95" s="17" t="str">
        <f t="shared" ca="1" si="26"/>
        <v>09-10-11-06-04-13-12-17-08</v>
      </c>
      <c r="D95" s="19" t="str">
        <f t="shared" ca="1" si="21"/>
        <v>03-05-06-07-11-14-15-16-15</v>
      </c>
      <c r="E95" s="19" t="str">
        <f t="shared" ref="E95:E158" ca="1" si="28">IF(AND($G95="b",$F94=""),"last",IF(AND($J94="w",$F94=$C94),"last",IF(AND($J94="w",$F94=$D94),"furthest",IF(AND($J94="l",$F94=$C94),"furthest",IF(AND($J94="l",$F94=$D94),"last","")))))</f>
        <v>last</v>
      </c>
      <c r="F95" s="19" t="str">
        <f t="shared" ref="F95:F158" ca="1" si="29">IF(AND(G95="b",F94=""),C95,IF(AND(J94="w",F94=C94),C95,IF(AND(J94="w",F94=D94),D95,IF(AND(J94="l",F94=C94),D95,IF(AND(J94="l",F94=D94),C95,"")))))</f>
        <v>09-10-11-06-04-13-12-17-08</v>
      </c>
      <c r="G95" s="17" t="str">
        <f t="shared" ca="1" si="22"/>
        <v>b</v>
      </c>
      <c r="H95" s="7">
        <f ca="1">IF(J94="",H94,IF(SUM($K$8:$K94)&gt;=MAX($L$8:$L94),1,IF(J94="l",H94+$R$1,IF(AND(J94="w",H94&gt;$R$2),H94-$R$2,1))))</f>
        <v>3</v>
      </c>
      <c r="I95" s="1">
        <f t="shared" ca="1" si="18"/>
        <v>3</v>
      </c>
      <c r="J95" s="20" t="str">
        <f t="shared" ca="1" si="27"/>
        <v>w</v>
      </c>
      <c r="K95" s="17">
        <f t="shared" ca="1" si="23"/>
        <v>27</v>
      </c>
      <c r="L95" s="6">
        <f t="shared" ca="1" si="25"/>
        <v>225</v>
      </c>
      <c r="M95" s="6" t="str">
        <f t="shared" ca="1" si="24"/>
        <v>stop win</v>
      </c>
    </row>
    <row r="96" spans="1:13">
      <c r="A96" s="15">
        <f t="shared" ca="1" si="19"/>
        <v>28</v>
      </c>
      <c r="B96" s="16" t="str">
        <f t="shared" ca="1" si="20"/>
        <v>13</v>
      </c>
      <c r="C96" s="17" t="str">
        <f t="shared" ca="1" si="26"/>
        <v>09-10-06-04-13-12-17-08-11</v>
      </c>
      <c r="D96" s="19" t="str">
        <f t="shared" ca="1" si="21"/>
        <v>03-05-06-07-11-14-15-16-15</v>
      </c>
      <c r="E96" s="19" t="str">
        <f t="shared" ca="1" si="28"/>
        <v>last</v>
      </c>
      <c r="F96" s="19" t="str">
        <f t="shared" ca="1" si="29"/>
        <v>09-10-06-04-13-12-17-08-11</v>
      </c>
      <c r="G96" s="17" t="str">
        <f t="shared" ca="1" si="22"/>
        <v>b</v>
      </c>
      <c r="H96" s="7">
        <f ca="1">IF(J95="",H95,IF(SUM($K$8:$K95)&gt;=MAX($L$8:$L95),1,IF(J95="l",H95+$R$1,IF(AND(J95="w",H95&gt;$R$2),H95-$R$2,1))))</f>
        <v>1</v>
      </c>
      <c r="I96" s="1">
        <f t="shared" ca="1" si="18"/>
        <v>1</v>
      </c>
      <c r="J96" s="20" t="str">
        <f t="shared" ca="1" si="27"/>
        <v>w</v>
      </c>
      <c r="K96" s="17">
        <f t="shared" ca="1" si="23"/>
        <v>9</v>
      </c>
      <c r="L96" s="6">
        <f t="shared" ca="1" si="25"/>
        <v>234</v>
      </c>
      <c r="M96" s="6" t="str">
        <f t="shared" ca="1" si="24"/>
        <v>stop win</v>
      </c>
    </row>
    <row r="97" spans="1:13">
      <c r="A97" s="15">
        <f t="shared" ca="1" si="19"/>
        <v>8</v>
      </c>
      <c r="B97" s="16" t="str">
        <f t="shared" ca="1" si="20"/>
        <v>05</v>
      </c>
      <c r="C97" s="17" t="str">
        <f t="shared" ca="1" si="26"/>
        <v>09-10-06-04-12-17-08-11-13</v>
      </c>
      <c r="D97" s="19" t="str">
        <f t="shared" ca="1" si="21"/>
        <v>03-05-06-07-11-14-15-16-15</v>
      </c>
      <c r="E97" s="19" t="str">
        <f t="shared" ca="1" si="28"/>
        <v>last</v>
      </c>
      <c r="F97" s="19" t="str">
        <f t="shared" ca="1" si="29"/>
        <v>09-10-06-04-12-17-08-11-13</v>
      </c>
      <c r="G97" s="17" t="str">
        <f t="shared" ca="1" si="22"/>
        <v>b</v>
      </c>
      <c r="H97" s="7">
        <f ca="1">IF(J96="",H96,IF(SUM($K$8:$K96)&gt;=MAX($L$8:$L96),1,IF(J96="l",H96+$R$1,IF(AND(J96="w",H96&gt;$R$2),H96-$R$2,1))))</f>
        <v>1</v>
      </c>
      <c r="I97" s="1">
        <f t="shared" ca="1" si="18"/>
        <v>1</v>
      </c>
      <c r="J97" s="20" t="str">
        <f t="shared" ca="1" si="27"/>
        <v>l</v>
      </c>
      <c r="K97" s="17">
        <f t="shared" ca="1" si="23"/>
        <v>-9</v>
      </c>
      <c r="L97" s="6">
        <f t="shared" ca="1" si="25"/>
        <v>225</v>
      </c>
      <c r="M97" s="6" t="str">
        <f t="shared" ca="1" si="24"/>
        <v>stop win</v>
      </c>
    </row>
    <row r="98" spans="1:13">
      <c r="A98" s="15">
        <f t="shared" ca="1" si="19"/>
        <v>3</v>
      </c>
      <c r="B98" s="16" t="str">
        <f t="shared" ca="1" si="20"/>
        <v>03</v>
      </c>
      <c r="C98" s="17" t="str">
        <f t="shared" ca="1" si="26"/>
        <v>10-06-04-12-17-08-11-13-05</v>
      </c>
      <c r="D98" s="19" t="str">
        <f t="shared" ca="1" si="21"/>
        <v>03-05-06-07-11-14-15-16-09</v>
      </c>
      <c r="E98" s="19" t="str">
        <f t="shared" ca="1" si="28"/>
        <v>furthest</v>
      </c>
      <c r="F98" s="19" t="str">
        <f t="shared" ca="1" si="29"/>
        <v>03-05-06-07-11-14-15-16-09</v>
      </c>
      <c r="G98" s="17" t="str">
        <f t="shared" ca="1" si="22"/>
        <v>b</v>
      </c>
      <c r="H98" s="7">
        <f ca="1">IF(J97="",H97,IF(SUM($K$8:$K97)&gt;=MAX($L$8:$L97),1,IF(J97="l",H97+$R$1,IF(AND(J97="w",H97&gt;$R$2),H97-$R$2,1))))</f>
        <v>2</v>
      </c>
      <c r="I98" s="1">
        <f t="shared" ca="1" si="18"/>
        <v>2</v>
      </c>
      <c r="J98" s="20" t="str">
        <f t="shared" ca="1" si="27"/>
        <v>w</v>
      </c>
      <c r="K98" s="17">
        <f t="shared" ca="1" si="23"/>
        <v>18</v>
      </c>
      <c r="L98" s="6">
        <f t="shared" ca="1" si="25"/>
        <v>243</v>
      </c>
      <c r="M98" s="6" t="str">
        <f t="shared" ca="1" si="24"/>
        <v>stop win</v>
      </c>
    </row>
    <row r="99" spans="1:13">
      <c r="A99" s="15">
        <f t="shared" ca="1" si="19"/>
        <v>21</v>
      </c>
      <c r="B99" s="16" t="str">
        <f t="shared" ca="1" si="20"/>
        <v>12</v>
      </c>
      <c r="C99" s="17" t="str">
        <f t="shared" ca="1" si="26"/>
        <v>06-04-12-17-08-11-13-05-03</v>
      </c>
      <c r="D99" s="19" t="str">
        <f t="shared" ca="1" si="21"/>
        <v>03-05-06-07-11-14-15-16-10</v>
      </c>
      <c r="E99" s="19" t="str">
        <f t="shared" ca="1" si="28"/>
        <v>furthest</v>
      </c>
      <c r="F99" s="19" t="str">
        <f t="shared" ca="1" si="29"/>
        <v>03-05-06-07-11-14-15-16-10</v>
      </c>
      <c r="G99" s="17" t="str">
        <f t="shared" ca="1" si="22"/>
        <v>b</v>
      </c>
      <c r="H99" s="7">
        <f ca="1">IF(J98="",H98,IF(SUM($K$8:$K98)&gt;=MAX($L$8:$L98),1,IF(J98="l",H98+$R$1,IF(AND(J98="w",H98&gt;$R$2),H98-$R$2,1))))</f>
        <v>1</v>
      </c>
      <c r="I99" s="1">
        <f t="shared" ca="1" si="18"/>
        <v>1</v>
      </c>
      <c r="J99" s="20" t="str">
        <f t="shared" ca="1" si="27"/>
        <v>l</v>
      </c>
      <c r="K99" s="17">
        <f t="shared" ca="1" si="23"/>
        <v>-9</v>
      </c>
      <c r="L99" s="6">
        <f t="shared" ca="1" si="25"/>
        <v>234</v>
      </c>
      <c r="M99" s="6" t="str">
        <f t="shared" ca="1" si="24"/>
        <v>stop win</v>
      </c>
    </row>
    <row r="100" spans="1:13">
      <c r="A100" s="15">
        <f t="shared" ca="1" si="19"/>
        <v>2</v>
      </c>
      <c r="B100" s="16" t="str">
        <f t="shared" ca="1" si="20"/>
        <v>02</v>
      </c>
      <c r="C100" s="17" t="str">
        <f t="shared" ca="1" si="26"/>
        <v>06-04-17-08-11-13-05-03-12</v>
      </c>
      <c r="D100" s="19" t="str">
        <f t="shared" ca="1" si="21"/>
        <v>03-05-06-07-11-14-15-16-10</v>
      </c>
      <c r="E100" s="19" t="str">
        <f t="shared" ca="1" si="28"/>
        <v>last</v>
      </c>
      <c r="F100" s="19" t="str">
        <f t="shared" ca="1" si="29"/>
        <v>06-04-17-08-11-13-05-03-12</v>
      </c>
      <c r="G100" s="17" t="str">
        <f t="shared" ca="1" si="22"/>
        <v>b</v>
      </c>
      <c r="H100" s="7">
        <f ca="1">IF(J99="",H99,IF(SUM($K$8:$K99)&gt;=MAX($L$8:$L99),1,IF(J99="l",H99+$R$1,IF(AND(J99="w",H99&gt;$R$2),H99-$R$2,1))))</f>
        <v>2</v>
      </c>
      <c r="I100" s="1">
        <f t="shared" ca="1" si="18"/>
        <v>2</v>
      </c>
      <c r="J100" s="20" t="str">
        <f t="shared" ca="1" si="27"/>
        <v>l</v>
      </c>
      <c r="K100" s="17">
        <f t="shared" ca="1" si="23"/>
        <v>-18</v>
      </c>
      <c r="L100" s="6">
        <f t="shared" ca="1" si="25"/>
        <v>216</v>
      </c>
      <c r="M100" s="6" t="str">
        <f t="shared" ca="1" si="24"/>
        <v>stop win</v>
      </c>
    </row>
    <row r="101" spans="1:13">
      <c r="A101" s="15">
        <f t="shared" ca="1" si="19"/>
        <v>33</v>
      </c>
      <c r="B101" s="16" t="str">
        <f t="shared" ca="1" si="20"/>
        <v>18</v>
      </c>
      <c r="C101" s="17" t="str">
        <f t="shared" ca="1" si="26"/>
        <v>04-17-08-11-13-05-03-12-02</v>
      </c>
      <c r="D101" s="19" t="str">
        <f t="shared" ca="1" si="21"/>
        <v>03-05-06-07-11-14-15-16-06</v>
      </c>
      <c r="E101" s="19" t="str">
        <f t="shared" ca="1" si="28"/>
        <v>furthest</v>
      </c>
      <c r="F101" s="19" t="str">
        <f t="shared" ca="1" si="29"/>
        <v>03-05-06-07-11-14-15-16-06</v>
      </c>
      <c r="G101" s="17" t="str">
        <f t="shared" ca="1" si="22"/>
        <v>b</v>
      </c>
      <c r="H101" s="7">
        <f ca="1">IF(J100="",H100,IF(SUM($K$8:$K100)&gt;=MAX($L$8:$L100),1,IF(J100="l",H100+$R$1,IF(AND(J100="w",H100&gt;$R$2),H100-$R$2,1))))</f>
        <v>3</v>
      </c>
      <c r="I101" s="6">
        <f t="shared" ref="I101:I150" ca="1" si="30">IF(G101="","",VLOOKUP(H101,$O$3:$P$32,2,FALSE))</f>
        <v>3</v>
      </c>
      <c r="J101" s="20" t="str">
        <f t="shared" ca="1" si="27"/>
        <v>l</v>
      </c>
      <c r="K101" s="17">
        <f t="shared" ca="1" si="23"/>
        <v>-27</v>
      </c>
      <c r="L101" s="6">
        <f t="shared" ref="L101:L150" ca="1" si="31">K101+L100</f>
        <v>189</v>
      </c>
      <c r="M101" s="6" t="str">
        <f t="shared" ca="1" si="24"/>
        <v>stop win</v>
      </c>
    </row>
    <row r="102" spans="1:13">
      <c r="A102" s="15">
        <f t="shared" ca="1" si="19"/>
        <v>31</v>
      </c>
      <c r="B102" s="16" t="str">
        <f t="shared" ca="1" si="20"/>
        <v>16</v>
      </c>
      <c r="C102" s="17" t="str">
        <f t="shared" ca="1" si="26"/>
        <v>17-08-11-13-05-03-12-02-18</v>
      </c>
      <c r="D102" s="19" t="str">
        <f t="shared" ca="1" si="21"/>
        <v>03-05-06-07-11-14-15-16-04</v>
      </c>
      <c r="E102" s="19" t="str">
        <f t="shared" ca="1" si="28"/>
        <v>last</v>
      </c>
      <c r="F102" s="19" t="str">
        <f t="shared" ca="1" si="29"/>
        <v>17-08-11-13-05-03-12-02-18</v>
      </c>
      <c r="G102" s="17" t="str">
        <f t="shared" ca="1" si="22"/>
        <v>b</v>
      </c>
      <c r="H102" s="7">
        <f ca="1">IF(J101="",H101,IF(SUM($K$8:$K101)&gt;=MAX($L$8:$L101),1,IF(J101="l",H101+$R$1,IF(AND(J101="w",H101&gt;$R$2),H101-$R$2,1))))</f>
        <v>4</v>
      </c>
      <c r="I102" s="6">
        <f t="shared" ca="1" si="30"/>
        <v>4</v>
      </c>
      <c r="J102" s="20" t="str">
        <f t="shared" ca="1" si="27"/>
        <v>l</v>
      </c>
      <c r="K102" s="17">
        <f t="shared" ca="1" si="23"/>
        <v>-36</v>
      </c>
      <c r="L102" s="6">
        <f t="shared" ca="1" si="31"/>
        <v>153</v>
      </c>
      <c r="M102" s="6" t="str">
        <f t="shared" ca="1" si="24"/>
        <v>stop win</v>
      </c>
    </row>
    <row r="103" spans="1:13">
      <c r="A103" s="15">
        <f t="shared" ca="1" si="19"/>
        <v>4</v>
      </c>
      <c r="B103" s="16" t="str">
        <f t="shared" ca="1" si="20"/>
        <v>01</v>
      </c>
      <c r="C103" s="17" t="str">
        <f t="shared" ca="1" si="26"/>
        <v>08-11-13-05-03-12-02-18-16</v>
      </c>
      <c r="D103" s="19" t="str">
        <f t="shared" ca="1" si="21"/>
        <v>03-05-06-07-11-14-15-16-17</v>
      </c>
      <c r="E103" s="19" t="str">
        <f t="shared" ca="1" si="28"/>
        <v>furthest</v>
      </c>
      <c r="F103" s="19" t="str">
        <f t="shared" ca="1" si="29"/>
        <v>03-05-06-07-11-14-15-16-17</v>
      </c>
      <c r="G103" s="17" t="str">
        <f t="shared" ca="1" si="22"/>
        <v>b</v>
      </c>
      <c r="H103" s="7">
        <f ca="1">IF(J102="",H102,IF(SUM($K$8:$K102)&gt;=MAX($L$8:$L102),1,IF(J102="l",H102+$R$1,IF(AND(J102="w",H102&gt;$R$2),H102-$R$2,1))))</f>
        <v>5</v>
      </c>
      <c r="I103" s="6">
        <f t="shared" ca="1" si="30"/>
        <v>5</v>
      </c>
      <c r="J103" s="20" t="str">
        <f t="shared" ca="1" si="27"/>
        <v>l</v>
      </c>
      <c r="K103" s="17">
        <f t="shared" ca="1" si="23"/>
        <v>-45</v>
      </c>
      <c r="L103" s="6">
        <f t="shared" ca="1" si="31"/>
        <v>108</v>
      </c>
      <c r="M103" s="6" t="str">
        <f t="shared" ca="1" si="24"/>
        <v>stop win</v>
      </c>
    </row>
    <row r="104" spans="1:13">
      <c r="A104" s="15">
        <f t="shared" ca="1" si="19"/>
        <v>34</v>
      </c>
      <c r="B104" s="16" t="str">
        <f t="shared" ca="1" si="20"/>
        <v>16</v>
      </c>
      <c r="C104" s="17" t="str">
        <f t="shared" ca="1" si="26"/>
        <v>11-13-05-03-12-02-18-16-01</v>
      </c>
      <c r="D104" s="19" t="str">
        <f t="shared" ca="1" si="21"/>
        <v>03-05-06-07-11-14-15-16-08</v>
      </c>
      <c r="E104" s="19" t="str">
        <f t="shared" ca="1" si="28"/>
        <v>last</v>
      </c>
      <c r="F104" s="19" t="str">
        <f t="shared" ca="1" si="29"/>
        <v>11-13-05-03-12-02-18-16-01</v>
      </c>
      <c r="G104" s="17" t="str">
        <f t="shared" ca="1" si="22"/>
        <v>b</v>
      </c>
      <c r="H104" s="7">
        <f ca="1">IF(J103="",H103,IF(SUM($K$8:$K103)&gt;=MAX($L$8:$L103),1,IF(J103="l",H103+$R$1,IF(AND(J103="w",H103&gt;$R$2),H103-$R$2,1))))</f>
        <v>6</v>
      </c>
      <c r="I104" s="6">
        <f t="shared" ca="1" si="30"/>
        <v>6</v>
      </c>
      <c r="J104" s="20" t="str">
        <f t="shared" ca="1" si="27"/>
        <v>w</v>
      </c>
      <c r="K104" s="17">
        <f t="shared" ca="1" si="23"/>
        <v>54</v>
      </c>
      <c r="L104" s="6">
        <f t="shared" ca="1" si="31"/>
        <v>162</v>
      </c>
      <c r="M104" s="6" t="str">
        <f t="shared" ca="1" si="24"/>
        <v>stop win</v>
      </c>
    </row>
    <row r="105" spans="1:13">
      <c r="A105" s="15">
        <f t="shared" ca="1" si="19"/>
        <v>17</v>
      </c>
      <c r="B105" s="16" t="str">
        <f t="shared" ca="1" si="20"/>
        <v>08</v>
      </c>
      <c r="C105" s="17" t="str">
        <f t="shared" ca="1" si="26"/>
        <v>11-13-05-03-12-02-18-01-16</v>
      </c>
      <c r="D105" s="19" t="str">
        <f t="shared" ca="1" si="21"/>
        <v>03-05-06-07-11-14-15-16-08</v>
      </c>
      <c r="E105" s="19" t="str">
        <f t="shared" ca="1" si="28"/>
        <v>last</v>
      </c>
      <c r="F105" s="19" t="str">
        <f t="shared" ca="1" si="29"/>
        <v>11-13-05-03-12-02-18-01-16</v>
      </c>
      <c r="G105" s="17" t="str">
        <f t="shared" ca="1" si="22"/>
        <v>b</v>
      </c>
      <c r="H105" s="7">
        <f ca="1">IF(J104="",H104,IF(SUM($K$8:$K104)&gt;=MAX($L$8:$L104),1,IF(J104="l",H104+$R$1,IF(AND(J104="w",H104&gt;$R$2),H104-$R$2,1))))</f>
        <v>5</v>
      </c>
      <c r="I105" s="6">
        <f t="shared" ca="1" si="30"/>
        <v>5</v>
      </c>
      <c r="J105" s="20" t="str">
        <f t="shared" ca="1" si="27"/>
        <v>l</v>
      </c>
      <c r="K105" s="17">
        <f t="shared" ca="1" si="23"/>
        <v>-45</v>
      </c>
      <c r="L105" s="6">
        <f t="shared" ca="1" si="31"/>
        <v>117</v>
      </c>
      <c r="M105" s="6" t="str">
        <f t="shared" ca="1" si="24"/>
        <v>stop win</v>
      </c>
    </row>
    <row r="106" spans="1:13">
      <c r="A106" s="15">
        <f t="shared" ca="1" si="19"/>
        <v>27</v>
      </c>
      <c r="B106" s="16" t="str">
        <f t="shared" ca="1" si="20"/>
        <v>15</v>
      </c>
      <c r="C106" s="17" t="str">
        <f t="shared" ca="1" si="26"/>
        <v>13-05-03-12-02-18-01-16-08</v>
      </c>
      <c r="D106" s="19" t="str">
        <f t="shared" ca="1" si="21"/>
        <v>03-05-06-07-11-14-15-16-11</v>
      </c>
      <c r="E106" s="19" t="str">
        <f t="shared" ca="1" si="28"/>
        <v>furthest</v>
      </c>
      <c r="F106" s="19" t="str">
        <f t="shared" ca="1" si="29"/>
        <v>03-05-06-07-11-14-15-16-11</v>
      </c>
      <c r="G106" s="17" t="str">
        <f t="shared" ca="1" si="22"/>
        <v>b</v>
      </c>
      <c r="H106" s="7">
        <f ca="1">IF(J105="",H105,IF(SUM($K$8:$K105)&gt;=MAX($L$8:$L105),1,IF(J105="l",H105+$R$1,IF(AND(J105="w",H105&gt;$R$2),H105-$R$2,1))))</f>
        <v>6</v>
      </c>
      <c r="I106" s="6">
        <f t="shared" ca="1" si="30"/>
        <v>6</v>
      </c>
      <c r="J106" s="20" t="str">
        <f t="shared" ca="1" si="27"/>
        <v>w</v>
      </c>
      <c r="K106" s="17">
        <f t="shared" ca="1" si="23"/>
        <v>54</v>
      </c>
      <c r="L106" s="6">
        <f t="shared" ca="1" si="31"/>
        <v>171</v>
      </c>
      <c r="M106" s="6" t="str">
        <f t="shared" ca="1" si="24"/>
        <v>stop win</v>
      </c>
    </row>
    <row r="107" spans="1:13">
      <c r="A107" s="15">
        <f t="shared" ca="1" si="19"/>
        <v>24</v>
      </c>
      <c r="B107" s="16" t="str">
        <f t="shared" ca="1" si="20"/>
        <v>12</v>
      </c>
      <c r="C107" s="17" t="str">
        <f t="shared" ca="1" si="26"/>
        <v>05-03-12-02-18-01-16-08-15</v>
      </c>
      <c r="D107" s="19" t="str">
        <f t="shared" ca="1" si="21"/>
        <v>03-05-06-07-11-14-15-16-13</v>
      </c>
      <c r="E107" s="19" t="str">
        <f t="shared" ca="1" si="28"/>
        <v>furthest</v>
      </c>
      <c r="F107" s="19" t="str">
        <f t="shared" ca="1" si="29"/>
        <v>03-05-06-07-11-14-15-16-13</v>
      </c>
      <c r="G107" s="17" t="str">
        <f t="shared" ca="1" si="22"/>
        <v>b</v>
      </c>
      <c r="H107" s="7">
        <f ca="1">IF(J106="",H106,IF(SUM($K$8:$K106)&gt;=MAX($L$8:$L106),1,IF(J106="l",H106+$R$1,IF(AND(J106="w",H106&gt;$R$2),H106-$R$2,1))))</f>
        <v>5</v>
      </c>
      <c r="I107" s="6">
        <f t="shared" ca="1" si="30"/>
        <v>5</v>
      </c>
      <c r="J107" s="20" t="str">
        <f t="shared" ca="1" si="27"/>
        <v>l</v>
      </c>
      <c r="K107" s="17">
        <f t="shared" ca="1" si="23"/>
        <v>-45</v>
      </c>
      <c r="L107" s="6">
        <f t="shared" ca="1" si="31"/>
        <v>126</v>
      </c>
      <c r="M107" s="6" t="str">
        <f t="shared" ca="1" si="24"/>
        <v>stop win</v>
      </c>
    </row>
    <row r="108" spans="1:13">
      <c r="A108" s="15">
        <f t="shared" ca="1" si="19"/>
        <v>28</v>
      </c>
      <c r="B108" s="16" t="str">
        <f t="shared" ca="1" si="20"/>
        <v>13</v>
      </c>
      <c r="C108" s="17" t="str">
        <f t="shared" ca="1" si="26"/>
        <v>05-03-02-18-01-16-08-15-12</v>
      </c>
      <c r="D108" s="19" t="str">
        <f t="shared" ca="1" si="21"/>
        <v>03-05-06-07-11-14-15-16-13</v>
      </c>
      <c r="E108" s="19" t="str">
        <f t="shared" ca="1" si="28"/>
        <v>last</v>
      </c>
      <c r="F108" s="19" t="str">
        <f t="shared" ca="1" si="29"/>
        <v>05-03-02-18-01-16-08-15-12</v>
      </c>
      <c r="G108" s="17" t="str">
        <f t="shared" ca="1" si="22"/>
        <v>b</v>
      </c>
      <c r="H108" s="7">
        <f ca="1">IF(J107="",H107,IF(SUM($K$8:$K107)&gt;=MAX($L$8:$L107),1,IF(J107="l",H107+$R$1,IF(AND(J107="w",H107&gt;$R$2),H107-$R$2,1))))</f>
        <v>6</v>
      </c>
      <c r="I108" s="6">
        <f t="shared" ca="1" si="30"/>
        <v>6</v>
      </c>
      <c r="J108" s="20" t="str">
        <f t="shared" ca="1" si="27"/>
        <v>l</v>
      </c>
      <c r="K108" s="17">
        <f t="shared" ca="1" si="23"/>
        <v>-54</v>
      </c>
      <c r="L108" s="6">
        <f t="shared" ca="1" si="31"/>
        <v>72</v>
      </c>
      <c r="M108" s="6" t="str">
        <f t="shared" ca="1" si="24"/>
        <v/>
      </c>
    </row>
    <row r="109" spans="1:13">
      <c r="A109" s="15">
        <f t="shared" ca="1" si="19"/>
        <v>10</v>
      </c>
      <c r="B109" s="16" t="str">
        <f t="shared" ca="1" si="20"/>
        <v>04</v>
      </c>
      <c r="C109" s="17" t="str">
        <f t="shared" ca="1" si="26"/>
        <v>03-02-18-01-16-08-15-12-13</v>
      </c>
      <c r="D109" s="19" t="str">
        <f t="shared" ca="1" si="21"/>
        <v>03-05-06-07-11-14-15-16-05</v>
      </c>
      <c r="E109" s="19" t="str">
        <f t="shared" ca="1" si="28"/>
        <v>furthest</v>
      </c>
      <c r="F109" s="19" t="str">
        <f t="shared" ca="1" si="29"/>
        <v>03-05-06-07-11-14-15-16-05</v>
      </c>
      <c r="G109" s="17" t="str">
        <f t="shared" ca="1" si="22"/>
        <v>b</v>
      </c>
      <c r="H109" s="7">
        <f ca="1">IF(J108="",H108,IF(SUM($K$8:$K108)&gt;=MAX($L$8:$L108),1,IF(J108="l",H108+$R$1,IF(AND(J108="w",H108&gt;$R$2),H108-$R$2,1))))</f>
        <v>7</v>
      </c>
      <c r="I109" s="6">
        <f t="shared" ca="1" si="30"/>
        <v>7</v>
      </c>
      <c r="J109" s="20" t="str">
        <f t="shared" ca="1" si="27"/>
        <v>l</v>
      </c>
      <c r="K109" s="17">
        <f t="shared" ca="1" si="23"/>
        <v>-63</v>
      </c>
      <c r="L109" s="6">
        <f t="shared" ca="1" si="31"/>
        <v>9</v>
      </c>
      <c r="M109" s="6" t="str">
        <f t="shared" ca="1" si="24"/>
        <v/>
      </c>
    </row>
    <row r="110" spans="1:13">
      <c r="A110" s="15">
        <f t="shared" ca="1" si="19"/>
        <v>13</v>
      </c>
      <c r="B110" s="16" t="str">
        <f t="shared" ca="1" si="20"/>
        <v>07</v>
      </c>
      <c r="C110" s="17" t="str">
        <f t="shared" ca="1" si="26"/>
        <v>02-18-01-16-08-15-12-13-04</v>
      </c>
      <c r="D110" s="19" t="str">
        <f t="shared" ca="1" si="21"/>
        <v>03-05-06-07-11-14-15-16-03</v>
      </c>
      <c r="E110" s="19" t="str">
        <f t="shared" ca="1" si="28"/>
        <v>last</v>
      </c>
      <c r="F110" s="19" t="str">
        <f t="shared" ca="1" si="29"/>
        <v>02-18-01-16-08-15-12-13-04</v>
      </c>
      <c r="G110" s="17" t="str">
        <f t="shared" ca="1" si="22"/>
        <v>b</v>
      </c>
      <c r="H110" s="7">
        <f ca="1">IF(J109="",H109,IF(SUM($K$8:$K109)&gt;=MAX($L$8:$L109),1,IF(J109="l",H109+$R$1,IF(AND(J109="w",H109&gt;$R$2),H109-$R$2,1))))</f>
        <v>8</v>
      </c>
      <c r="I110" s="6">
        <f t="shared" ca="1" si="30"/>
        <v>8</v>
      </c>
      <c r="J110" s="20" t="str">
        <f t="shared" ca="1" si="27"/>
        <v>l</v>
      </c>
      <c r="K110" s="17">
        <f t="shared" ca="1" si="23"/>
        <v>-72</v>
      </c>
      <c r="L110" s="6">
        <f t="shared" ca="1" si="31"/>
        <v>-63</v>
      </c>
      <c r="M110" s="6" t="str">
        <f t="shared" ca="1" si="24"/>
        <v/>
      </c>
    </row>
    <row r="111" spans="1:13">
      <c r="A111" s="15">
        <f t="shared" ca="1" si="19"/>
        <v>12</v>
      </c>
      <c r="B111" s="16" t="str">
        <f t="shared" ca="1" si="20"/>
        <v>06</v>
      </c>
      <c r="C111" s="17" t="str">
        <f t="shared" ca="1" si="26"/>
        <v>18-01-16-08-15-12-13-04-07</v>
      </c>
      <c r="D111" s="19" t="str">
        <f t="shared" ca="1" si="21"/>
        <v>03-05-06-07-11-14-15-16-02</v>
      </c>
      <c r="E111" s="19" t="str">
        <f t="shared" ca="1" si="28"/>
        <v>furthest</v>
      </c>
      <c r="F111" s="19" t="str">
        <f t="shared" ca="1" si="29"/>
        <v>03-05-06-07-11-14-15-16-02</v>
      </c>
      <c r="G111" s="17" t="str">
        <f t="shared" ca="1" si="22"/>
        <v>b</v>
      </c>
      <c r="H111" s="7">
        <f ca="1">IF(J110="",H110,IF(SUM($K$8:$K110)&gt;=MAX($L$8:$L110),1,IF(J110="l",H110+$R$1,IF(AND(J110="w",H110&gt;$R$2),H110-$R$2,1))))</f>
        <v>9</v>
      </c>
      <c r="I111" s="6">
        <f t="shared" ca="1" si="30"/>
        <v>9</v>
      </c>
      <c r="J111" s="20" t="str">
        <f t="shared" ca="1" si="27"/>
        <v>w</v>
      </c>
      <c r="K111" s="17">
        <f t="shared" ca="1" si="23"/>
        <v>81</v>
      </c>
      <c r="L111" s="6">
        <f t="shared" ca="1" si="31"/>
        <v>18</v>
      </c>
      <c r="M111" s="6" t="str">
        <f t="shared" ca="1" si="24"/>
        <v/>
      </c>
    </row>
    <row r="112" spans="1:13">
      <c r="A112" s="15">
        <f t="shared" ca="1" si="19"/>
        <v>18</v>
      </c>
      <c r="B112" s="16" t="str">
        <f t="shared" ca="1" si="20"/>
        <v>09</v>
      </c>
      <c r="C112" s="17" t="str">
        <f t="shared" ca="1" si="26"/>
        <v>01-16-08-15-12-13-04-07-06</v>
      </c>
      <c r="D112" s="19" t="str">
        <f t="shared" ca="1" si="21"/>
        <v>03-05-06-07-11-14-15-16-18</v>
      </c>
      <c r="E112" s="19" t="str">
        <f t="shared" ca="1" si="28"/>
        <v>furthest</v>
      </c>
      <c r="F112" s="19" t="str">
        <f t="shared" ca="1" si="29"/>
        <v>03-05-06-07-11-14-15-16-18</v>
      </c>
      <c r="G112" s="17" t="str">
        <f t="shared" ca="1" si="22"/>
        <v>b</v>
      </c>
      <c r="H112" s="7">
        <f ca="1">IF(J111="",H111,IF(SUM($K$8:$K111)&gt;=MAX($L$8:$L111),1,IF(J111="l",H111+$R$1,IF(AND(J111="w",H111&gt;$R$2),H111-$R$2,1))))</f>
        <v>8</v>
      </c>
      <c r="I112" s="6">
        <f t="shared" ca="1" si="30"/>
        <v>8</v>
      </c>
      <c r="J112" s="20" t="str">
        <f t="shared" ca="1" si="27"/>
        <v>l</v>
      </c>
      <c r="K112" s="17">
        <f t="shared" ca="1" si="23"/>
        <v>-72</v>
      </c>
      <c r="L112" s="6">
        <f t="shared" ca="1" si="31"/>
        <v>-54</v>
      </c>
      <c r="M112" s="6" t="str">
        <f t="shared" ca="1" si="24"/>
        <v/>
      </c>
    </row>
    <row r="113" spans="1:13">
      <c r="A113" s="15">
        <f t="shared" ca="1" si="19"/>
        <v>21</v>
      </c>
      <c r="B113" s="16" t="str">
        <f t="shared" ca="1" si="20"/>
        <v>12</v>
      </c>
      <c r="C113" s="17" t="str">
        <f t="shared" ca="1" si="26"/>
        <v>16-08-15-12-13-04-07-06-09</v>
      </c>
      <c r="D113" s="19" t="str">
        <f t="shared" ca="1" si="21"/>
        <v>03-05-06-07-11-14-15-16-01</v>
      </c>
      <c r="E113" s="19" t="str">
        <f t="shared" ca="1" si="28"/>
        <v>last</v>
      </c>
      <c r="F113" s="19" t="str">
        <f t="shared" ca="1" si="29"/>
        <v>16-08-15-12-13-04-07-06-09</v>
      </c>
      <c r="G113" s="17" t="str">
        <f t="shared" ca="1" si="22"/>
        <v>b</v>
      </c>
      <c r="H113" s="7">
        <f ca="1">IF(J112="",H112,IF(SUM($K$8:$K112)&gt;=MAX($L$8:$L112),1,IF(J112="l",H112+$R$1,IF(AND(J112="w",H112&gt;$R$2),H112-$R$2,1))))</f>
        <v>9</v>
      </c>
      <c r="I113" s="6">
        <f t="shared" ca="1" si="30"/>
        <v>9</v>
      </c>
      <c r="J113" s="20" t="str">
        <f t="shared" ca="1" si="27"/>
        <v>w</v>
      </c>
      <c r="K113" s="17">
        <f t="shared" ca="1" si="23"/>
        <v>81</v>
      </c>
      <c r="L113" s="6">
        <f t="shared" ca="1" si="31"/>
        <v>27</v>
      </c>
      <c r="M113" s="6" t="str">
        <f t="shared" ca="1" si="24"/>
        <v/>
      </c>
    </row>
    <row r="114" spans="1:13">
      <c r="A114" s="15">
        <f t="shared" ca="1" si="19"/>
        <v>29</v>
      </c>
      <c r="B114" s="16" t="str">
        <f t="shared" ca="1" si="20"/>
        <v>14</v>
      </c>
      <c r="C114" s="17" t="str">
        <f t="shared" ca="1" si="26"/>
        <v>16-08-15-13-04-07-06-09-12</v>
      </c>
      <c r="D114" s="19" t="str">
        <f t="shared" ca="1" si="21"/>
        <v>03-05-06-07-11-14-15-16-01</v>
      </c>
      <c r="E114" s="19" t="str">
        <f t="shared" ca="1" si="28"/>
        <v>last</v>
      </c>
      <c r="F114" s="19" t="str">
        <f t="shared" ca="1" si="29"/>
        <v>16-08-15-13-04-07-06-09-12</v>
      </c>
      <c r="G114" s="17" t="str">
        <f t="shared" ca="1" si="22"/>
        <v>b</v>
      </c>
      <c r="H114" s="7">
        <f ca="1">IF(J113="",H113,IF(SUM($K$8:$K113)&gt;=MAX($L$8:$L113),1,IF(J113="l",H113+$R$1,IF(AND(J113="w",H113&gt;$R$2),H113-$R$2,1))))</f>
        <v>8</v>
      </c>
      <c r="I114" s="6">
        <f t="shared" ca="1" si="30"/>
        <v>8</v>
      </c>
      <c r="J114" s="20" t="str">
        <f t="shared" ca="1" si="27"/>
        <v>l</v>
      </c>
      <c r="K114" s="17">
        <f t="shared" ca="1" si="23"/>
        <v>-72</v>
      </c>
      <c r="L114" s="6">
        <f t="shared" ca="1" si="31"/>
        <v>-45</v>
      </c>
      <c r="M114" s="6" t="str">
        <f t="shared" ca="1" si="24"/>
        <v/>
      </c>
    </row>
    <row r="115" spans="1:13">
      <c r="A115" s="15">
        <f t="shared" ca="1" si="19"/>
        <v>30</v>
      </c>
      <c r="B115" s="16" t="str">
        <f t="shared" ca="1" si="20"/>
        <v>15</v>
      </c>
      <c r="C115" s="17" t="str">
        <f t="shared" ca="1" si="26"/>
        <v>08-15-13-04-07-06-09-12-14</v>
      </c>
      <c r="D115" s="19" t="str">
        <f t="shared" ca="1" si="21"/>
        <v>03-05-06-07-11-14-15-16-16</v>
      </c>
      <c r="E115" s="19" t="str">
        <f t="shared" ca="1" si="28"/>
        <v>furthest</v>
      </c>
      <c r="F115" s="19" t="str">
        <f t="shared" ca="1" si="29"/>
        <v>03-05-06-07-11-14-15-16-16</v>
      </c>
      <c r="G115" s="17" t="str">
        <f t="shared" ca="1" si="22"/>
        <v>b</v>
      </c>
      <c r="H115" s="7">
        <f ca="1">IF(J114="",H114,IF(SUM($K$8:$K114)&gt;=MAX($L$8:$L114),1,IF(J114="l",H114+$R$1,IF(AND(J114="w",H114&gt;$R$2),H114-$R$2,1))))</f>
        <v>9</v>
      </c>
      <c r="I115" s="6">
        <f t="shared" ca="1" si="30"/>
        <v>9</v>
      </c>
      <c r="J115" s="20" t="str">
        <f t="shared" ca="1" si="27"/>
        <v>w</v>
      </c>
      <c r="K115" s="17">
        <f t="shared" ca="1" si="23"/>
        <v>81</v>
      </c>
      <c r="L115" s="6">
        <f t="shared" ca="1" si="31"/>
        <v>36</v>
      </c>
      <c r="M115" s="6" t="str">
        <f t="shared" ca="1" si="24"/>
        <v/>
      </c>
    </row>
    <row r="116" spans="1:13">
      <c r="A116" s="15">
        <f t="shared" ca="1" si="19"/>
        <v>16</v>
      </c>
      <c r="B116" s="16" t="str">
        <f t="shared" ca="1" si="20"/>
        <v>07</v>
      </c>
      <c r="C116" s="17" t="str">
        <f t="shared" ca="1" si="26"/>
        <v>08-13-04-07-06-09-12-14-15</v>
      </c>
      <c r="D116" s="19" t="str">
        <f t="shared" ca="1" si="21"/>
        <v>03-05-06-07-11-14-15-16-16</v>
      </c>
      <c r="E116" s="19" t="str">
        <f t="shared" ca="1" si="28"/>
        <v>furthest</v>
      </c>
      <c r="F116" s="19" t="str">
        <f t="shared" ca="1" si="29"/>
        <v>03-05-06-07-11-14-15-16-16</v>
      </c>
      <c r="G116" s="17" t="str">
        <f t="shared" ca="1" si="22"/>
        <v>b</v>
      </c>
      <c r="H116" s="7">
        <f ca="1">IF(J115="",H115,IF(SUM($K$8:$K115)&gt;=MAX($L$8:$L115),1,IF(J115="l",H115+$R$1,IF(AND(J115="w",H115&gt;$R$2),H115-$R$2,1))))</f>
        <v>8</v>
      </c>
      <c r="I116" s="6">
        <f t="shared" ca="1" si="30"/>
        <v>8</v>
      </c>
      <c r="J116" s="20" t="str">
        <f t="shared" ca="1" si="27"/>
        <v>w</v>
      </c>
      <c r="K116" s="17">
        <f t="shared" ca="1" si="23"/>
        <v>72</v>
      </c>
      <c r="L116" s="6">
        <f t="shared" ca="1" si="31"/>
        <v>108</v>
      </c>
      <c r="M116" s="6" t="str">
        <f t="shared" ca="1" si="24"/>
        <v>stop win</v>
      </c>
    </row>
    <row r="117" spans="1:13">
      <c r="A117" s="15">
        <f t="shared" ca="1" si="19"/>
        <v>31</v>
      </c>
      <c r="B117" s="16" t="str">
        <f t="shared" ca="1" si="20"/>
        <v>16</v>
      </c>
      <c r="C117" s="17" t="str">
        <f t="shared" ca="1" si="26"/>
        <v>08-13-04-06-09-12-14-15-07</v>
      </c>
      <c r="D117" s="19" t="str">
        <f t="shared" ca="1" si="21"/>
        <v>03-05-06-07-11-14-15-16-16</v>
      </c>
      <c r="E117" s="19" t="str">
        <f t="shared" ca="1" si="28"/>
        <v>furthest</v>
      </c>
      <c r="F117" s="19" t="str">
        <f t="shared" ca="1" si="29"/>
        <v>03-05-06-07-11-14-15-16-16</v>
      </c>
      <c r="G117" s="17" t="str">
        <f t="shared" ca="1" si="22"/>
        <v>b</v>
      </c>
      <c r="H117" s="7">
        <f ca="1">IF(J116="",H116,IF(SUM($K$8:$K116)&gt;=MAX($L$8:$L116),1,IF(J116="l",H116+$R$1,IF(AND(J116="w",H116&gt;$R$2),H116-$R$2,1))))</f>
        <v>7</v>
      </c>
      <c r="I117" s="6">
        <f t="shared" ca="1" si="30"/>
        <v>7</v>
      </c>
      <c r="J117" s="20" t="str">
        <f t="shared" ca="1" si="27"/>
        <v>w</v>
      </c>
      <c r="K117" s="17">
        <f t="shared" ca="1" si="23"/>
        <v>63</v>
      </c>
      <c r="L117" s="6">
        <f t="shared" ca="1" si="31"/>
        <v>171</v>
      </c>
      <c r="M117" s="6" t="str">
        <f t="shared" ca="1" si="24"/>
        <v>stop win</v>
      </c>
    </row>
    <row r="118" spans="1:13">
      <c r="A118" s="15">
        <f t="shared" ca="1" si="19"/>
        <v>31</v>
      </c>
      <c r="B118" s="16" t="str">
        <f t="shared" ca="1" si="20"/>
        <v>16</v>
      </c>
      <c r="C118" s="17" t="str">
        <f t="shared" ca="1" si="26"/>
        <v>13-04-06-09-12-14-15-07-16</v>
      </c>
      <c r="D118" s="19" t="str">
        <f t="shared" ca="1" si="21"/>
        <v>03-05-06-07-11-14-15-16-08</v>
      </c>
      <c r="E118" s="19" t="str">
        <f t="shared" ca="1" si="28"/>
        <v>furthest</v>
      </c>
      <c r="F118" s="19" t="str">
        <f t="shared" ca="1" si="29"/>
        <v>03-05-06-07-11-14-15-16-08</v>
      </c>
      <c r="G118" s="17" t="str">
        <f t="shared" ca="1" si="22"/>
        <v>b</v>
      </c>
      <c r="H118" s="7">
        <f ca="1">IF(J117="",H117,IF(SUM($K$8:$K117)&gt;=MAX($L$8:$L117),1,IF(J117="l",H117+$R$1,IF(AND(J117="w",H117&gt;$R$2),H117-$R$2,1))))</f>
        <v>6</v>
      </c>
      <c r="I118" s="6">
        <f t="shared" ca="1" si="30"/>
        <v>6</v>
      </c>
      <c r="J118" s="20" t="str">
        <f t="shared" ca="1" si="27"/>
        <v>w</v>
      </c>
      <c r="K118" s="17">
        <f t="shared" ca="1" si="23"/>
        <v>54</v>
      </c>
      <c r="L118" s="6">
        <f t="shared" ca="1" si="31"/>
        <v>225</v>
      </c>
      <c r="M118" s="6" t="str">
        <f t="shared" ca="1" si="24"/>
        <v>stop win</v>
      </c>
    </row>
    <row r="119" spans="1:13">
      <c r="A119" s="15">
        <f t="shared" ca="1" si="19"/>
        <v>9</v>
      </c>
      <c r="B119" s="16" t="str">
        <f t="shared" ca="1" si="20"/>
        <v>06</v>
      </c>
      <c r="C119" s="17" t="str">
        <f t="shared" ca="1" si="26"/>
        <v>13-04-06-09-12-14-15-07-16</v>
      </c>
      <c r="D119" s="19" t="str">
        <f t="shared" ca="1" si="21"/>
        <v>03-05-06-07-11-14-15-16-08</v>
      </c>
      <c r="E119" s="19" t="str">
        <f t="shared" ca="1" si="28"/>
        <v>furthest</v>
      </c>
      <c r="F119" s="19" t="str">
        <f t="shared" ca="1" si="29"/>
        <v>03-05-06-07-11-14-15-16-08</v>
      </c>
      <c r="G119" s="17" t="str">
        <f t="shared" ca="1" si="22"/>
        <v>b</v>
      </c>
      <c r="H119" s="7">
        <f ca="1">IF(J118="",H118,IF(SUM($K$8:$K118)&gt;=MAX($L$8:$L118),1,IF(J118="l",H118+$R$1,IF(AND(J118="w",H118&gt;$R$2),H118-$R$2,1))))</f>
        <v>5</v>
      </c>
      <c r="I119" s="6">
        <f t="shared" ca="1" si="30"/>
        <v>5</v>
      </c>
      <c r="J119" s="20" t="str">
        <f t="shared" ca="1" si="27"/>
        <v>w</v>
      </c>
      <c r="K119" s="17">
        <f t="shared" ca="1" si="23"/>
        <v>45</v>
      </c>
      <c r="L119" s="6">
        <f t="shared" ca="1" si="31"/>
        <v>270</v>
      </c>
      <c r="M119" s="6" t="str">
        <f t="shared" ca="1" si="24"/>
        <v>stop win</v>
      </c>
    </row>
    <row r="120" spans="1:13">
      <c r="A120" s="15">
        <f t="shared" ca="1" si="19"/>
        <v>28</v>
      </c>
      <c r="B120" s="16" t="str">
        <f t="shared" ca="1" si="20"/>
        <v>13</v>
      </c>
      <c r="C120" s="17" t="str">
        <f t="shared" ca="1" si="26"/>
        <v>13-04-09-12-14-15-07-16-06</v>
      </c>
      <c r="D120" s="19" t="str">
        <f t="shared" ca="1" si="21"/>
        <v>03-05-06-07-11-14-15-16-08</v>
      </c>
      <c r="E120" s="19" t="str">
        <f t="shared" ca="1" si="28"/>
        <v>furthest</v>
      </c>
      <c r="F120" s="19" t="str">
        <f t="shared" ca="1" si="29"/>
        <v>03-05-06-07-11-14-15-16-08</v>
      </c>
      <c r="G120" s="17" t="str">
        <f t="shared" ca="1" si="22"/>
        <v>b</v>
      </c>
      <c r="H120" s="7">
        <f ca="1">IF(J119="",H119,IF(SUM($K$8:$K119)&gt;=MAX($L$8:$L119),1,IF(J119="l",H119+$R$1,IF(AND(J119="w",H119&gt;$R$2),H119-$R$2,1))))</f>
        <v>1</v>
      </c>
      <c r="I120" s="6">
        <f t="shared" ca="1" si="30"/>
        <v>1</v>
      </c>
      <c r="J120" s="20" t="str">
        <f t="shared" ca="1" si="27"/>
        <v>l</v>
      </c>
      <c r="K120" s="17">
        <f t="shared" ca="1" si="23"/>
        <v>-9</v>
      </c>
      <c r="L120" s="6">
        <f t="shared" ca="1" si="31"/>
        <v>261</v>
      </c>
      <c r="M120" s="6" t="str">
        <f t="shared" ca="1" si="24"/>
        <v>stop win</v>
      </c>
    </row>
    <row r="121" spans="1:13">
      <c r="A121" s="15">
        <f t="shared" ca="1" si="19"/>
        <v>2</v>
      </c>
      <c r="B121" s="16" t="str">
        <f t="shared" ca="1" si="20"/>
        <v>02</v>
      </c>
      <c r="C121" s="17" t="str">
        <f t="shared" ca="1" si="26"/>
        <v>04-09-12-14-15-07-16-06-13</v>
      </c>
      <c r="D121" s="19" t="str">
        <f t="shared" ca="1" si="21"/>
        <v>03-05-06-07-11-14-15-16-08</v>
      </c>
      <c r="E121" s="19" t="str">
        <f t="shared" ca="1" si="28"/>
        <v>last</v>
      </c>
      <c r="F121" s="19" t="str">
        <f t="shared" ca="1" si="29"/>
        <v>04-09-12-14-15-07-16-06-13</v>
      </c>
      <c r="G121" s="17" t="str">
        <f t="shared" ca="1" si="22"/>
        <v>b</v>
      </c>
      <c r="H121" s="7">
        <f ca="1">IF(J120="",H120,IF(SUM($K$8:$K120)&gt;=MAX($L$8:$L120),1,IF(J120="l",H120+$R$1,IF(AND(J120="w",H120&gt;$R$2),H120-$R$2,1))))</f>
        <v>2</v>
      </c>
      <c r="I121" s="6">
        <f t="shared" ca="1" si="30"/>
        <v>2</v>
      </c>
      <c r="J121" s="20" t="str">
        <f t="shared" ca="1" si="27"/>
        <v>l</v>
      </c>
      <c r="K121" s="17">
        <f t="shared" ca="1" si="23"/>
        <v>-18</v>
      </c>
      <c r="L121" s="6">
        <f t="shared" ca="1" si="31"/>
        <v>243</v>
      </c>
      <c r="M121" s="6" t="str">
        <f t="shared" ca="1" si="24"/>
        <v>stop win</v>
      </c>
    </row>
    <row r="122" spans="1:13">
      <c r="A122" s="15">
        <f t="shared" ca="1" si="19"/>
        <v>14</v>
      </c>
      <c r="B122" s="16" t="str">
        <f t="shared" ca="1" si="20"/>
        <v>08</v>
      </c>
      <c r="C122" s="17" t="str">
        <f t="shared" ca="1" si="26"/>
        <v>09-12-14-15-07-16-06-13-02</v>
      </c>
      <c r="D122" s="19" t="str">
        <f t="shared" ca="1" si="21"/>
        <v>03-05-06-07-11-14-15-16-04</v>
      </c>
      <c r="E122" s="19" t="str">
        <f t="shared" ca="1" si="28"/>
        <v>furthest</v>
      </c>
      <c r="F122" s="19" t="str">
        <f t="shared" ca="1" si="29"/>
        <v>03-05-06-07-11-14-15-16-04</v>
      </c>
      <c r="G122" s="17" t="str">
        <f t="shared" ca="1" si="22"/>
        <v>b</v>
      </c>
      <c r="H122" s="7">
        <f ca="1">IF(J121="",H121,IF(SUM($K$8:$K121)&gt;=MAX($L$8:$L121),1,IF(J121="l",H121+$R$1,IF(AND(J121="w",H121&gt;$R$2),H121-$R$2,1))))</f>
        <v>3</v>
      </c>
      <c r="I122" s="6">
        <f t="shared" ca="1" si="30"/>
        <v>3</v>
      </c>
      <c r="J122" s="20" t="str">
        <f t="shared" ca="1" si="27"/>
        <v>l</v>
      </c>
      <c r="K122" s="17">
        <f t="shared" ca="1" si="23"/>
        <v>-27</v>
      </c>
      <c r="L122" s="6">
        <f t="shared" ca="1" si="31"/>
        <v>216</v>
      </c>
      <c r="M122" s="6" t="str">
        <f t="shared" ca="1" si="24"/>
        <v>stop win</v>
      </c>
    </row>
    <row r="123" spans="1:13">
      <c r="A123" s="15">
        <f t="shared" ca="1" si="19"/>
        <v>18</v>
      </c>
      <c r="B123" s="16" t="str">
        <f t="shared" ca="1" si="20"/>
        <v>09</v>
      </c>
      <c r="C123" s="17" t="str">
        <f t="shared" ca="1" si="26"/>
        <v>12-14-15-07-16-06-13-02-08</v>
      </c>
      <c r="D123" s="19" t="str">
        <f t="shared" ca="1" si="21"/>
        <v>03-05-06-07-11-14-15-16-09</v>
      </c>
      <c r="E123" s="19" t="str">
        <f t="shared" ca="1" si="28"/>
        <v>last</v>
      </c>
      <c r="F123" s="19" t="str">
        <f t="shared" ca="1" si="29"/>
        <v>12-14-15-07-16-06-13-02-08</v>
      </c>
      <c r="G123" s="17" t="str">
        <f t="shared" ca="1" si="22"/>
        <v>b</v>
      </c>
      <c r="H123" s="7">
        <f ca="1">IF(J122="",H122,IF(SUM($K$8:$K122)&gt;=MAX($L$8:$L122),1,IF(J122="l",H122+$R$1,IF(AND(J122="w",H122&gt;$R$2),H122-$R$2,1))))</f>
        <v>4</v>
      </c>
      <c r="I123" s="6">
        <f t="shared" ca="1" si="30"/>
        <v>4</v>
      </c>
      <c r="J123" s="20" t="str">
        <f t="shared" ca="1" si="27"/>
        <v>l</v>
      </c>
      <c r="K123" s="17">
        <f t="shared" ca="1" si="23"/>
        <v>-36</v>
      </c>
      <c r="L123" s="6">
        <f t="shared" ca="1" si="31"/>
        <v>180</v>
      </c>
      <c r="M123" s="6" t="str">
        <f t="shared" ca="1" si="24"/>
        <v>stop win</v>
      </c>
    </row>
    <row r="124" spans="1:13">
      <c r="A124" s="15">
        <f t="shared" ca="1" si="19"/>
        <v>2</v>
      </c>
      <c r="B124" s="16" t="str">
        <f t="shared" ca="1" si="20"/>
        <v>02</v>
      </c>
      <c r="C124" s="17" t="str">
        <f t="shared" ca="1" si="26"/>
        <v>14-15-07-16-06-13-02-08-09</v>
      </c>
      <c r="D124" s="19" t="str">
        <f t="shared" ca="1" si="21"/>
        <v>03-05-06-07-11-14-15-16-12</v>
      </c>
      <c r="E124" s="19" t="str">
        <f t="shared" ca="1" si="28"/>
        <v>furthest</v>
      </c>
      <c r="F124" s="19" t="str">
        <f t="shared" ca="1" si="29"/>
        <v>03-05-06-07-11-14-15-16-12</v>
      </c>
      <c r="G124" s="17" t="str">
        <f t="shared" ca="1" si="22"/>
        <v>b</v>
      </c>
      <c r="H124" s="7">
        <f ca="1">IF(J123="",H123,IF(SUM($K$8:$K123)&gt;=MAX($L$8:$L123),1,IF(J123="l",H123+$R$1,IF(AND(J123="w",H123&gt;$R$2),H123-$R$2,1))))</f>
        <v>5</v>
      </c>
      <c r="I124" s="6">
        <f t="shared" ca="1" si="30"/>
        <v>5</v>
      </c>
      <c r="J124" s="20" t="str">
        <f t="shared" ca="1" si="27"/>
        <v>l</v>
      </c>
      <c r="K124" s="17">
        <f t="shared" ca="1" si="23"/>
        <v>-45</v>
      </c>
      <c r="L124" s="6">
        <f t="shared" ca="1" si="31"/>
        <v>135</v>
      </c>
      <c r="M124" s="6" t="str">
        <f t="shared" ca="1" si="24"/>
        <v>stop win</v>
      </c>
    </row>
    <row r="125" spans="1:13">
      <c r="A125" s="15">
        <f t="shared" ca="1" si="19"/>
        <v>10</v>
      </c>
      <c r="B125" s="16" t="str">
        <f t="shared" ca="1" si="20"/>
        <v>04</v>
      </c>
      <c r="C125" s="17" t="str">
        <f t="shared" ca="1" si="26"/>
        <v>14-15-07-16-06-13-08-09-02</v>
      </c>
      <c r="D125" s="19" t="str">
        <f t="shared" ca="1" si="21"/>
        <v>03-05-06-07-11-14-15-16-12</v>
      </c>
      <c r="E125" s="19" t="str">
        <f t="shared" ca="1" si="28"/>
        <v>last</v>
      </c>
      <c r="F125" s="19" t="str">
        <f t="shared" ca="1" si="29"/>
        <v>14-15-07-16-06-13-08-09-02</v>
      </c>
      <c r="G125" s="17" t="str">
        <f t="shared" ca="1" si="22"/>
        <v>b</v>
      </c>
      <c r="H125" s="7">
        <f ca="1">IF(J124="",H124,IF(SUM($K$8:$K124)&gt;=MAX($L$8:$L124),1,IF(J124="l",H124+$R$1,IF(AND(J124="w",H124&gt;$R$2),H124-$R$2,1))))</f>
        <v>6</v>
      </c>
      <c r="I125" s="6">
        <f t="shared" ca="1" si="30"/>
        <v>6</v>
      </c>
      <c r="J125" s="20" t="str">
        <f t="shared" ca="1" si="27"/>
        <v>l</v>
      </c>
      <c r="K125" s="17">
        <f t="shared" ca="1" si="23"/>
        <v>-54</v>
      </c>
      <c r="L125" s="6">
        <f t="shared" ca="1" si="31"/>
        <v>81</v>
      </c>
      <c r="M125" s="6" t="str">
        <f t="shared" ca="1" si="24"/>
        <v/>
      </c>
    </row>
    <row r="126" spans="1:13">
      <c r="A126" s="15">
        <f t="shared" ca="1" si="19"/>
        <v>4</v>
      </c>
      <c r="B126" s="16" t="str">
        <f t="shared" ca="1" si="20"/>
        <v>01</v>
      </c>
      <c r="C126" s="17" t="str">
        <f t="shared" ca="1" si="26"/>
        <v>15-07-16-06-13-08-09-02-04</v>
      </c>
      <c r="D126" s="19" t="str">
        <f t="shared" ca="1" si="21"/>
        <v>03-05-06-07-11-14-15-16-14</v>
      </c>
      <c r="E126" s="19" t="str">
        <f t="shared" ca="1" si="28"/>
        <v>furthest</v>
      </c>
      <c r="F126" s="19" t="str">
        <f t="shared" ca="1" si="29"/>
        <v>03-05-06-07-11-14-15-16-14</v>
      </c>
      <c r="G126" s="17" t="str">
        <f t="shared" ca="1" si="22"/>
        <v>b</v>
      </c>
      <c r="H126" s="7">
        <f ca="1">IF(J125="",H125,IF(SUM($K$8:$K125)&gt;=MAX($L$8:$L125),1,IF(J125="l",H125+$R$1,IF(AND(J125="w",H125&gt;$R$2),H125-$R$2,1))))</f>
        <v>7</v>
      </c>
      <c r="I126" s="6">
        <f t="shared" ca="1" si="30"/>
        <v>7</v>
      </c>
      <c r="J126" s="20" t="str">
        <f t="shared" ca="1" si="27"/>
        <v>l</v>
      </c>
      <c r="K126" s="17">
        <f t="shared" ca="1" si="23"/>
        <v>-63</v>
      </c>
      <c r="L126" s="6">
        <f t="shared" ca="1" si="31"/>
        <v>18</v>
      </c>
      <c r="M126" s="6" t="str">
        <f t="shared" ca="1" si="24"/>
        <v/>
      </c>
    </row>
    <row r="127" spans="1:13">
      <c r="A127" s="15">
        <f t="shared" ca="1" si="19"/>
        <v>12</v>
      </c>
      <c r="B127" s="16" t="str">
        <f t="shared" ca="1" si="20"/>
        <v>06</v>
      </c>
      <c r="C127" s="17" t="str">
        <f t="shared" ca="1" si="26"/>
        <v>07-16-06-13-08-09-02-04-01</v>
      </c>
      <c r="D127" s="19" t="str">
        <f t="shared" ca="1" si="21"/>
        <v>03-05-06-07-11-14-15-16-15</v>
      </c>
      <c r="E127" s="19" t="str">
        <f t="shared" ca="1" si="28"/>
        <v>last</v>
      </c>
      <c r="F127" s="19" t="str">
        <f t="shared" ca="1" si="29"/>
        <v>07-16-06-13-08-09-02-04-01</v>
      </c>
      <c r="G127" s="17" t="str">
        <f t="shared" ca="1" si="22"/>
        <v>b</v>
      </c>
      <c r="H127" s="7">
        <f ca="1">IF(J126="",H126,IF(SUM($K$8:$K126)&gt;=MAX($L$8:$L126),1,IF(J126="l",H126+$R$1,IF(AND(J126="w",H126&gt;$R$2),H126-$R$2,1))))</f>
        <v>8</v>
      </c>
      <c r="I127" s="6">
        <f t="shared" ca="1" si="30"/>
        <v>8</v>
      </c>
      <c r="J127" s="20" t="str">
        <f t="shared" ca="1" si="27"/>
        <v>w</v>
      </c>
      <c r="K127" s="17">
        <f t="shared" ca="1" si="23"/>
        <v>72</v>
      </c>
      <c r="L127" s="6">
        <f t="shared" ca="1" si="31"/>
        <v>90</v>
      </c>
      <c r="M127" s="6" t="str">
        <f t="shared" ca="1" si="24"/>
        <v/>
      </c>
    </row>
    <row r="128" spans="1:13">
      <c r="A128" s="15">
        <f t="shared" ca="1" si="19"/>
        <v>19</v>
      </c>
      <c r="B128" s="16" t="str">
        <f t="shared" ca="1" si="20"/>
        <v>10</v>
      </c>
      <c r="C128" s="17" t="str">
        <f t="shared" ca="1" si="26"/>
        <v>07-16-13-08-09-02-04-01-06</v>
      </c>
      <c r="D128" s="19" t="str">
        <f t="shared" ca="1" si="21"/>
        <v>03-05-06-07-11-14-15-16-15</v>
      </c>
      <c r="E128" s="19" t="str">
        <f t="shared" ca="1" si="28"/>
        <v>last</v>
      </c>
      <c r="F128" s="19" t="str">
        <f t="shared" ca="1" si="29"/>
        <v>07-16-13-08-09-02-04-01-06</v>
      </c>
      <c r="G128" s="17" t="str">
        <f t="shared" ca="1" si="22"/>
        <v>b</v>
      </c>
      <c r="H128" s="7">
        <f ca="1">IF(J127="",H127,IF(SUM($K$8:$K127)&gt;=MAX($L$8:$L127),1,IF(J127="l",H127+$R$1,IF(AND(J127="w",H127&gt;$R$2),H127-$R$2,1))))</f>
        <v>7</v>
      </c>
      <c r="I128" s="6">
        <f t="shared" ca="1" si="30"/>
        <v>7</v>
      </c>
      <c r="J128" s="20" t="str">
        <f t="shared" ca="1" si="27"/>
        <v>l</v>
      </c>
      <c r="K128" s="17">
        <f t="shared" ca="1" si="23"/>
        <v>-63</v>
      </c>
      <c r="L128" s="6">
        <f t="shared" ca="1" si="31"/>
        <v>27</v>
      </c>
      <c r="M128" s="6" t="str">
        <f t="shared" ca="1" si="24"/>
        <v/>
      </c>
    </row>
    <row r="129" spans="1:13">
      <c r="A129" s="15">
        <f t="shared" ca="1" si="19"/>
        <v>12</v>
      </c>
      <c r="B129" s="16" t="str">
        <f t="shared" ca="1" si="20"/>
        <v>06</v>
      </c>
      <c r="C129" s="17" t="str">
        <f t="shared" ca="1" si="26"/>
        <v>16-13-08-09-02-04-01-06-10</v>
      </c>
      <c r="D129" s="19" t="str">
        <f t="shared" ca="1" si="21"/>
        <v>03-05-06-07-11-14-15-16-07</v>
      </c>
      <c r="E129" s="19" t="str">
        <f t="shared" ca="1" si="28"/>
        <v>furthest</v>
      </c>
      <c r="F129" s="19" t="str">
        <f t="shared" ca="1" si="29"/>
        <v>03-05-06-07-11-14-15-16-07</v>
      </c>
      <c r="G129" s="17" t="str">
        <f t="shared" ca="1" si="22"/>
        <v>b</v>
      </c>
      <c r="H129" s="7">
        <f ca="1">IF(J128="",H128,IF(SUM($K$8:$K128)&gt;=MAX($L$8:$L128),1,IF(J128="l",H128+$R$1,IF(AND(J128="w",H128&gt;$R$2),H128-$R$2,1))))</f>
        <v>8</v>
      </c>
      <c r="I129" s="6">
        <f t="shared" ca="1" si="30"/>
        <v>8</v>
      </c>
      <c r="J129" s="20" t="str">
        <f t="shared" ca="1" si="27"/>
        <v>w</v>
      </c>
      <c r="K129" s="17">
        <f t="shared" ca="1" si="23"/>
        <v>72</v>
      </c>
      <c r="L129" s="6">
        <f t="shared" ca="1" si="31"/>
        <v>99</v>
      </c>
      <c r="M129" s="6" t="str">
        <f t="shared" ca="1" si="24"/>
        <v/>
      </c>
    </row>
    <row r="130" spans="1:13">
      <c r="A130" s="15">
        <f t="shared" ca="1" si="19"/>
        <v>22</v>
      </c>
      <c r="B130" s="16" t="str">
        <f t="shared" ca="1" si="20"/>
        <v>10</v>
      </c>
      <c r="C130" s="17" t="str">
        <f t="shared" ca="1" si="26"/>
        <v>16-13-08-09-02-04-01-10-06</v>
      </c>
      <c r="D130" s="19" t="str">
        <f t="shared" ca="1" si="21"/>
        <v>03-05-06-07-11-14-15-16-07</v>
      </c>
      <c r="E130" s="19" t="str">
        <f t="shared" ca="1" si="28"/>
        <v>furthest</v>
      </c>
      <c r="F130" s="19" t="str">
        <f t="shared" ca="1" si="29"/>
        <v>03-05-06-07-11-14-15-16-07</v>
      </c>
      <c r="G130" s="17" t="str">
        <f t="shared" ca="1" si="22"/>
        <v>b</v>
      </c>
      <c r="H130" s="7">
        <f ca="1">IF(J129="",H129,IF(SUM($K$8:$K129)&gt;=MAX($L$8:$L129),1,IF(J129="l",H129+$R$1,IF(AND(J129="w",H129&gt;$R$2),H129-$R$2,1))))</f>
        <v>7</v>
      </c>
      <c r="I130" s="6">
        <f t="shared" ca="1" si="30"/>
        <v>7</v>
      </c>
      <c r="J130" s="20" t="str">
        <f t="shared" ca="1" si="27"/>
        <v>l</v>
      </c>
      <c r="K130" s="17">
        <f t="shared" ca="1" si="23"/>
        <v>-63</v>
      </c>
      <c r="L130" s="6">
        <f t="shared" ca="1" si="31"/>
        <v>36</v>
      </c>
      <c r="M130" s="6" t="str">
        <f t="shared" ca="1" si="24"/>
        <v/>
      </c>
    </row>
    <row r="131" spans="1:13">
      <c r="A131" s="15">
        <f t="shared" ca="1" si="19"/>
        <v>2</v>
      </c>
      <c r="B131" s="16" t="str">
        <f t="shared" ca="1" si="20"/>
        <v>02</v>
      </c>
      <c r="C131" s="17" t="str">
        <f t="shared" ca="1" si="26"/>
        <v>16-13-08-09-02-04-01-06-10</v>
      </c>
      <c r="D131" s="19" t="str">
        <f t="shared" ca="1" si="21"/>
        <v>03-05-06-07-11-14-15-16-07</v>
      </c>
      <c r="E131" s="19" t="str">
        <f t="shared" ca="1" si="28"/>
        <v>last</v>
      </c>
      <c r="F131" s="19" t="str">
        <f t="shared" ca="1" si="29"/>
        <v>16-13-08-09-02-04-01-06-10</v>
      </c>
      <c r="G131" s="17" t="str">
        <f t="shared" ca="1" si="22"/>
        <v>b</v>
      </c>
      <c r="H131" s="7">
        <f ca="1">IF(J130="",H130,IF(SUM($K$8:$K130)&gt;=MAX($L$8:$L130),1,IF(J130="l",H130+$R$1,IF(AND(J130="w",H130&gt;$R$2),H130-$R$2,1))))</f>
        <v>8</v>
      </c>
      <c r="I131" s="6">
        <f t="shared" ca="1" si="30"/>
        <v>8</v>
      </c>
      <c r="J131" s="20" t="str">
        <f t="shared" ca="1" si="27"/>
        <v>w</v>
      </c>
      <c r="K131" s="17">
        <f t="shared" ca="1" si="23"/>
        <v>72</v>
      </c>
      <c r="L131" s="6">
        <f t="shared" ca="1" si="31"/>
        <v>108</v>
      </c>
      <c r="M131" s="6" t="str">
        <f t="shared" ca="1" si="24"/>
        <v>stop win</v>
      </c>
    </row>
    <row r="132" spans="1:13">
      <c r="A132" s="15">
        <f t="shared" ref="A132:A195" ca="1" si="32">INT(RAND()*37)</f>
        <v>9</v>
      </c>
      <c r="B132" s="16" t="str">
        <f t="shared" ref="B132:B195" ca="1" si="33">IF($A132="","",LOOKUP($A132,$AE:$AE,$AK:$AK))</f>
        <v>06</v>
      </c>
      <c r="C132" s="17" t="str">
        <f t="shared" ca="1" si="26"/>
        <v>16-13-08-09-04-01-06-10-02</v>
      </c>
      <c r="D132" s="19" t="str">
        <f t="shared" ca="1" si="21"/>
        <v>03-05-06-07-11-14-15-16-07</v>
      </c>
      <c r="E132" s="19" t="str">
        <f t="shared" ca="1" si="28"/>
        <v>last</v>
      </c>
      <c r="F132" s="19" t="str">
        <f t="shared" ca="1" si="29"/>
        <v>16-13-08-09-04-01-06-10-02</v>
      </c>
      <c r="G132" s="17" t="str">
        <f t="shared" ca="1" si="22"/>
        <v>b</v>
      </c>
      <c r="H132" s="7">
        <f ca="1">IF(J131="",H131,IF(SUM($K$8:$K131)&gt;=MAX($L$8:$L131),1,IF(J131="l",H131+$R$1,IF(AND(J131="w",H131&gt;$R$2),H131-$R$2,1))))</f>
        <v>7</v>
      </c>
      <c r="I132" s="6">
        <f t="shared" ca="1" si="30"/>
        <v>7</v>
      </c>
      <c r="J132" s="20" t="str">
        <f t="shared" ca="1" si="27"/>
        <v>w</v>
      </c>
      <c r="K132" s="17">
        <f t="shared" ca="1" si="23"/>
        <v>63</v>
      </c>
      <c r="L132" s="6">
        <f t="shared" ca="1" si="31"/>
        <v>171</v>
      </c>
      <c r="M132" s="6" t="str">
        <f t="shared" ca="1" si="24"/>
        <v>stop win</v>
      </c>
    </row>
    <row r="133" spans="1:13">
      <c r="A133" s="15">
        <f t="shared" ca="1" si="32"/>
        <v>13</v>
      </c>
      <c r="B133" s="16" t="str">
        <f t="shared" ca="1" si="33"/>
        <v>07</v>
      </c>
      <c r="C133" s="17" t="str">
        <f t="shared" ca="1" si="26"/>
        <v>16-13-08-09-04-01-10-02-06</v>
      </c>
      <c r="D133" s="19" t="str">
        <f t="shared" ref="D133:D196" ca="1" si="34">IF(B132=0,D132,IF(AND(LEN(C132)=26,OR(MID(C132,1,2)=B132,MID(C132,4,2)=B132,MID(C132,7,2)=B132,MID(C132,10,2)=B132,MID(C132,13,2)=B132,MID(C132,16,2)=B132,MID(C132,19,2)=B132,MID(C132,22,2)=B132,MID(C132,25,2)=B132)),D132,IF(LEN(C132)=26,REPLACE(D132,25,2,MID(C132,1,2)),IF(RIGHT(D132,2)=B132,MID(D132,1,LEN(D132)-3),IF(OR(MID(C132,1,2)=B132,MID(C132,4,2)=B132,MID(C132,7,2)=B132,MID(C132,10,2)=B132,MID(C132,13,2)=B132,MID(C132,16,2)=B132,MID(C132,19,2)=B132,MID(C132,22,2)=B132,MID(C132,25,2)=B132),D132,REPLACE(D132,SEARCH(B132,D132,1),3,""))))))</f>
        <v>03-05-06-07-11-14-15-16-07</v>
      </c>
      <c r="E133" s="19" t="str">
        <f t="shared" ca="1" si="28"/>
        <v>last</v>
      </c>
      <c r="F133" s="19" t="str">
        <f t="shared" ca="1" si="29"/>
        <v>16-13-08-09-04-01-10-02-06</v>
      </c>
      <c r="G133" s="17" t="str">
        <f t="shared" ca="1" si="22"/>
        <v>b</v>
      </c>
      <c r="H133" s="7">
        <f ca="1">IF(J132="",H132,IF(SUM($K$8:$K132)&gt;=MAX($L$8:$L132),1,IF(J132="l",H132+$R$1,IF(AND(J132="w",H132&gt;$R$2),H132-$R$2,1))))</f>
        <v>6</v>
      </c>
      <c r="I133" s="6">
        <f t="shared" ca="1" si="30"/>
        <v>6</v>
      </c>
      <c r="J133" s="20" t="str">
        <f t="shared" ca="1" si="27"/>
        <v>l</v>
      </c>
      <c r="K133" s="17">
        <f t="shared" ca="1" si="23"/>
        <v>-54</v>
      </c>
      <c r="L133" s="6">
        <f t="shared" ca="1" si="31"/>
        <v>117</v>
      </c>
      <c r="M133" s="6" t="str">
        <f t="shared" ca="1" si="24"/>
        <v>stop win</v>
      </c>
    </row>
    <row r="134" spans="1:13">
      <c r="A134" s="15">
        <f t="shared" ca="1" si="32"/>
        <v>15</v>
      </c>
      <c r="B134" s="16" t="str">
        <f t="shared" ca="1" si="33"/>
        <v>09</v>
      </c>
      <c r="C134" s="17" t="str">
        <f t="shared" ca="1" si="26"/>
        <v>13-08-09-04-01-10-02-06-07</v>
      </c>
      <c r="D134" s="19" t="str">
        <f t="shared" ca="1" si="34"/>
        <v>03-05-06-07-11-14-15-16-16</v>
      </c>
      <c r="E134" s="19" t="str">
        <f t="shared" ca="1" si="28"/>
        <v>furthest</v>
      </c>
      <c r="F134" s="19" t="str">
        <f t="shared" ca="1" si="29"/>
        <v>03-05-06-07-11-14-15-16-16</v>
      </c>
      <c r="G134" s="17" t="str">
        <f t="shared" ca="1" si="22"/>
        <v>b</v>
      </c>
      <c r="H134" s="7">
        <f ca="1">IF(J133="",H133,IF(SUM($K$8:$K133)&gt;=MAX($L$8:$L133),1,IF(J133="l",H133+$R$1,IF(AND(J133="w",H133&gt;$R$2),H133-$R$2,1))))</f>
        <v>7</v>
      </c>
      <c r="I134" s="6">
        <f t="shared" ca="1" si="30"/>
        <v>7</v>
      </c>
      <c r="J134" s="20" t="str">
        <f t="shared" ca="1" si="27"/>
        <v>l</v>
      </c>
      <c r="K134" s="17">
        <f t="shared" ca="1" si="23"/>
        <v>-63</v>
      </c>
      <c r="L134" s="6">
        <f t="shared" ca="1" si="31"/>
        <v>54</v>
      </c>
      <c r="M134" s="6" t="str">
        <f t="shared" ca="1" si="24"/>
        <v/>
      </c>
    </row>
    <row r="135" spans="1:13">
      <c r="A135" s="15">
        <f t="shared" ca="1" si="32"/>
        <v>19</v>
      </c>
      <c r="B135" s="16" t="str">
        <f t="shared" ca="1" si="33"/>
        <v>10</v>
      </c>
      <c r="C135" s="17" t="str">
        <f t="shared" ca="1" si="26"/>
        <v>13-08-04-01-10-02-06-07-09</v>
      </c>
      <c r="D135" s="19" t="str">
        <f t="shared" ca="1" si="34"/>
        <v>03-05-06-07-11-14-15-16-16</v>
      </c>
      <c r="E135" s="19" t="str">
        <f t="shared" ca="1" si="28"/>
        <v>last</v>
      </c>
      <c r="F135" s="19" t="str">
        <f t="shared" ca="1" si="29"/>
        <v>13-08-04-01-10-02-06-07-09</v>
      </c>
      <c r="G135" s="17" t="str">
        <f t="shared" ca="1" si="22"/>
        <v>b</v>
      </c>
      <c r="H135" s="7">
        <f ca="1">IF(J134="",H134,IF(SUM($K$8:$K134)&gt;=MAX($L$8:$L134),1,IF(J134="l",H134+$R$1,IF(AND(J134="w",H134&gt;$R$2),H134-$R$2,1))))</f>
        <v>8</v>
      </c>
      <c r="I135" s="6">
        <f t="shared" ca="1" si="30"/>
        <v>8</v>
      </c>
      <c r="J135" s="20" t="str">
        <f t="shared" ca="1" si="27"/>
        <v>w</v>
      </c>
      <c r="K135" s="17">
        <f t="shared" ca="1" si="23"/>
        <v>72</v>
      </c>
      <c r="L135" s="6">
        <f t="shared" ca="1" si="31"/>
        <v>126</v>
      </c>
      <c r="M135" s="6" t="str">
        <f t="shared" ca="1" si="24"/>
        <v>stop win</v>
      </c>
    </row>
    <row r="136" spans="1:13">
      <c r="A136" s="15">
        <f t="shared" ca="1" si="32"/>
        <v>1</v>
      </c>
      <c r="B136" s="16" t="str">
        <f t="shared" ca="1" si="33"/>
        <v>01</v>
      </c>
      <c r="C136" s="17" t="str">
        <f t="shared" ca="1" si="26"/>
        <v>13-08-04-01-02-06-07-09-10</v>
      </c>
      <c r="D136" s="19" t="str">
        <f t="shared" ca="1" si="34"/>
        <v>03-05-06-07-11-14-15-16-16</v>
      </c>
      <c r="E136" s="19" t="str">
        <f t="shared" ca="1" si="28"/>
        <v>last</v>
      </c>
      <c r="F136" s="19" t="str">
        <f t="shared" ca="1" si="29"/>
        <v>13-08-04-01-02-06-07-09-10</v>
      </c>
      <c r="G136" s="17" t="str">
        <f t="shared" ca="1" si="22"/>
        <v>b</v>
      </c>
      <c r="H136" s="7">
        <f ca="1">IF(J135="",H135,IF(SUM($K$8:$K135)&gt;=MAX($L$8:$L135),1,IF(J135="l",H135+$R$1,IF(AND(J135="w",H135&gt;$R$2),H135-$R$2,1))))</f>
        <v>7</v>
      </c>
      <c r="I136" s="6">
        <f t="shared" ca="1" si="30"/>
        <v>7</v>
      </c>
      <c r="J136" s="20" t="str">
        <f t="shared" ca="1" si="27"/>
        <v>w</v>
      </c>
      <c r="K136" s="17">
        <f t="shared" ca="1" si="23"/>
        <v>63</v>
      </c>
      <c r="L136" s="6">
        <f t="shared" ca="1" si="31"/>
        <v>189</v>
      </c>
      <c r="M136" s="6" t="str">
        <f t="shared" ca="1" si="24"/>
        <v>stop win</v>
      </c>
    </row>
    <row r="137" spans="1:13">
      <c r="A137" s="15">
        <f t="shared" ca="1" si="32"/>
        <v>25</v>
      </c>
      <c r="B137" s="16" t="str">
        <f t="shared" ca="1" si="33"/>
        <v>13</v>
      </c>
      <c r="C137" s="17" t="str">
        <f t="shared" ca="1" si="26"/>
        <v>13-08-04-02-06-07-09-10-01</v>
      </c>
      <c r="D137" s="19" t="str">
        <f t="shared" ca="1" si="34"/>
        <v>03-05-06-07-11-14-15-16-16</v>
      </c>
      <c r="E137" s="19" t="str">
        <f t="shared" ca="1" si="28"/>
        <v>last</v>
      </c>
      <c r="F137" s="19" t="str">
        <f t="shared" ca="1" si="29"/>
        <v>13-08-04-02-06-07-09-10-01</v>
      </c>
      <c r="G137" s="17" t="str">
        <f t="shared" ref="G137:G200" ca="1" si="35">IF(A136="","",IF(LEN(C137)=26,"b",""))</f>
        <v>b</v>
      </c>
      <c r="H137" s="7">
        <f ca="1">IF(J136="",H136,IF(SUM($K$8:$K136)&gt;=MAX($L$8:$L136),1,IF(J136="l",H136+$R$1,IF(AND(J136="w",H136&gt;$R$2),H136-$R$2,1))))</f>
        <v>6</v>
      </c>
      <c r="I137" s="6">
        <f t="shared" ca="1" si="30"/>
        <v>6</v>
      </c>
      <c r="J137" s="20" t="str">
        <f t="shared" ca="1" si="27"/>
        <v>w</v>
      </c>
      <c r="K137" s="17">
        <f t="shared" ref="K137:K200" ca="1" si="36">IF(J137="",0,IF(J137="w",SUM(VLOOKUP(MID(C137,1,2),$AA$3:$AB$21,2,FALSE),VLOOKUP(MID(C137,4,2),$AA$3:$AB$21,2,FALSE),VLOOKUP(MID(C137,7,2),$AA$3:$AB$21,2,FALSE),VLOOKUP(MID(C137,10,2),$AA$3:$AB$21,2,FALSE),VLOOKUP(MID(C137,13,2),$AA$3:$AB$21,2,FALSE),VLOOKUP(MID(C137,16,2),$AA$3:$AB$21,2,FALSE),VLOOKUP(MID(C137,19,2),$AA$3:$AB$21,2,FALSE),VLOOKUP(MID(C137,22,2),$AA$3:$AB$21,2,FALSE),VLOOKUP(MID(C137,25,2),$AA$3:$AB$21,2,FALSE))*I137,IF(J137="l",SUM(VLOOKUP(MID(C137,1,2),$AA$3:$AB$21,2,FALSE),VLOOKUP(MID(C137,4,2),$AA$3:$AB$21,2,FALSE),VLOOKUP(MID(C137,7,2),$AA$3:$AB$21,2,FALSE),VLOOKUP(MID(C137,10,2),$AA$3:$AB$21,2,FALSE),VLOOKUP(MID(C137,13,2),$AA$3:$AB$21,2,FALSE),VLOOKUP(MID(C137,16,2),$AA$3:$AB$21,2,FALSE),VLOOKUP(MID(C137,19,2),$AA$3:$AB$21,2,FALSE),VLOOKUP(MID(C137,22,2),$AA$3:$AB$21,2,FALSE),VLOOKUP(MID(C137,25,2),$AA$3:$AB$21,2,FALSE))*-I137)))</f>
        <v>54</v>
      </c>
      <c r="L137" s="6">
        <f t="shared" ca="1" si="31"/>
        <v>243</v>
      </c>
      <c r="M137" s="6" t="str">
        <f t="shared" ref="M137:M150" ca="1" si="37">IF(J137="","",IF(L137&gt;=$R$4,$Q$4,IF(L137&lt;=$R$5,$Q$5,"")))</f>
        <v>stop win</v>
      </c>
    </row>
    <row r="138" spans="1:13">
      <c r="A138" s="15">
        <f t="shared" ca="1" si="32"/>
        <v>0</v>
      </c>
      <c r="B138" s="16">
        <f t="shared" ca="1" si="33"/>
        <v>0</v>
      </c>
      <c r="C138" s="17" t="str">
        <f t="shared" ca="1" si="26"/>
        <v>08-04-02-06-07-09-10-01-13</v>
      </c>
      <c r="D138" s="19" t="str">
        <f t="shared" ca="1" si="34"/>
        <v>03-05-06-07-11-14-15-16-16</v>
      </c>
      <c r="E138" s="19" t="str">
        <f t="shared" ca="1" si="28"/>
        <v>last</v>
      </c>
      <c r="F138" s="19" t="str">
        <f t="shared" ca="1" si="29"/>
        <v>08-04-02-06-07-09-10-01-13</v>
      </c>
      <c r="G138" s="17" t="str">
        <f t="shared" ca="1" si="35"/>
        <v>b</v>
      </c>
      <c r="H138" s="7">
        <f ca="1">IF(J137="",H137,IF(SUM($K$8:$K137)&gt;=MAX($L$8:$L137),1,IF(J137="l",H137+$R$1,IF(AND(J137="w",H137&gt;$R$2),H137-$R$2,1))))</f>
        <v>5</v>
      </c>
      <c r="I138" s="6">
        <f t="shared" ca="1" si="30"/>
        <v>5</v>
      </c>
      <c r="J138" s="20" t="str">
        <f t="shared" ca="1" si="27"/>
        <v>l</v>
      </c>
      <c r="K138" s="17">
        <f t="shared" ca="1" si="36"/>
        <v>-45</v>
      </c>
      <c r="L138" s="6">
        <f t="shared" ca="1" si="31"/>
        <v>198</v>
      </c>
      <c r="M138" s="6" t="str">
        <f t="shared" ca="1" si="37"/>
        <v>stop win</v>
      </c>
    </row>
    <row r="139" spans="1:13">
      <c r="A139" s="15">
        <f t="shared" ca="1" si="32"/>
        <v>32</v>
      </c>
      <c r="B139" s="16" t="str">
        <f t="shared" ca="1" si="33"/>
        <v>17</v>
      </c>
      <c r="C139" s="17" t="str">
        <f t="shared" ca="1" si="26"/>
        <v>08-04-02-06-07-09-10-01-13</v>
      </c>
      <c r="D139" s="19" t="str">
        <f t="shared" ca="1" si="34"/>
        <v>03-05-06-07-11-14-15-16-16</v>
      </c>
      <c r="E139" s="19" t="str">
        <f t="shared" ca="1" si="28"/>
        <v>furthest</v>
      </c>
      <c r="F139" s="19" t="str">
        <f t="shared" ca="1" si="29"/>
        <v>03-05-06-07-11-14-15-16-16</v>
      </c>
      <c r="G139" s="17" t="str">
        <f t="shared" ca="1" si="35"/>
        <v>b</v>
      </c>
      <c r="H139" s="7">
        <f ca="1">IF(J138="",H138,IF(SUM($K$8:$K138)&gt;=MAX($L$8:$L138),1,IF(J138="l",H138+$R$1,IF(AND(J138="w",H138&gt;$R$2),H138-$R$2,1))))</f>
        <v>6</v>
      </c>
      <c r="I139" s="6">
        <f t="shared" ca="1" si="30"/>
        <v>6</v>
      </c>
      <c r="J139" s="20" t="str">
        <f t="shared" ca="1" si="27"/>
        <v>l</v>
      </c>
      <c r="K139" s="17">
        <f t="shared" ca="1" si="36"/>
        <v>-54</v>
      </c>
      <c r="L139" s="6">
        <f t="shared" ca="1" si="31"/>
        <v>144</v>
      </c>
      <c r="M139" s="6" t="str">
        <f t="shared" ca="1" si="37"/>
        <v>stop win</v>
      </c>
    </row>
    <row r="140" spans="1:13">
      <c r="A140" s="15">
        <f t="shared" ca="1" si="32"/>
        <v>15</v>
      </c>
      <c r="B140" s="16" t="str">
        <f t="shared" ca="1" si="33"/>
        <v>09</v>
      </c>
      <c r="C140" s="17" t="str">
        <f t="shared" ca="1" si="26"/>
        <v>04-02-06-07-09-10-01-13-17</v>
      </c>
      <c r="D140" s="19" t="str">
        <f t="shared" ca="1" si="34"/>
        <v>03-05-06-07-11-14-15-16-08</v>
      </c>
      <c r="E140" s="19" t="str">
        <f t="shared" ca="1" si="28"/>
        <v>last</v>
      </c>
      <c r="F140" s="19" t="str">
        <f t="shared" ca="1" si="29"/>
        <v>04-02-06-07-09-10-01-13-17</v>
      </c>
      <c r="G140" s="17" t="str">
        <f t="shared" ca="1" si="35"/>
        <v>b</v>
      </c>
      <c r="H140" s="7">
        <f ca="1">IF(J139="",H139,IF(SUM($K$8:$K139)&gt;=MAX($L$8:$L139),1,IF(J139="l",H139+$R$1,IF(AND(J139="w",H139&gt;$R$2),H139-$R$2,1))))</f>
        <v>7</v>
      </c>
      <c r="I140" s="6">
        <f t="shared" ca="1" si="30"/>
        <v>7</v>
      </c>
      <c r="J140" s="20" t="str">
        <f t="shared" ca="1" si="27"/>
        <v>w</v>
      </c>
      <c r="K140" s="17">
        <f t="shared" ca="1" si="36"/>
        <v>63</v>
      </c>
      <c r="L140" s="6">
        <f t="shared" ca="1" si="31"/>
        <v>207</v>
      </c>
      <c r="M140" s="6" t="str">
        <f t="shared" ca="1" si="37"/>
        <v>stop win</v>
      </c>
    </row>
    <row r="141" spans="1:13">
      <c r="A141" s="15">
        <f t="shared" ca="1" si="32"/>
        <v>14</v>
      </c>
      <c r="B141" s="16" t="str">
        <f t="shared" ca="1" si="33"/>
        <v>08</v>
      </c>
      <c r="C141" s="17" t="str">
        <f t="shared" ca="1" si="26"/>
        <v>04-02-06-07-10-01-13-17-09</v>
      </c>
      <c r="D141" s="19" t="str">
        <f t="shared" ca="1" si="34"/>
        <v>03-05-06-07-11-14-15-16-08</v>
      </c>
      <c r="E141" s="19" t="str">
        <f t="shared" ca="1" si="28"/>
        <v>last</v>
      </c>
      <c r="F141" s="19" t="str">
        <f t="shared" ca="1" si="29"/>
        <v>04-02-06-07-10-01-13-17-09</v>
      </c>
      <c r="G141" s="17" t="str">
        <f t="shared" ca="1" si="35"/>
        <v>b</v>
      </c>
      <c r="H141" s="7">
        <f ca="1">IF(J140="",H140,IF(SUM($K$8:$K140)&gt;=MAX($L$8:$L140),1,IF(J140="l",H140+$R$1,IF(AND(J140="w",H140&gt;$R$2),H140-$R$2,1))))</f>
        <v>6</v>
      </c>
      <c r="I141" s="6">
        <f t="shared" ca="1" si="30"/>
        <v>6</v>
      </c>
      <c r="J141" s="20" t="str">
        <f t="shared" ca="1" si="27"/>
        <v>l</v>
      </c>
      <c r="K141" s="17">
        <f t="shared" ca="1" si="36"/>
        <v>-54</v>
      </c>
      <c r="L141" s="6">
        <f t="shared" ca="1" si="31"/>
        <v>153</v>
      </c>
      <c r="M141" s="6" t="str">
        <f t="shared" ca="1" si="37"/>
        <v>stop win</v>
      </c>
    </row>
    <row r="142" spans="1:13">
      <c r="A142" s="15">
        <f t="shared" ca="1" si="32"/>
        <v>35</v>
      </c>
      <c r="B142" s="16" t="str">
        <f t="shared" ca="1" si="33"/>
        <v>17</v>
      </c>
      <c r="C142" s="17" t="str">
        <f t="shared" ref="C142:C205" ca="1" si="38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>02-06-07-10-01-13-17-09-08</v>
      </c>
      <c r="D142" s="19" t="str">
        <f t="shared" ca="1" si="34"/>
        <v>03-05-06-07-11-14-15-16-04</v>
      </c>
      <c r="E142" s="19" t="str">
        <f t="shared" ca="1" si="28"/>
        <v>furthest</v>
      </c>
      <c r="F142" s="19" t="str">
        <f t="shared" ca="1" si="29"/>
        <v>03-05-06-07-11-14-15-16-04</v>
      </c>
      <c r="G142" s="17" t="str">
        <f t="shared" ca="1" si="35"/>
        <v>b</v>
      </c>
      <c r="H142" s="7">
        <f ca="1">IF(J141="",H141,IF(SUM($K$8:$K141)&gt;=MAX($L$8:$L141),1,IF(J141="l",H141+$R$1,IF(AND(J141="w",H141&gt;$R$2),H141-$R$2,1))))</f>
        <v>7</v>
      </c>
      <c r="I142" s="6">
        <f t="shared" ca="1" si="30"/>
        <v>7</v>
      </c>
      <c r="J142" s="20" t="str">
        <f t="shared" ca="1" si="27"/>
        <v>l</v>
      </c>
      <c r="K142" s="17">
        <f t="shared" ca="1" si="36"/>
        <v>-63</v>
      </c>
      <c r="L142" s="6">
        <f t="shared" ca="1" si="31"/>
        <v>90</v>
      </c>
      <c r="M142" s="6" t="str">
        <f t="shared" ca="1" si="37"/>
        <v/>
      </c>
    </row>
    <row r="143" spans="1:13">
      <c r="A143" s="15">
        <f t="shared" ca="1" si="32"/>
        <v>13</v>
      </c>
      <c r="B143" s="16" t="str">
        <f t="shared" ca="1" si="33"/>
        <v>07</v>
      </c>
      <c r="C143" s="17" t="str">
        <f t="shared" ca="1" si="38"/>
        <v>02-06-07-10-01-13-09-08-17</v>
      </c>
      <c r="D143" s="19" t="str">
        <f t="shared" ca="1" si="34"/>
        <v>03-05-06-07-11-14-15-16-04</v>
      </c>
      <c r="E143" s="19" t="str">
        <f t="shared" ca="1" si="28"/>
        <v>last</v>
      </c>
      <c r="F143" s="19" t="str">
        <f t="shared" ca="1" si="29"/>
        <v>02-06-07-10-01-13-09-08-17</v>
      </c>
      <c r="G143" s="17" t="str">
        <f t="shared" ca="1" si="35"/>
        <v>b</v>
      </c>
      <c r="H143" s="7">
        <f ca="1">IF(J142="",H142,IF(SUM($K$8:$K142)&gt;=MAX($L$8:$L142),1,IF(J142="l",H142+$R$1,IF(AND(J142="w",H142&gt;$R$2),H142-$R$2,1))))</f>
        <v>8</v>
      </c>
      <c r="I143" s="6">
        <f t="shared" ca="1" si="30"/>
        <v>8</v>
      </c>
      <c r="J143" s="20" t="str">
        <f t="shared" ca="1" si="27"/>
        <v>w</v>
      </c>
      <c r="K143" s="17">
        <f t="shared" ca="1" si="36"/>
        <v>72</v>
      </c>
      <c r="L143" s="6">
        <f t="shared" ca="1" si="31"/>
        <v>162</v>
      </c>
      <c r="M143" s="6" t="str">
        <f t="shared" ca="1" si="37"/>
        <v>stop win</v>
      </c>
    </row>
    <row r="144" spans="1:13">
      <c r="A144" s="15">
        <f t="shared" ca="1" si="32"/>
        <v>32</v>
      </c>
      <c r="B144" s="16" t="str">
        <f t="shared" ca="1" si="33"/>
        <v>17</v>
      </c>
      <c r="C144" s="17" t="str">
        <f t="shared" ca="1" si="38"/>
        <v>02-06-10-01-13-09-08-17-07</v>
      </c>
      <c r="D144" s="19" t="str">
        <f t="shared" ca="1" si="34"/>
        <v>03-05-06-07-11-14-15-16-04</v>
      </c>
      <c r="E144" s="19" t="str">
        <f t="shared" ca="1" si="28"/>
        <v>last</v>
      </c>
      <c r="F144" s="19" t="str">
        <f t="shared" ca="1" si="29"/>
        <v>02-06-10-01-13-09-08-17-07</v>
      </c>
      <c r="G144" s="17" t="str">
        <f t="shared" ca="1" si="35"/>
        <v>b</v>
      </c>
      <c r="H144" s="7">
        <f ca="1">IF(J143="",H143,IF(SUM($K$8:$K143)&gt;=MAX($L$8:$L143),1,IF(J143="l",H143+$R$1,IF(AND(J143="w",H143&gt;$R$2),H143-$R$2,1))))</f>
        <v>7</v>
      </c>
      <c r="I144" s="6">
        <f t="shared" ca="1" si="30"/>
        <v>7</v>
      </c>
      <c r="J144" s="20" t="str">
        <f t="shared" ca="1" si="27"/>
        <v>w</v>
      </c>
      <c r="K144" s="17">
        <f t="shared" ca="1" si="36"/>
        <v>63</v>
      </c>
      <c r="L144" s="6">
        <f t="shared" ca="1" si="31"/>
        <v>225</v>
      </c>
      <c r="M144" s="6" t="str">
        <f t="shared" ca="1" si="37"/>
        <v>stop win</v>
      </c>
    </row>
    <row r="145" spans="1:13">
      <c r="A145" s="15">
        <f t="shared" ca="1" si="32"/>
        <v>30</v>
      </c>
      <c r="B145" s="16" t="str">
        <f t="shared" ca="1" si="33"/>
        <v>15</v>
      </c>
      <c r="C145" s="17" t="str">
        <f t="shared" ca="1" si="38"/>
        <v>02-06-10-01-13-09-08-07-17</v>
      </c>
      <c r="D145" s="19" t="str">
        <f t="shared" ca="1" si="34"/>
        <v>03-05-06-07-11-14-15-16-04</v>
      </c>
      <c r="E145" s="19" t="str">
        <f t="shared" ca="1" si="28"/>
        <v>last</v>
      </c>
      <c r="F145" s="19" t="str">
        <f t="shared" ca="1" si="29"/>
        <v>02-06-10-01-13-09-08-07-17</v>
      </c>
      <c r="G145" s="17" t="str">
        <f t="shared" ca="1" si="35"/>
        <v>b</v>
      </c>
      <c r="H145" s="7">
        <f ca="1">IF(J144="",H144,IF(SUM($K$8:$K144)&gt;=MAX($L$8:$L144),1,IF(J144="l",H144+$R$1,IF(AND(J144="w",H144&gt;$R$2),H144-$R$2,1))))</f>
        <v>6</v>
      </c>
      <c r="I145" s="6">
        <f t="shared" ca="1" si="30"/>
        <v>6</v>
      </c>
      <c r="J145" s="20" t="str">
        <f t="shared" ca="1" si="27"/>
        <v>l</v>
      </c>
      <c r="K145" s="17">
        <f t="shared" ca="1" si="36"/>
        <v>-54</v>
      </c>
      <c r="L145" s="6">
        <f t="shared" ca="1" si="31"/>
        <v>171</v>
      </c>
      <c r="M145" s="6" t="str">
        <f t="shared" ca="1" si="37"/>
        <v>stop win</v>
      </c>
    </row>
    <row r="146" spans="1:13">
      <c r="A146" s="15">
        <f t="shared" ca="1" si="32"/>
        <v>1</v>
      </c>
      <c r="B146" s="16" t="str">
        <f t="shared" ca="1" si="33"/>
        <v>01</v>
      </c>
      <c r="C146" s="17" t="str">
        <f t="shared" ca="1" si="38"/>
        <v>06-10-01-13-09-08-07-17-15</v>
      </c>
      <c r="D146" s="19" t="str">
        <f t="shared" ca="1" si="34"/>
        <v>03-05-06-07-11-14-15-16-02</v>
      </c>
      <c r="E146" s="19" t="str">
        <f t="shared" ca="1" si="28"/>
        <v>furthest</v>
      </c>
      <c r="F146" s="19" t="str">
        <f t="shared" ca="1" si="29"/>
        <v>03-05-06-07-11-14-15-16-02</v>
      </c>
      <c r="G146" s="17" t="str">
        <f t="shared" ca="1" si="35"/>
        <v>b</v>
      </c>
      <c r="H146" s="7">
        <f ca="1">IF(J145="",H145,IF(SUM($K$8:$K145)&gt;=MAX($L$8:$L145),1,IF(J145="l",H145+$R$1,IF(AND(J145="w",H145&gt;$R$2),H145-$R$2,1))))</f>
        <v>7</v>
      </c>
      <c r="I146" s="6">
        <f t="shared" ca="1" si="30"/>
        <v>7</v>
      </c>
      <c r="J146" s="20" t="str">
        <f t="shared" ref="J146:J209" ca="1" si="39">IF(A146="","",IF(G146="","",IF(AND(G146="b",OR(MID(F146,1,2)=B146,MID(F146,4,2)=B146,MID(F146,7,2)=B146,MID(F146,10,2)=B146,MID(F146,13,2)=B146,MID(F146,16,2)=B146,MID(F146,19,2)=B146,MID(F146,22,2)=B146,MID(F146,25,2)=B146)),"w","l")))</f>
        <v>l</v>
      </c>
      <c r="K146" s="17">
        <f t="shared" ca="1" si="36"/>
        <v>-63</v>
      </c>
      <c r="L146" s="6">
        <f t="shared" ca="1" si="31"/>
        <v>108</v>
      </c>
      <c r="M146" s="6" t="str">
        <f t="shared" ca="1" si="37"/>
        <v>stop win</v>
      </c>
    </row>
    <row r="147" spans="1:13">
      <c r="A147" s="15">
        <f t="shared" ca="1" si="32"/>
        <v>11</v>
      </c>
      <c r="B147" s="16" t="str">
        <f t="shared" ca="1" si="33"/>
        <v>05</v>
      </c>
      <c r="C147" s="17" t="str">
        <f t="shared" ca="1" si="38"/>
        <v>06-10-13-09-08-07-17-15-01</v>
      </c>
      <c r="D147" s="19" t="str">
        <f t="shared" ca="1" si="34"/>
        <v>03-05-06-07-11-14-15-16-02</v>
      </c>
      <c r="E147" s="19" t="str">
        <f t="shared" ca="1" si="28"/>
        <v>last</v>
      </c>
      <c r="F147" s="19" t="str">
        <f t="shared" ca="1" si="29"/>
        <v>06-10-13-09-08-07-17-15-01</v>
      </c>
      <c r="G147" s="17" t="str">
        <f t="shared" ca="1" si="35"/>
        <v>b</v>
      </c>
      <c r="H147" s="7">
        <f ca="1">IF(J146="",H146,IF(SUM($K$8:$K146)&gt;=MAX($L$8:$L146),1,IF(J146="l",H146+$R$1,IF(AND(J146="w",H146&gt;$R$2),H146-$R$2,1))))</f>
        <v>8</v>
      </c>
      <c r="I147" s="6">
        <f t="shared" ca="1" si="30"/>
        <v>8</v>
      </c>
      <c r="J147" s="20" t="str">
        <f t="shared" ca="1" si="39"/>
        <v>l</v>
      </c>
      <c r="K147" s="17">
        <f t="shared" ca="1" si="36"/>
        <v>-72</v>
      </c>
      <c r="L147" s="6">
        <f t="shared" ca="1" si="31"/>
        <v>36</v>
      </c>
      <c r="M147" s="6" t="str">
        <f t="shared" ca="1" si="37"/>
        <v/>
      </c>
    </row>
    <row r="148" spans="1:13">
      <c r="A148" s="15">
        <f t="shared" ca="1" si="32"/>
        <v>31</v>
      </c>
      <c r="B148" s="16" t="str">
        <f t="shared" ca="1" si="33"/>
        <v>16</v>
      </c>
      <c r="C148" s="17" t="str">
        <f t="shared" ca="1" si="38"/>
        <v>10-13-09-08-07-17-15-01-05</v>
      </c>
      <c r="D148" s="19" t="str">
        <f t="shared" ca="1" si="34"/>
        <v>03-05-06-07-11-14-15-16-06</v>
      </c>
      <c r="E148" s="19" t="str">
        <f t="shared" ca="1" si="28"/>
        <v>furthest</v>
      </c>
      <c r="F148" s="19" t="str">
        <f t="shared" ca="1" si="29"/>
        <v>03-05-06-07-11-14-15-16-06</v>
      </c>
      <c r="G148" s="17" t="str">
        <f t="shared" ca="1" si="35"/>
        <v>b</v>
      </c>
      <c r="H148" s="7">
        <f ca="1">IF(J147="",H147,IF(SUM($K$8:$K147)&gt;=MAX($L$8:$L147),1,IF(J147="l",H147+$R$1,IF(AND(J147="w",H147&gt;$R$2),H147-$R$2,1))))</f>
        <v>9</v>
      </c>
      <c r="I148" s="6">
        <f t="shared" ca="1" si="30"/>
        <v>9</v>
      </c>
      <c r="J148" s="20" t="str">
        <f t="shared" ca="1" si="39"/>
        <v>w</v>
      </c>
      <c r="K148" s="17">
        <f t="shared" ca="1" si="36"/>
        <v>81</v>
      </c>
      <c r="L148" s="6">
        <f t="shared" ca="1" si="31"/>
        <v>117</v>
      </c>
      <c r="M148" s="6" t="str">
        <f t="shared" ca="1" si="37"/>
        <v>stop win</v>
      </c>
    </row>
    <row r="149" spans="1:13">
      <c r="A149" s="15">
        <f t="shared" ca="1" si="32"/>
        <v>6</v>
      </c>
      <c r="B149" s="16" t="str">
        <f t="shared" ca="1" si="33"/>
        <v>03</v>
      </c>
      <c r="C149" s="17" t="str">
        <f t="shared" ca="1" si="38"/>
        <v>13-09-08-07-17-15-01-05-16</v>
      </c>
      <c r="D149" s="19" t="str">
        <f t="shared" ca="1" si="34"/>
        <v>03-05-06-07-11-14-15-16-10</v>
      </c>
      <c r="E149" s="19" t="str">
        <f t="shared" ca="1" si="28"/>
        <v>furthest</v>
      </c>
      <c r="F149" s="19" t="str">
        <f t="shared" ca="1" si="29"/>
        <v>03-05-06-07-11-14-15-16-10</v>
      </c>
      <c r="G149" s="17" t="str">
        <f t="shared" ca="1" si="35"/>
        <v>b</v>
      </c>
      <c r="H149" s="7">
        <f ca="1">IF(J148="",H148,IF(SUM($K$8:$K148)&gt;=MAX($L$8:$L148),1,IF(J148="l",H148+$R$1,IF(AND(J148="w",H148&gt;$R$2),H148-$R$2,1))))</f>
        <v>8</v>
      </c>
      <c r="I149" s="6">
        <f t="shared" ca="1" si="30"/>
        <v>8</v>
      </c>
      <c r="J149" s="20" t="str">
        <f t="shared" ca="1" si="39"/>
        <v>w</v>
      </c>
      <c r="K149" s="17">
        <f t="shared" ca="1" si="36"/>
        <v>72</v>
      </c>
      <c r="L149" s="6">
        <f t="shared" ca="1" si="31"/>
        <v>189</v>
      </c>
      <c r="M149" s="6" t="str">
        <f t="shared" ca="1" si="37"/>
        <v>stop win</v>
      </c>
    </row>
    <row r="150" spans="1:13">
      <c r="A150" s="15">
        <f t="shared" ca="1" si="32"/>
        <v>2</v>
      </c>
      <c r="B150" s="16" t="str">
        <f t="shared" ca="1" si="33"/>
        <v>02</v>
      </c>
      <c r="C150" s="17" t="str">
        <f t="shared" ca="1" si="38"/>
        <v>09-08-07-17-15-01-05-16-03</v>
      </c>
      <c r="D150" s="19" t="str">
        <f t="shared" ca="1" si="34"/>
        <v>03-05-06-07-11-14-15-16-13</v>
      </c>
      <c r="E150" s="19" t="str">
        <f t="shared" ca="1" si="28"/>
        <v>furthest</v>
      </c>
      <c r="F150" s="19" t="str">
        <f t="shared" ca="1" si="29"/>
        <v>03-05-06-07-11-14-15-16-13</v>
      </c>
      <c r="G150" s="17" t="str">
        <f t="shared" ca="1" si="35"/>
        <v>b</v>
      </c>
      <c r="H150" s="7">
        <f ca="1">IF(J149="",H149,IF(SUM($K$8:$K149)&gt;=MAX($L$8:$L149),1,IF(J149="l",H149+$R$1,IF(AND(J149="w",H149&gt;$R$2),H149-$R$2,1))))</f>
        <v>7</v>
      </c>
      <c r="I150" s="6">
        <f t="shared" ca="1" si="30"/>
        <v>7</v>
      </c>
      <c r="J150" s="20" t="str">
        <f t="shared" ca="1" si="39"/>
        <v>l</v>
      </c>
      <c r="K150" s="17">
        <f t="shared" ca="1" si="36"/>
        <v>-63</v>
      </c>
      <c r="L150" s="6">
        <f t="shared" ca="1" si="31"/>
        <v>126</v>
      </c>
      <c r="M150" s="6" t="str">
        <f t="shared" ca="1" si="37"/>
        <v>stop win</v>
      </c>
    </row>
    <row r="151" spans="1:13">
      <c r="A151" s="15">
        <f t="shared" ca="1" si="32"/>
        <v>2</v>
      </c>
      <c r="B151" s="16" t="str">
        <f t="shared" ca="1" si="33"/>
        <v>02</v>
      </c>
      <c r="C151" s="17" t="str">
        <f t="shared" ca="1" si="38"/>
        <v>08-07-17-15-01-05-16-03-02</v>
      </c>
      <c r="D151" s="19" t="str">
        <f t="shared" ca="1" si="34"/>
        <v>03-05-06-07-11-14-15-16-09</v>
      </c>
      <c r="E151" s="19" t="str">
        <f t="shared" ca="1" si="28"/>
        <v>last</v>
      </c>
      <c r="F151" s="19" t="str">
        <f t="shared" ca="1" si="29"/>
        <v>08-07-17-15-01-05-16-03-02</v>
      </c>
      <c r="G151" s="17" t="str">
        <f t="shared" ca="1" si="35"/>
        <v>b</v>
      </c>
      <c r="H151" s="7">
        <f ca="1">IF(J150="",H150,IF(SUM($K$8:$K150)&gt;=MAX($L$8:$L150),1,IF(J150="l",H150+$R$1,IF(AND(J150="w",H150&gt;$R$2),H150-$R$2,1))))</f>
        <v>8</v>
      </c>
      <c r="I151" s="6">
        <f t="shared" ref="I151:I214" ca="1" si="40">IF(G151="","",VLOOKUP(H151,$O$3:$P$32,2,FALSE))</f>
        <v>8</v>
      </c>
      <c r="J151" s="20" t="str">
        <f t="shared" ca="1" si="39"/>
        <v>w</v>
      </c>
      <c r="K151" s="17">
        <f t="shared" ca="1" si="36"/>
        <v>72</v>
      </c>
      <c r="L151" s="6">
        <f t="shared" ref="L151:L214" ca="1" si="41">K151+L150</f>
        <v>198</v>
      </c>
      <c r="M151" s="6" t="str">
        <f t="shared" ref="M151:M214" ca="1" si="42">IF(J151="","",IF(L151&gt;=$R$4,$Q$4,IF(L151&lt;=$R$5,$Q$5,"")))</f>
        <v>stop win</v>
      </c>
    </row>
    <row r="152" spans="1:13">
      <c r="A152" s="15">
        <f t="shared" ca="1" si="32"/>
        <v>0</v>
      </c>
      <c r="B152" s="16">
        <f t="shared" ca="1" si="33"/>
        <v>0</v>
      </c>
      <c r="C152" s="17" t="str">
        <f t="shared" ca="1" si="38"/>
        <v>08-07-17-15-01-05-16-03-02</v>
      </c>
      <c r="D152" s="19" t="str">
        <f t="shared" ca="1" si="34"/>
        <v>03-05-06-07-11-14-15-16-09</v>
      </c>
      <c r="E152" s="19" t="str">
        <f t="shared" ca="1" si="28"/>
        <v>last</v>
      </c>
      <c r="F152" s="19" t="str">
        <f t="shared" ca="1" si="29"/>
        <v>08-07-17-15-01-05-16-03-02</v>
      </c>
      <c r="G152" s="17" t="str">
        <f t="shared" ca="1" si="35"/>
        <v>b</v>
      </c>
      <c r="H152" s="7">
        <f ca="1">IF(J151="",H151,IF(SUM($K$8:$K151)&gt;=MAX($L$8:$L151),1,IF(J151="l",H151+$R$1,IF(AND(J151="w",H151&gt;$R$2),H151-$R$2,1))))</f>
        <v>7</v>
      </c>
      <c r="I152" s="6">
        <f t="shared" ca="1" si="40"/>
        <v>7</v>
      </c>
      <c r="J152" s="20" t="str">
        <f t="shared" ca="1" si="39"/>
        <v>l</v>
      </c>
      <c r="K152" s="17">
        <f t="shared" ca="1" si="36"/>
        <v>-63</v>
      </c>
      <c r="L152" s="6">
        <f t="shared" ca="1" si="41"/>
        <v>135</v>
      </c>
      <c r="M152" s="6" t="str">
        <f t="shared" ca="1" si="42"/>
        <v>stop win</v>
      </c>
    </row>
    <row r="153" spans="1:13">
      <c r="A153" s="15">
        <f t="shared" ca="1" si="32"/>
        <v>29</v>
      </c>
      <c r="B153" s="16" t="str">
        <f t="shared" ca="1" si="33"/>
        <v>14</v>
      </c>
      <c r="C153" s="17" t="str">
        <f t="shared" ca="1" si="38"/>
        <v>08-07-17-15-01-05-16-03-02</v>
      </c>
      <c r="D153" s="19" t="str">
        <f t="shared" ca="1" si="34"/>
        <v>03-05-06-07-11-14-15-16-09</v>
      </c>
      <c r="E153" s="19" t="str">
        <f t="shared" ca="1" si="28"/>
        <v>furthest</v>
      </c>
      <c r="F153" s="19" t="str">
        <f t="shared" ca="1" si="29"/>
        <v>03-05-06-07-11-14-15-16-09</v>
      </c>
      <c r="G153" s="17" t="str">
        <f t="shared" ca="1" si="35"/>
        <v>b</v>
      </c>
      <c r="H153" s="7">
        <f ca="1">IF(J152="",H152,IF(SUM($K$8:$K152)&gt;=MAX($L$8:$L152),1,IF(J152="l",H152+$R$1,IF(AND(J152="w",H152&gt;$R$2),H152-$R$2,1))))</f>
        <v>8</v>
      </c>
      <c r="I153" s="6">
        <f t="shared" ca="1" si="40"/>
        <v>8</v>
      </c>
      <c r="J153" s="20" t="str">
        <f t="shared" ca="1" si="39"/>
        <v>w</v>
      </c>
      <c r="K153" s="17">
        <f t="shared" ca="1" si="36"/>
        <v>72</v>
      </c>
      <c r="L153" s="6">
        <f t="shared" ca="1" si="41"/>
        <v>207</v>
      </c>
      <c r="M153" s="6" t="str">
        <f t="shared" ca="1" si="42"/>
        <v>stop win</v>
      </c>
    </row>
    <row r="154" spans="1:13">
      <c r="A154" s="15">
        <f t="shared" ca="1" si="32"/>
        <v>27</v>
      </c>
      <c r="B154" s="16" t="str">
        <f t="shared" ca="1" si="33"/>
        <v>15</v>
      </c>
      <c r="C154" s="17" t="str">
        <f t="shared" ca="1" si="38"/>
        <v>07-17-15-01-05-16-03-02-14</v>
      </c>
      <c r="D154" s="19" t="str">
        <f t="shared" ca="1" si="34"/>
        <v>03-05-06-07-11-14-15-16-08</v>
      </c>
      <c r="E154" s="19" t="str">
        <f t="shared" ca="1" si="28"/>
        <v>furthest</v>
      </c>
      <c r="F154" s="19" t="str">
        <f t="shared" ca="1" si="29"/>
        <v>03-05-06-07-11-14-15-16-08</v>
      </c>
      <c r="G154" s="17" t="str">
        <f t="shared" ca="1" si="35"/>
        <v>b</v>
      </c>
      <c r="H154" s="7">
        <f ca="1">IF(J153="",H153,IF(SUM($K$8:$K153)&gt;=MAX($L$8:$L153),1,IF(J153="l",H153+$R$1,IF(AND(J153="w",H153&gt;$R$2),H153-$R$2,1))))</f>
        <v>7</v>
      </c>
      <c r="I154" s="6">
        <f t="shared" ca="1" si="40"/>
        <v>7</v>
      </c>
      <c r="J154" s="20" t="str">
        <f t="shared" ca="1" si="39"/>
        <v>w</v>
      </c>
      <c r="K154" s="17">
        <f t="shared" ca="1" si="36"/>
        <v>63</v>
      </c>
      <c r="L154" s="6">
        <f t="shared" ca="1" si="41"/>
        <v>270</v>
      </c>
      <c r="M154" s="6" t="str">
        <f t="shared" ca="1" si="42"/>
        <v>stop win</v>
      </c>
    </row>
    <row r="155" spans="1:13">
      <c r="A155" s="15">
        <f t="shared" ca="1" si="32"/>
        <v>7</v>
      </c>
      <c r="B155" s="16" t="str">
        <f t="shared" ca="1" si="33"/>
        <v>04</v>
      </c>
      <c r="C155" s="17" t="str">
        <f t="shared" ca="1" si="38"/>
        <v>07-17-01-05-16-03-02-14-15</v>
      </c>
      <c r="D155" s="19" t="str">
        <f t="shared" ca="1" si="34"/>
        <v>03-05-06-07-11-14-15-16-08</v>
      </c>
      <c r="E155" s="19" t="str">
        <f t="shared" ca="1" si="28"/>
        <v>furthest</v>
      </c>
      <c r="F155" s="19" t="str">
        <f t="shared" ca="1" si="29"/>
        <v>03-05-06-07-11-14-15-16-08</v>
      </c>
      <c r="G155" s="17" t="str">
        <f t="shared" ca="1" si="35"/>
        <v>b</v>
      </c>
      <c r="H155" s="7">
        <f ca="1">IF(J154="",H154,IF(SUM($K$8:$K154)&gt;=MAX($L$8:$L154),1,IF(J154="l",H154+$R$1,IF(AND(J154="w",H154&gt;$R$2),H154-$R$2,1))))</f>
        <v>1</v>
      </c>
      <c r="I155" s="6">
        <f t="shared" ca="1" si="40"/>
        <v>1</v>
      </c>
      <c r="J155" s="20" t="str">
        <f t="shared" ca="1" si="39"/>
        <v>l</v>
      </c>
      <c r="K155" s="17">
        <f t="shared" ca="1" si="36"/>
        <v>-9</v>
      </c>
      <c r="L155" s="6">
        <f t="shared" ca="1" si="41"/>
        <v>261</v>
      </c>
      <c r="M155" s="6" t="str">
        <f t="shared" ca="1" si="42"/>
        <v>stop win</v>
      </c>
    </row>
    <row r="156" spans="1:13">
      <c r="A156" s="15">
        <f t="shared" ca="1" si="32"/>
        <v>13</v>
      </c>
      <c r="B156" s="16" t="str">
        <f t="shared" ca="1" si="33"/>
        <v>07</v>
      </c>
      <c r="C156" s="17" t="str">
        <f t="shared" ca="1" si="38"/>
        <v>17-01-05-16-03-02-14-15-04</v>
      </c>
      <c r="D156" s="19" t="str">
        <f t="shared" ca="1" si="34"/>
        <v>03-05-06-07-11-14-15-16-07</v>
      </c>
      <c r="E156" s="19" t="str">
        <f t="shared" ca="1" si="28"/>
        <v>last</v>
      </c>
      <c r="F156" s="19" t="str">
        <f t="shared" ca="1" si="29"/>
        <v>17-01-05-16-03-02-14-15-04</v>
      </c>
      <c r="G156" s="17" t="str">
        <f t="shared" ca="1" si="35"/>
        <v>b</v>
      </c>
      <c r="H156" s="7">
        <f ca="1">IF(J155="",H155,IF(SUM($K$8:$K155)&gt;=MAX($L$8:$L155),1,IF(J155="l",H155+$R$1,IF(AND(J155="w",H155&gt;$R$2),H155-$R$2,1))))</f>
        <v>2</v>
      </c>
      <c r="I156" s="6">
        <f t="shared" ca="1" si="40"/>
        <v>2</v>
      </c>
      <c r="J156" s="20" t="str">
        <f t="shared" ca="1" si="39"/>
        <v>l</v>
      </c>
      <c r="K156" s="17">
        <f t="shared" ca="1" si="36"/>
        <v>-18</v>
      </c>
      <c r="L156" s="6">
        <f t="shared" ca="1" si="41"/>
        <v>243</v>
      </c>
      <c r="M156" s="6" t="str">
        <f t="shared" ca="1" si="42"/>
        <v>stop win</v>
      </c>
    </row>
    <row r="157" spans="1:13">
      <c r="A157" s="15">
        <f t="shared" ca="1" si="32"/>
        <v>1</v>
      </c>
      <c r="B157" s="16" t="str">
        <f t="shared" ca="1" si="33"/>
        <v>01</v>
      </c>
      <c r="C157" s="17" t="str">
        <f t="shared" ca="1" si="38"/>
        <v>01-05-16-03-02-14-15-04-07</v>
      </c>
      <c r="D157" s="19" t="str">
        <f t="shared" ca="1" si="34"/>
        <v>03-05-06-07-11-14-15-16-17</v>
      </c>
      <c r="E157" s="19" t="str">
        <f t="shared" ca="1" si="28"/>
        <v>furthest</v>
      </c>
      <c r="F157" s="19" t="str">
        <f t="shared" ca="1" si="29"/>
        <v>03-05-06-07-11-14-15-16-17</v>
      </c>
      <c r="G157" s="17" t="str">
        <f t="shared" ca="1" si="35"/>
        <v>b</v>
      </c>
      <c r="H157" s="7">
        <f ca="1">IF(J156="",H156,IF(SUM($K$8:$K156)&gt;=MAX($L$8:$L156),1,IF(J156="l",H156+$R$1,IF(AND(J156="w",H156&gt;$R$2),H156-$R$2,1))))</f>
        <v>3</v>
      </c>
      <c r="I157" s="6">
        <f t="shared" ca="1" si="40"/>
        <v>3</v>
      </c>
      <c r="J157" s="20" t="str">
        <f t="shared" ca="1" si="39"/>
        <v>l</v>
      </c>
      <c r="K157" s="17">
        <f t="shared" ca="1" si="36"/>
        <v>-27</v>
      </c>
      <c r="L157" s="6">
        <f t="shared" ca="1" si="41"/>
        <v>216</v>
      </c>
      <c r="M157" s="6" t="str">
        <f t="shared" ca="1" si="42"/>
        <v>stop win</v>
      </c>
    </row>
    <row r="158" spans="1:13">
      <c r="A158" s="15">
        <f t="shared" ca="1" si="32"/>
        <v>22</v>
      </c>
      <c r="B158" s="16" t="str">
        <f t="shared" ca="1" si="33"/>
        <v>10</v>
      </c>
      <c r="C158" s="17" t="str">
        <f t="shared" ca="1" si="38"/>
        <v>05-16-03-02-14-15-04-07-01</v>
      </c>
      <c r="D158" s="19" t="str">
        <f t="shared" ca="1" si="34"/>
        <v>03-05-06-07-11-14-15-16-17</v>
      </c>
      <c r="E158" s="19" t="str">
        <f t="shared" ca="1" si="28"/>
        <v>last</v>
      </c>
      <c r="F158" s="19" t="str">
        <f t="shared" ca="1" si="29"/>
        <v>05-16-03-02-14-15-04-07-01</v>
      </c>
      <c r="G158" s="17" t="str">
        <f t="shared" ca="1" si="35"/>
        <v>b</v>
      </c>
      <c r="H158" s="7">
        <f ca="1">IF(J157="",H157,IF(SUM($K$8:$K157)&gt;=MAX($L$8:$L157),1,IF(J157="l",H157+$R$1,IF(AND(J157="w",H157&gt;$R$2),H157-$R$2,1))))</f>
        <v>4</v>
      </c>
      <c r="I158" s="6">
        <f t="shared" ca="1" si="40"/>
        <v>4</v>
      </c>
      <c r="J158" s="20" t="str">
        <f t="shared" ca="1" si="39"/>
        <v>l</v>
      </c>
      <c r="K158" s="17">
        <f t="shared" ca="1" si="36"/>
        <v>-36</v>
      </c>
      <c r="L158" s="6">
        <f t="shared" ca="1" si="41"/>
        <v>180</v>
      </c>
      <c r="M158" s="6" t="str">
        <f t="shared" ca="1" si="42"/>
        <v>stop win</v>
      </c>
    </row>
    <row r="159" spans="1:13">
      <c r="A159" s="15">
        <f t="shared" ca="1" si="32"/>
        <v>28</v>
      </c>
      <c r="B159" s="16" t="str">
        <f t="shared" ca="1" si="33"/>
        <v>13</v>
      </c>
      <c r="C159" s="17" t="str">
        <f t="shared" ca="1" si="38"/>
        <v>16-03-02-14-15-04-07-01-10</v>
      </c>
      <c r="D159" s="19" t="str">
        <f t="shared" ca="1" si="34"/>
        <v>03-05-06-07-11-14-15-16-05</v>
      </c>
      <c r="E159" s="19" t="str">
        <f t="shared" ref="E159:E222" ca="1" si="43">IF(AND($G159="b",$F158=""),"last",IF(AND($J158="w",$F158=$C158),"last",IF(AND($J158="w",$F158=$D158),"furthest",IF(AND($J158="l",$F158=$C158),"furthest",IF(AND($J158="l",$F158=$D158),"last","")))))</f>
        <v>furthest</v>
      </c>
      <c r="F159" s="19" t="str">
        <f t="shared" ref="F159:F222" ca="1" si="44">IF(AND(G159="b",F158=""),C159,IF(AND(J158="w",F158=C158),C159,IF(AND(J158="w",F158=D158),D159,IF(AND(J158="l",F158=C158),D159,IF(AND(J158="l",F158=D158),C159,"")))))</f>
        <v>03-05-06-07-11-14-15-16-05</v>
      </c>
      <c r="G159" s="17" t="str">
        <f t="shared" ca="1" si="35"/>
        <v>b</v>
      </c>
      <c r="H159" s="7">
        <f ca="1">IF(J158="",H158,IF(SUM($K$8:$K158)&gt;=MAX($L$8:$L158),1,IF(J158="l",H158+$R$1,IF(AND(J158="w",H158&gt;$R$2),H158-$R$2,1))))</f>
        <v>5</v>
      </c>
      <c r="I159" s="6">
        <f t="shared" ca="1" si="40"/>
        <v>5</v>
      </c>
      <c r="J159" s="20" t="str">
        <f t="shared" ca="1" si="39"/>
        <v>l</v>
      </c>
      <c r="K159" s="17">
        <f t="shared" ca="1" si="36"/>
        <v>-45</v>
      </c>
      <c r="L159" s="6">
        <f t="shared" ca="1" si="41"/>
        <v>135</v>
      </c>
      <c r="M159" s="6" t="str">
        <f t="shared" ca="1" si="42"/>
        <v>stop win</v>
      </c>
    </row>
    <row r="160" spans="1:13">
      <c r="A160" s="15">
        <f t="shared" ca="1" si="32"/>
        <v>21</v>
      </c>
      <c r="B160" s="16" t="str">
        <f t="shared" ca="1" si="33"/>
        <v>12</v>
      </c>
      <c r="C160" s="17" t="str">
        <f t="shared" ca="1" si="38"/>
        <v>03-02-14-15-04-07-01-10-13</v>
      </c>
      <c r="D160" s="19" t="str">
        <f t="shared" ca="1" si="34"/>
        <v>03-05-06-07-11-14-15-16-16</v>
      </c>
      <c r="E160" s="19" t="str">
        <f t="shared" ca="1" si="43"/>
        <v>last</v>
      </c>
      <c r="F160" s="19" t="str">
        <f t="shared" ca="1" si="44"/>
        <v>03-02-14-15-04-07-01-10-13</v>
      </c>
      <c r="G160" s="17" t="str">
        <f t="shared" ca="1" si="35"/>
        <v>b</v>
      </c>
      <c r="H160" s="7">
        <f ca="1">IF(J159="",H159,IF(SUM($K$8:$K159)&gt;=MAX($L$8:$L159),1,IF(J159="l",H159+$R$1,IF(AND(J159="w",H159&gt;$R$2),H159-$R$2,1))))</f>
        <v>6</v>
      </c>
      <c r="I160" s="6">
        <f t="shared" ca="1" si="40"/>
        <v>6</v>
      </c>
      <c r="J160" s="20" t="str">
        <f t="shared" ca="1" si="39"/>
        <v>l</v>
      </c>
      <c r="K160" s="17">
        <f t="shared" ca="1" si="36"/>
        <v>-54</v>
      </c>
      <c r="L160" s="6">
        <f t="shared" ca="1" si="41"/>
        <v>81</v>
      </c>
      <c r="M160" s="6" t="str">
        <f t="shared" ca="1" si="42"/>
        <v/>
      </c>
    </row>
    <row r="161" spans="1:13">
      <c r="A161" s="15">
        <f t="shared" ca="1" si="32"/>
        <v>25</v>
      </c>
      <c r="B161" s="16" t="str">
        <f t="shared" ca="1" si="33"/>
        <v>13</v>
      </c>
      <c r="C161" s="17" t="str">
        <f t="shared" ca="1" si="38"/>
        <v>02-14-15-04-07-01-10-13-12</v>
      </c>
      <c r="D161" s="19" t="str">
        <f t="shared" ca="1" si="34"/>
        <v>03-05-06-07-11-14-15-16-03</v>
      </c>
      <c r="E161" s="19" t="str">
        <f t="shared" ca="1" si="43"/>
        <v>furthest</v>
      </c>
      <c r="F161" s="19" t="str">
        <f t="shared" ca="1" si="44"/>
        <v>03-05-06-07-11-14-15-16-03</v>
      </c>
      <c r="G161" s="17" t="str">
        <f t="shared" ca="1" si="35"/>
        <v>b</v>
      </c>
      <c r="H161" s="7">
        <f ca="1">IF(J160="",H160,IF(SUM($K$8:$K160)&gt;=MAX($L$8:$L160),1,IF(J160="l",H160+$R$1,IF(AND(J160="w",H160&gt;$R$2),H160-$R$2,1))))</f>
        <v>7</v>
      </c>
      <c r="I161" s="6">
        <f t="shared" ca="1" si="40"/>
        <v>7</v>
      </c>
      <c r="J161" s="20" t="str">
        <f t="shared" ca="1" si="39"/>
        <v>l</v>
      </c>
      <c r="K161" s="17">
        <f t="shared" ca="1" si="36"/>
        <v>-63</v>
      </c>
      <c r="L161" s="6">
        <f t="shared" ca="1" si="41"/>
        <v>18</v>
      </c>
      <c r="M161" s="6" t="str">
        <f t="shared" ca="1" si="42"/>
        <v/>
      </c>
    </row>
    <row r="162" spans="1:13">
      <c r="A162" s="15">
        <f t="shared" ca="1" si="32"/>
        <v>16</v>
      </c>
      <c r="B162" s="16" t="str">
        <f t="shared" ca="1" si="33"/>
        <v>07</v>
      </c>
      <c r="C162" s="17" t="str">
        <f t="shared" ca="1" si="38"/>
        <v>02-14-15-04-07-01-10-12-13</v>
      </c>
      <c r="D162" s="19" t="str">
        <f t="shared" ca="1" si="34"/>
        <v>03-05-06-07-11-14-15-16-03</v>
      </c>
      <c r="E162" s="19" t="str">
        <f t="shared" ca="1" si="43"/>
        <v>last</v>
      </c>
      <c r="F162" s="19" t="str">
        <f t="shared" ca="1" si="44"/>
        <v>02-14-15-04-07-01-10-12-13</v>
      </c>
      <c r="G162" s="17" t="str">
        <f t="shared" ca="1" si="35"/>
        <v>b</v>
      </c>
      <c r="H162" s="7">
        <f ca="1">IF(J161="",H161,IF(SUM($K$8:$K161)&gt;=MAX($L$8:$L161),1,IF(J161="l",H161+$R$1,IF(AND(J161="w",H161&gt;$R$2),H161-$R$2,1))))</f>
        <v>8</v>
      </c>
      <c r="I162" s="6">
        <f t="shared" ca="1" si="40"/>
        <v>8</v>
      </c>
      <c r="J162" s="20" t="str">
        <f t="shared" ca="1" si="39"/>
        <v>w</v>
      </c>
      <c r="K162" s="17">
        <f t="shared" ca="1" si="36"/>
        <v>72</v>
      </c>
      <c r="L162" s="6">
        <f t="shared" ca="1" si="41"/>
        <v>90</v>
      </c>
      <c r="M162" s="6" t="str">
        <f t="shared" ca="1" si="42"/>
        <v/>
      </c>
    </row>
    <row r="163" spans="1:13">
      <c r="A163" s="15">
        <f t="shared" ca="1" si="32"/>
        <v>31</v>
      </c>
      <c r="B163" s="16" t="str">
        <f t="shared" ca="1" si="33"/>
        <v>16</v>
      </c>
      <c r="C163" s="17" t="str">
        <f t="shared" ca="1" si="38"/>
        <v>02-14-15-04-01-10-12-13-07</v>
      </c>
      <c r="D163" s="19" t="str">
        <f t="shared" ca="1" si="34"/>
        <v>03-05-06-07-11-14-15-16-03</v>
      </c>
      <c r="E163" s="19" t="str">
        <f t="shared" ca="1" si="43"/>
        <v>last</v>
      </c>
      <c r="F163" s="19" t="str">
        <f t="shared" ca="1" si="44"/>
        <v>02-14-15-04-01-10-12-13-07</v>
      </c>
      <c r="G163" s="17" t="str">
        <f t="shared" ca="1" si="35"/>
        <v>b</v>
      </c>
      <c r="H163" s="7">
        <f ca="1">IF(J162="",H162,IF(SUM($K$8:$K162)&gt;=MAX($L$8:$L162),1,IF(J162="l",H162+$R$1,IF(AND(J162="w",H162&gt;$R$2),H162-$R$2,1))))</f>
        <v>7</v>
      </c>
      <c r="I163" s="6">
        <f t="shared" ca="1" si="40"/>
        <v>7</v>
      </c>
      <c r="J163" s="20" t="str">
        <f t="shared" ca="1" si="39"/>
        <v>l</v>
      </c>
      <c r="K163" s="17">
        <f t="shared" ca="1" si="36"/>
        <v>-63</v>
      </c>
      <c r="L163" s="6">
        <f t="shared" ca="1" si="41"/>
        <v>27</v>
      </c>
      <c r="M163" s="6" t="str">
        <f t="shared" ca="1" si="42"/>
        <v/>
      </c>
    </row>
    <row r="164" spans="1:13">
      <c r="A164" s="15">
        <f t="shared" ca="1" si="32"/>
        <v>12</v>
      </c>
      <c r="B164" s="16" t="str">
        <f t="shared" ca="1" si="33"/>
        <v>06</v>
      </c>
      <c r="C164" s="17" t="str">
        <f t="shared" ca="1" si="38"/>
        <v>14-15-04-01-10-12-13-07-16</v>
      </c>
      <c r="D164" s="19" t="str">
        <f t="shared" ca="1" si="34"/>
        <v>03-05-06-07-11-14-15-16-02</v>
      </c>
      <c r="E164" s="19" t="str">
        <f t="shared" ca="1" si="43"/>
        <v>furthest</v>
      </c>
      <c r="F164" s="19" t="str">
        <f t="shared" ca="1" si="44"/>
        <v>03-05-06-07-11-14-15-16-02</v>
      </c>
      <c r="G164" s="17" t="str">
        <f t="shared" ca="1" si="35"/>
        <v>b</v>
      </c>
      <c r="H164" s="7">
        <f ca="1">IF(J163="",H163,IF(SUM($K$8:$K163)&gt;=MAX($L$8:$L163),1,IF(J163="l",H163+$R$1,IF(AND(J163="w",H163&gt;$R$2),H163-$R$2,1))))</f>
        <v>8</v>
      </c>
      <c r="I164" s="6">
        <f t="shared" ca="1" si="40"/>
        <v>8</v>
      </c>
      <c r="J164" s="20" t="str">
        <f t="shared" ca="1" si="39"/>
        <v>w</v>
      </c>
      <c r="K164" s="17">
        <f t="shared" ca="1" si="36"/>
        <v>72</v>
      </c>
      <c r="L164" s="6">
        <f t="shared" ca="1" si="41"/>
        <v>99</v>
      </c>
      <c r="M164" s="6" t="str">
        <f t="shared" ca="1" si="42"/>
        <v/>
      </c>
    </row>
    <row r="165" spans="1:13">
      <c r="A165" s="15">
        <f t="shared" ca="1" si="32"/>
        <v>11</v>
      </c>
      <c r="B165" s="16" t="str">
        <f t="shared" ca="1" si="33"/>
        <v>05</v>
      </c>
      <c r="C165" s="17" t="str">
        <f t="shared" ca="1" si="38"/>
        <v>15-04-01-10-12-13-07-16-06</v>
      </c>
      <c r="D165" s="19" t="str">
        <f t="shared" ca="1" si="34"/>
        <v>03-05-06-07-11-14-15-16-14</v>
      </c>
      <c r="E165" s="19" t="str">
        <f t="shared" ca="1" si="43"/>
        <v>furthest</v>
      </c>
      <c r="F165" s="19" t="str">
        <f t="shared" ca="1" si="44"/>
        <v>03-05-06-07-11-14-15-16-14</v>
      </c>
      <c r="G165" s="17" t="str">
        <f t="shared" ca="1" si="35"/>
        <v>b</v>
      </c>
      <c r="H165" s="7">
        <f ca="1">IF(J164="",H164,IF(SUM($K$8:$K164)&gt;=MAX($L$8:$L164),1,IF(J164="l",H164+$R$1,IF(AND(J164="w",H164&gt;$R$2),H164-$R$2,1))))</f>
        <v>7</v>
      </c>
      <c r="I165" s="6">
        <f t="shared" ca="1" si="40"/>
        <v>7</v>
      </c>
      <c r="J165" s="20" t="str">
        <f t="shared" ca="1" si="39"/>
        <v>w</v>
      </c>
      <c r="K165" s="17">
        <f t="shared" ca="1" si="36"/>
        <v>63</v>
      </c>
      <c r="L165" s="6">
        <f t="shared" ca="1" si="41"/>
        <v>162</v>
      </c>
      <c r="M165" s="6" t="str">
        <f t="shared" ca="1" si="42"/>
        <v>stop win</v>
      </c>
    </row>
    <row r="166" spans="1:13">
      <c r="A166" s="15">
        <f t="shared" ca="1" si="32"/>
        <v>26</v>
      </c>
      <c r="B166" s="16" t="str">
        <f t="shared" ca="1" si="33"/>
        <v>14</v>
      </c>
      <c r="C166" s="17" t="str">
        <f t="shared" ca="1" si="38"/>
        <v>04-01-10-12-13-07-16-06-05</v>
      </c>
      <c r="D166" s="19" t="str">
        <f t="shared" ca="1" si="34"/>
        <v>03-05-06-07-11-14-15-16-15</v>
      </c>
      <c r="E166" s="19" t="str">
        <f t="shared" ca="1" si="43"/>
        <v>furthest</v>
      </c>
      <c r="F166" s="19" t="str">
        <f t="shared" ca="1" si="44"/>
        <v>03-05-06-07-11-14-15-16-15</v>
      </c>
      <c r="G166" s="17" t="str">
        <f t="shared" ca="1" si="35"/>
        <v>b</v>
      </c>
      <c r="H166" s="7">
        <f ca="1">IF(J165="",H165,IF(SUM($K$8:$K165)&gt;=MAX($L$8:$L165),1,IF(J165="l",H165+$R$1,IF(AND(J165="w",H165&gt;$R$2),H165-$R$2,1))))</f>
        <v>6</v>
      </c>
      <c r="I166" s="6">
        <f t="shared" ca="1" si="40"/>
        <v>6</v>
      </c>
      <c r="J166" s="20" t="str">
        <f t="shared" ca="1" si="39"/>
        <v>w</v>
      </c>
      <c r="K166" s="17">
        <f t="shared" ca="1" si="36"/>
        <v>54</v>
      </c>
      <c r="L166" s="6">
        <f t="shared" ca="1" si="41"/>
        <v>216</v>
      </c>
      <c r="M166" s="6" t="str">
        <f t="shared" ca="1" si="42"/>
        <v>stop win</v>
      </c>
    </row>
    <row r="167" spans="1:13">
      <c r="A167" s="15">
        <f t="shared" ca="1" si="32"/>
        <v>8</v>
      </c>
      <c r="B167" s="16" t="str">
        <f t="shared" ca="1" si="33"/>
        <v>05</v>
      </c>
      <c r="C167" s="17" t="str">
        <f t="shared" ca="1" si="38"/>
        <v>01-10-12-13-07-16-06-05-14</v>
      </c>
      <c r="D167" s="19" t="str">
        <f t="shared" ca="1" si="34"/>
        <v>03-05-06-07-11-14-15-16-04</v>
      </c>
      <c r="E167" s="19" t="str">
        <f t="shared" ca="1" si="43"/>
        <v>furthest</v>
      </c>
      <c r="F167" s="19" t="str">
        <f t="shared" ca="1" si="44"/>
        <v>03-05-06-07-11-14-15-16-04</v>
      </c>
      <c r="G167" s="17" t="str">
        <f t="shared" ca="1" si="35"/>
        <v>b</v>
      </c>
      <c r="H167" s="7">
        <f ca="1">IF(J166="",H166,IF(SUM($K$8:$K166)&gt;=MAX($L$8:$L166),1,IF(J166="l",H166+$R$1,IF(AND(J166="w",H166&gt;$R$2),H166-$R$2,1))))</f>
        <v>5</v>
      </c>
      <c r="I167" s="6">
        <f t="shared" ca="1" si="40"/>
        <v>5</v>
      </c>
      <c r="J167" s="20" t="str">
        <f t="shared" ca="1" si="39"/>
        <v>w</v>
      </c>
      <c r="K167" s="17">
        <f t="shared" ca="1" si="36"/>
        <v>45</v>
      </c>
      <c r="L167" s="6">
        <f t="shared" ca="1" si="41"/>
        <v>261</v>
      </c>
      <c r="M167" s="6" t="str">
        <f t="shared" ca="1" si="42"/>
        <v>stop win</v>
      </c>
    </row>
    <row r="168" spans="1:13">
      <c r="A168" s="15">
        <f t="shared" ca="1" si="32"/>
        <v>14</v>
      </c>
      <c r="B168" s="16" t="str">
        <f t="shared" ca="1" si="33"/>
        <v>08</v>
      </c>
      <c r="C168" s="17" t="str">
        <f t="shared" ca="1" si="38"/>
        <v>01-10-12-13-07-16-06-14-05</v>
      </c>
      <c r="D168" s="19" t="str">
        <f t="shared" ca="1" si="34"/>
        <v>03-05-06-07-11-14-15-16-04</v>
      </c>
      <c r="E168" s="19" t="str">
        <f t="shared" ca="1" si="43"/>
        <v>furthest</v>
      </c>
      <c r="F168" s="19" t="str">
        <f t="shared" ca="1" si="44"/>
        <v>03-05-06-07-11-14-15-16-04</v>
      </c>
      <c r="G168" s="17" t="str">
        <f t="shared" ca="1" si="35"/>
        <v>b</v>
      </c>
      <c r="H168" s="7">
        <f ca="1">IF(J167="",H167,IF(SUM($K$8:$K167)&gt;=MAX($L$8:$L167),1,IF(J167="l",H167+$R$1,IF(AND(J167="w",H167&gt;$R$2),H167-$R$2,1))))</f>
        <v>4</v>
      </c>
      <c r="I168" s="6">
        <f t="shared" ca="1" si="40"/>
        <v>4</v>
      </c>
      <c r="J168" s="20" t="str">
        <f t="shared" ca="1" si="39"/>
        <v>l</v>
      </c>
      <c r="K168" s="17">
        <f t="shared" ca="1" si="36"/>
        <v>-36</v>
      </c>
      <c r="L168" s="6">
        <f t="shared" ca="1" si="41"/>
        <v>225</v>
      </c>
      <c r="M168" s="6" t="str">
        <f t="shared" ca="1" si="42"/>
        <v>stop win</v>
      </c>
    </row>
    <row r="169" spans="1:13">
      <c r="A169" s="15">
        <f t="shared" ca="1" si="32"/>
        <v>36</v>
      </c>
      <c r="B169" s="16" t="str">
        <f t="shared" ca="1" si="33"/>
        <v>18</v>
      </c>
      <c r="C169" s="17" t="str">
        <f t="shared" ca="1" si="38"/>
        <v>10-12-13-07-16-06-14-05-08</v>
      </c>
      <c r="D169" s="19" t="str">
        <f t="shared" ca="1" si="34"/>
        <v>03-05-06-07-11-14-15-16-01</v>
      </c>
      <c r="E169" s="19" t="str">
        <f t="shared" ca="1" si="43"/>
        <v>last</v>
      </c>
      <c r="F169" s="19" t="str">
        <f t="shared" ca="1" si="44"/>
        <v>10-12-13-07-16-06-14-05-08</v>
      </c>
      <c r="G169" s="17" t="str">
        <f t="shared" ca="1" si="35"/>
        <v>b</v>
      </c>
      <c r="H169" s="7">
        <f ca="1">IF(J168="",H168,IF(SUM($K$8:$K168)&gt;=MAX($L$8:$L168),1,IF(J168="l",H168+$R$1,IF(AND(J168="w",H168&gt;$R$2),H168-$R$2,1))))</f>
        <v>5</v>
      </c>
      <c r="I169" s="6">
        <f t="shared" ca="1" si="40"/>
        <v>5</v>
      </c>
      <c r="J169" s="20" t="str">
        <f t="shared" ca="1" si="39"/>
        <v>l</v>
      </c>
      <c r="K169" s="17">
        <f t="shared" ca="1" si="36"/>
        <v>-45</v>
      </c>
      <c r="L169" s="6">
        <f t="shared" ca="1" si="41"/>
        <v>180</v>
      </c>
      <c r="M169" s="6" t="str">
        <f t="shared" ca="1" si="42"/>
        <v>stop win</v>
      </c>
    </row>
    <row r="170" spans="1:13">
      <c r="A170" s="15">
        <f t="shared" ca="1" si="32"/>
        <v>30</v>
      </c>
      <c r="B170" s="16" t="str">
        <f t="shared" ca="1" si="33"/>
        <v>15</v>
      </c>
      <c r="C170" s="17" t="str">
        <f t="shared" ca="1" si="38"/>
        <v>12-13-07-16-06-14-05-08-18</v>
      </c>
      <c r="D170" s="19" t="str">
        <f t="shared" ca="1" si="34"/>
        <v>03-05-06-07-11-14-15-16-10</v>
      </c>
      <c r="E170" s="19" t="str">
        <f t="shared" ca="1" si="43"/>
        <v>furthest</v>
      </c>
      <c r="F170" s="19" t="str">
        <f t="shared" ca="1" si="44"/>
        <v>03-05-06-07-11-14-15-16-10</v>
      </c>
      <c r="G170" s="17" t="str">
        <f t="shared" ca="1" si="35"/>
        <v>b</v>
      </c>
      <c r="H170" s="7">
        <f ca="1">IF(J169="",H169,IF(SUM($K$8:$K169)&gt;=MAX($L$8:$L169),1,IF(J169="l",H169+$R$1,IF(AND(J169="w",H169&gt;$R$2),H169-$R$2,1))))</f>
        <v>6</v>
      </c>
      <c r="I170" s="6">
        <f t="shared" ca="1" si="40"/>
        <v>6</v>
      </c>
      <c r="J170" s="20" t="str">
        <f t="shared" ca="1" si="39"/>
        <v>w</v>
      </c>
      <c r="K170" s="17">
        <f t="shared" ca="1" si="36"/>
        <v>54</v>
      </c>
      <c r="L170" s="6">
        <f t="shared" ca="1" si="41"/>
        <v>234</v>
      </c>
      <c r="M170" s="6" t="str">
        <f t="shared" ca="1" si="42"/>
        <v>stop win</v>
      </c>
    </row>
    <row r="171" spans="1:13">
      <c r="A171" s="15">
        <f t="shared" ca="1" si="32"/>
        <v>3</v>
      </c>
      <c r="B171" s="16" t="str">
        <f t="shared" ca="1" si="33"/>
        <v>03</v>
      </c>
      <c r="C171" s="17" t="str">
        <f t="shared" ca="1" si="38"/>
        <v>13-07-16-06-14-05-08-18-15</v>
      </c>
      <c r="D171" s="19" t="str">
        <f t="shared" ca="1" si="34"/>
        <v>03-05-06-07-11-14-15-16-12</v>
      </c>
      <c r="E171" s="19" t="str">
        <f t="shared" ca="1" si="43"/>
        <v>furthest</v>
      </c>
      <c r="F171" s="19" t="str">
        <f t="shared" ca="1" si="44"/>
        <v>03-05-06-07-11-14-15-16-12</v>
      </c>
      <c r="G171" s="17" t="str">
        <f t="shared" ca="1" si="35"/>
        <v>b</v>
      </c>
      <c r="H171" s="7">
        <f ca="1">IF(J170="",H170,IF(SUM($K$8:$K170)&gt;=MAX($L$8:$L170),1,IF(J170="l",H170+$R$1,IF(AND(J170="w",H170&gt;$R$2),H170-$R$2,1))))</f>
        <v>5</v>
      </c>
      <c r="I171" s="6">
        <f t="shared" ca="1" si="40"/>
        <v>5</v>
      </c>
      <c r="J171" s="20" t="str">
        <f t="shared" ca="1" si="39"/>
        <v>w</v>
      </c>
      <c r="K171" s="17">
        <f t="shared" ca="1" si="36"/>
        <v>45</v>
      </c>
      <c r="L171" s="6">
        <f t="shared" ca="1" si="41"/>
        <v>279</v>
      </c>
      <c r="M171" s="6" t="str">
        <f t="shared" ca="1" si="42"/>
        <v>stop win</v>
      </c>
    </row>
    <row r="172" spans="1:13">
      <c r="A172" s="15">
        <f t="shared" ca="1" si="32"/>
        <v>27</v>
      </c>
      <c r="B172" s="16" t="str">
        <f t="shared" ca="1" si="33"/>
        <v>15</v>
      </c>
      <c r="C172" s="17" t="str">
        <f t="shared" ca="1" si="38"/>
        <v>07-16-06-14-05-08-18-15-03</v>
      </c>
      <c r="D172" s="19" t="str">
        <f t="shared" ca="1" si="34"/>
        <v>03-05-06-07-11-14-15-16-13</v>
      </c>
      <c r="E172" s="19" t="str">
        <f t="shared" ca="1" si="43"/>
        <v>furthest</v>
      </c>
      <c r="F172" s="19" t="str">
        <f t="shared" ca="1" si="44"/>
        <v>03-05-06-07-11-14-15-16-13</v>
      </c>
      <c r="G172" s="17" t="str">
        <f t="shared" ca="1" si="35"/>
        <v>b</v>
      </c>
      <c r="H172" s="7">
        <f ca="1">IF(J171="",H171,IF(SUM($K$8:$K171)&gt;=MAX($L$8:$L171),1,IF(J171="l",H171+$R$1,IF(AND(J171="w",H171&gt;$R$2),H171-$R$2,1))))</f>
        <v>1</v>
      </c>
      <c r="I172" s="6">
        <f t="shared" ca="1" si="40"/>
        <v>1</v>
      </c>
      <c r="J172" s="20" t="str">
        <f t="shared" ca="1" si="39"/>
        <v>w</v>
      </c>
      <c r="K172" s="17">
        <f t="shared" ca="1" si="36"/>
        <v>9</v>
      </c>
      <c r="L172" s="6">
        <f t="shared" ca="1" si="41"/>
        <v>288</v>
      </c>
      <c r="M172" s="6" t="str">
        <f t="shared" ca="1" si="42"/>
        <v>stop win</v>
      </c>
    </row>
    <row r="173" spans="1:13">
      <c r="A173" s="15">
        <f t="shared" ca="1" si="32"/>
        <v>34</v>
      </c>
      <c r="B173" s="16" t="str">
        <f t="shared" ca="1" si="33"/>
        <v>16</v>
      </c>
      <c r="C173" s="17" t="str">
        <f t="shared" ca="1" si="38"/>
        <v>07-16-06-14-05-08-18-03-15</v>
      </c>
      <c r="D173" s="19" t="str">
        <f t="shared" ca="1" si="34"/>
        <v>03-05-06-07-11-14-15-16-13</v>
      </c>
      <c r="E173" s="19" t="str">
        <f t="shared" ca="1" si="43"/>
        <v>furthest</v>
      </c>
      <c r="F173" s="19" t="str">
        <f t="shared" ca="1" si="44"/>
        <v>03-05-06-07-11-14-15-16-13</v>
      </c>
      <c r="G173" s="17" t="str">
        <f t="shared" ca="1" si="35"/>
        <v>b</v>
      </c>
      <c r="H173" s="7">
        <f ca="1">IF(J172="",H172,IF(SUM($K$8:$K172)&gt;=MAX($L$8:$L172),1,IF(J172="l",H172+$R$1,IF(AND(J172="w",H172&gt;$R$2),H172-$R$2,1))))</f>
        <v>1</v>
      </c>
      <c r="I173" s="6">
        <f t="shared" ca="1" si="40"/>
        <v>1</v>
      </c>
      <c r="J173" s="20" t="str">
        <f t="shared" ca="1" si="39"/>
        <v>w</v>
      </c>
      <c r="K173" s="17">
        <f t="shared" ca="1" si="36"/>
        <v>9</v>
      </c>
      <c r="L173" s="6">
        <f t="shared" ca="1" si="41"/>
        <v>297</v>
      </c>
      <c r="M173" s="6" t="str">
        <f t="shared" ca="1" si="42"/>
        <v>stop win</v>
      </c>
    </row>
    <row r="174" spans="1:13">
      <c r="A174" s="15">
        <f t="shared" ca="1" si="32"/>
        <v>16</v>
      </c>
      <c r="B174" s="16" t="str">
        <f t="shared" ca="1" si="33"/>
        <v>07</v>
      </c>
      <c r="C174" s="17" t="str">
        <f t="shared" ca="1" si="38"/>
        <v>07-06-14-05-08-18-03-15-16</v>
      </c>
      <c r="D174" s="19" t="str">
        <f t="shared" ca="1" si="34"/>
        <v>03-05-06-07-11-14-15-16-13</v>
      </c>
      <c r="E174" s="19" t="str">
        <f t="shared" ca="1" si="43"/>
        <v>furthest</v>
      </c>
      <c r="F174" s="19" t="str">
        <f t="shared" ca="1" si="44"/>
        <v>03-05-06-07-11-14-15-16-13</v>
      </c>
      <c r="G174" s="17" t="str">
        <f t="shared" ca="1" si="35"/>
        <v>b</v>
      </c>
      <c r="H174" s="7">
        <f ca="1">IF(J173="",H173,IF(SUM($K$8:$K173)&gt;=MAX($L$8:$L173),1,IF(J173="l",H173+$R$1,IF(AND(J173="w",H173&gt;$R$2),H173-$R$2,1))))</f>
        <v>1</v>
      </c>
      <c r="I174" s="6">
        <f t="shared" ca="1" si="40"/>
        <v>1</v>
      </c>
      <c r="J174" s="20" t="str">
        <f t="shared" ca="1" si="39"/>
        <v>w</v>
      </c>
      <c r="K174" s="17">
        <f t="shared" ca="1" si="36"/>
        <v>9</v>
      </c>
      <c r="L174" s="6">
        <f t="shared" ca="1" si="41"/>
        <v>306</v>
      </c>
      <c r="M174" s="6" t="str">
        <f t="shared" ca="1" si="42"/>
        <v>stop win</v>
      </c>
    </row>
    <row r="175" spans="1:13">
      <c r="A175" s="15">
        <f t="shared" ca="1" si="32"/>
        <v>32</v>
      </c>
      <c r="B175" s="16" t="str">
        <f t="shared" ca="1" si="33"/>
        <v>17</v>
      </c>
      <c r="C175" s="17" t="str">
        <f t="shared" ca="1" si="38"/>
        <v>06-14-05-08-18-03-15-16-07</v>
      </c>
      <c r="D175" s="19" t="str">
        <f t="shared" ca="1" si="34"/>
        <v>03-05-06-07-11-14-15-16-13</v>
      </c>
      <c r="E175" s="19" t="str">
        <f t="shared" ca="1" si="43"/>
        <v>furthest</v>
      </c>
      <c r="F175" s="19" t="str">
        <f t="shared" ca="1" si="44"/>
        <v>03-05-06-07-11-14-15-16-13</v>
      </c>
      <c r="G175" s="17" t="str">
        <f t="shared" ca="1" si="35"/>
        <v>b</v>
      </c>
      <c r="H175" s="7">
        <f ca="1">IF(J174="",H174,IF(SUM($K$8:$K174)&gt;=MAX($L$8:$L174),1,IF(J174="l",H174+$R$1,IF(AND(J174="w",H174&gt;$R$2),H174-$R$2,1))))</f>
        <v>1</v>
      </c>
      <c r="I175" s="6">
        <f t="shared" ca="1" si="40"/>
        <v>1</v>
      </c>
      <c r="J175" s="20" t="str">
        <f t="shared" ca="1" si="39"/>
        <v>l</v>
      </c>
      <c r="K175" s="17">
        <f t="shared" ca="1" si="36"/>
        <v>-9</v>
      </c>
      <c r="L175" s="6">
        <f t="shared" ca="1" si="41"/>
        <v>297</v>
      </c>
      <c r="M175" s="6" t="str">
        <f t="shared" ca="1" si="42"/>
        <v>stop win</v>
      </c>
    </row>
    <row r="176" spans="1:13">
      <c r="A176" s="15">
        <f t="shared" ca="1" si="32"/>
        <v>9</v>
      </c>
      <c r="B176" s="16" t="str">
        <f t="shared" ca="1" si="33"/>
        <v>06</v>
      </c>
      <c r="C176" s="17" t="str">
        <f t="shared" ca="1" si="38"/>
        <v>14-05-08-18-03-15-16-07-17</v>
      </c>
      <c r="D176" s="19" t="str">
        <f t="shared" ca="1" si="34"/>
        <v>03-05-06-07-11-14-15-16-06</v>
      </c>
      <c r="E176" s="19" t="str">
        <f t="shared" ca="1" si="43"/>
        <v>last</v>
      </c>
      <c r="F176" s="19" t="str">
        <f t="shared" ca="1" si="44"/>
        <v>14-05-08-18-03-15-16-07-17</v>
      </c>
      <c r="G176" s="17" t="str">
        <f t="shared" ca="1" si="35"/>
        <v>b</v>
      </c>
      <c r="H176" s="7">
        <f ca="1">IF(J175="",H175,IF(SUM($K$8:$K175)&gt;=MAX($L$8:$L175),1,IF(J175="l",H175+$R$1,IF(AND(J175="w",H175&gt;$R$2),H175-$R$2,1))))</f>
        <v>2</v>
      </c>
      <c r="I176" s="6">
        <f t="shared" ca="1" si="40"/>
        <v>2</v>
      </c>
      <c r="J176" s="20" t="str">
        <f t="shared" ca="1" si="39"/>
        <v>l</v>
      </c>
      <c r="K176" s="17">
        <f t="shared" ca="1" si="36"/>
        <v>-18</v>
      </c>
      <c r="L176" s="6">
        <f t="shared" ca="1" si="41"/>
        <v>279</v>
      </c>
      <c r="M176" s="6" t="str">
        <f t="shared" ca="1" si="42"/>
        <v>stop win</v>
      </c>
    </row>
    <row r="177" spans="1:13">
      <c r="A177" s="15">
        <f t="shared" ca="1" si="32"/>
        <v>25</v>
      </c>
      <c r="B177" s="16" t="str">
        <f t="shared" ca="1" si="33"/>
        <v>13</v>
      </c>
      <c r="C177" s="17" t="str">
        <f t="shared" ca="1" si="38"/>
        <v>05-08-18-03-15-16-07-17-06</v>
      </c>
      <c r="D177" s="19" t="str">
        <f t="shared" ca="1" si="34"/>
        <v>03-05-06-07-11-14-15-16-14</v>
      </c>
      <c r="E177" s="19" t="str">
        <f t="shared" ca="1" si="43"/>
        <v>furthest</v>
      </c>
      <c r="F177" s="19" t="str">
        <f t="shared" ca="1" si="44"/>
        <v>03-05-06-07-11-14-15-16-14</v>
      </c>
      <c r="G177" s="17" t="str">
        <f t="shared" ca="1" si="35"/>
        <v>b</v>
      </c>
      <c r="H177" s="7">
        <f ca="1">IF(J176="",H176,IF(SUM($K$8:$K176)&gt;=MAX($L$8:$L176),1,IF(J176="l",H176+$R$1,IF(AND(J176="w",H176&gt;$R$2),H176-$R$2,1))))</f>
        <v>3</v>
      </c>
      <c r="I177" s="6">
        <f t="shared" ca="1" si="40"/>
        <v>3</v>
      </c>
      <c r="J177" s="20" t="str">
        <f t="shared" ca="1" si="39"/>
        <v>l</v>
      </c>
      <c r="K177" s="17">
        <f t="shared" ca="1" si="36"/>
        <v>-27</v>
      </c>
      <c r="L177" s="6">
        <f t="shared" ca="1" si="41"/>
        <v>252</v>
      </c>
      <c r="M177" s="6" t="str">
        <f t="shared" ca="1" si="42"/>
        <v>stop win</v>
      </c>
    </row>
    <row r="178" spans="1:13">
      <c r="A178" s="15">
        <f t="shared" ca="1" si="32"/>
        <v>31</v>
      </c>
      <c r="B178" s="16" t="str">
        <f t="shared" ca="1" si="33"/>
        <v>16</v>
      </c>
      <c r="C178" s="17" t="str">
        <f t="shared" ca="1" si="38"/>
        <v>08-18-03-15-16-07-17-06-13</v>
      </c>
      <c r="D178" s="19" t="str">
        <f t="shared" ca="1" si="34"/>
        <v>03-05-06-07-11-14-15-16-05</v>
      </c>
      <c r="E178" s="19" t="str">
        <f t="shared" ca="1" si="43"/>
        <v>last</v>
      </c>
      <c r="F178" s="19" t="str">
        <f t="shared" ca="1" si="44"/>
        <v>08-18-03-15-16-07-17-06-13</v>
      </c>
      <c r="G178" s="17" t="str">
        <f t="shared" ca="1" si="35"/>
        <v>b</v>
      </c>
      <c r="H178" s="7">
        <f ca="1">IF(J177="",H177,IF(SUM($K$8:$K177)&gt;=MAX($L$8:$L177),1,IF(J177="l",H177+$R$1,IF(AND(J177="w",H177&gt;$R$2),H177-$R$2,1))))</f>
        <v>4</v>
      </c>
      <c r="I178" s="6">
        <f t="shared" ca="1" si="40"/>
        <v>4</v>
      </c>
      <c r="J178" s="20" t="str">
        <f t="shared" ca="1" si="39"/>
        <v>w</v>
      </c>
      <c r="K178" s="17">
        <f t="shared" ca="1" si="36"/>
        <v>36</v>
      </c>
      <c r="L178" s="6">
        <f t="shared" ca="1" si="41"/>
        <v>288</v>
      </c>
      <c r="M178" s="6" t="str">
        <f t="shared" ca="1" si="42"/>
        <v>stop win</v>
      </c>
    </row>
    <row r="179" spans="1:13">
      <c r="A179" s="15">
        <f t="shared" ca="1" si="32"/>
        <v>18</v>
      </c>
      <c r="B179" s="16" t="str">
        <f t="shared" ca="1" si="33"/>
        <v>09</v>
      </c>
      <c r="C179" s="17" t="str">
        <f t="shared" ca="1" si="38"/>
        <v>08-18-03-15-07-17-06-13-16</v>
      </c>
      <c r="D179" s="19" t="str">
        <f t="shared" ca="1" si="34"/>
        <v>03-05-06-07-11-14-15-16-05</v>
      </c>
      <c r="E179" s="19" t="str">
        <f t="shared" ca="1" si="43"/>
        <v>last</v>
      </c>
      <c r="F179" s="19" t="str">
        <f t="shared" ca="1" si="44"/>
        <v>08-18-03-15-07-17-06-13-16</v>
      </c>
      <c r="G179" s="17" t="str">
        <f t="shared" ca="1" si="35"/>
        <v>b</v>
      </c>
      <c r="H179" s="7">
        <f ca="1">IF(J178="",H178,IF(SUM($K$8:$K178)&gt;=MAX($L$8:$L178),1,IF(J178="l",H178+$R$1,IF(AND(J178="w",H178&gt;$R$2),H178-$R$2,1))))</f>
        <v>3</v>
      </c>
      <c r="I179" s="6">
        <f t="shared" ca="1" si="40"/>
        <v>3</v>
      </c>
      <c r="J179" s="20" t="str">
        <f t="shared" ca="1" si="39"/>
        <v>l</v>
      </c>
      <c r="K179" s="17">
        <f t="shared" ca="1" si="36"/>
        <v>-27</v>
      </c>
      <c r="L179" s="6">
        <f t="shared" ca="1" si="41"/>
        <v>261</v>
      </c>
      <c r="M179" s="6" t="str">
        <f t="shared" ca="1" si="42"/>
        <v>stop win</v>
      </c>
    </row>
    <row r="180" spans="1:13">
      <c r="A180" s="15">
        <f t="shared" ca="1" si="32"/>
        <v>7</v>
      </c>
      <c r="B180" s="16" t="str">
        <f t="shared" ca="1" si="33"/>
        <v>04</v>
      </c>
      <c r="C180" s="17" t="str">
        <f t="shared" ca="1" si="38"/>
        <v>18-03-15-07-17-06-13-16-09</v>
      </c>
      <c r="D180" s="19" t="str">
        <f t="shared" ca="1" si="34"/>
        <v>03-05-06-07-11-14-15-16-08</v>
      </c>
      <c r="E180" s="19" t="str">
        <f t="shared" ca="1" si="43"/>
        <v>furthest</v>
      </c>
      <c r="F180" s="19" t="str">
        <f t="shared" ca="1" si="44"/>
        <v>03-05-06-07-11-14-15-16-08</v>
      </c>
      <c r="G180" s="17" t="str">
        <f t="shared" ca="1" si="35"/>
        <v>b</v>
      </c>
      <c r="H180" s="7">
        <f ca="1">IF(J179="",H179,IF(SUM($K$8:$K179)&gt;=MAX($L$8:$L179),1,IF(J179="l",H179+$R$1,IF(AND(J179="w",H179&gt;$R$2),H179-$R$2,1))))</f>
        <v>4</v>
      </c>
      <c r="I180" s="6">
        <f t="shared" ca="1" si="40"/>
        <v>4</v>
      </c>
      <c r="J180" s="20" t="str">
        <f t="shared" ca="1" si="39"/>
        <v>l</v>
      </c>
      <c r="K180" s="17">
        <f t="shared" ca="1" si="36"/>
        <v>-36</v>
      </c>
      <c r="L180" s="6">
        <f t="shared" ca="1" si="41"/>
        <v>225</v>
      </c>
      <c r="M180" s="6" t="str">
        <f t="shared" ca="1" si="42"/>
        <v>stop win</v>
      </c>
    </row>
    <row r="181" spans="1:13">
      <c r="A181" s="15">
        <f t="shared" ca="1" si="32"/>
        <v>13</v>
      </c>
      <c r="B181" s="16" t="str">
        <f t="shared" ca="1" si="33"/>
        <v>07</v>
      </c>
      <c r="C181" s="17" t="str">
        <f t="shared" ca="1" si="38"/>
        <v>03-15-07-17-06-13-16-09-04</v>
      </c>
      <c r="D181" s="19" t="str">
        <f t="shared" ca="1" si="34"/>
        <v>03-05-06-07-11-14-15-16-18</v>
      </c>
      <c r="E181" s="19" t="str">
        <f t="shared" ca="1" si="43"/>
        <v>last</v>
      </c>
      <c r="F181" s="19" t="str">
        <f t="shared" ca="1" si="44"/>
        <v>03-15-07-17-06-13-16-09-04</v>
      </c>
      <c r="G181" s="17" t="str">
        <f t="shared" ca="1" si="35"/>
        <v>b</v>
      </c>
      <c r="H181" s="7">
        <f ca="1">IF(J180="",H180,IF(SUM($K$8:$K180)&gt;=MAX($L$8:$L180),1,IF(J180="l",H180+$R$1,IF(AND(J180="w",H180&gt;$R$2),H180-$R$2,1))))</f>
        <v>5</v>
      </c>
      <c r="I181" s="6">
        <f t="shared" ca="1" si="40"/>
        <v>5</v>
      </c>
      <c r="J181" s="20" t="str">
        <f t="shared" ca="1" si="39"/>
        <v>w</v>
      </c>
      <c r="K181" s="17">
        <f t="shared" ca="1" si="36"/>
        <v>45</v>
      </c>
      <c r="L181" s="6">
        <f t="shared" ca="1" si="41"/>
        <v>270</v>
      </c>
      <c r="M181" s="6" t="str">
        <f t="shared" ca="1" si="42"/>
        <v>stop win</v>
      </c>
    </row>
    <row r="182" spans="1:13">
      <c r="A182" s="15">
        <f t="shared" ca="1" si="32"/>
        <v>30</v>
      </c>
      <c r="B182" s="16" t="str">
        <f t="shared" ca="1" si="33"/>
        <v>15</v>
      </c>
      <c r="C182" s="17" t="str">
        <f t="shared" ca="1" si="38"/>
        <v>03-15-17-06-13-16-09-04-07</v>
      </c>
      <c r="D182" s="19" t="str">
        <f t="shared" ca="1" si="34"/>
        <v>03-05-06-07-11-14-15-16-18</v>
      </c>
      <c r="E182" s="19" t="str">
        <f t="shared" ca="1" si="43"/>
        <v>last</v>
      </c>
      <c r="F182" s="19" t="str">
        <f t="shared" ca="1" si="44"/>
        <v>03-15-17-06-13-16-09-04-07</v>
      </c>
      <c r="G182" s="17" t="str">
        <f t="shared" ca="1" si="35"/>
        <v>b</v>
      </c>
      <c r="H182" s="7">
        <f ca="1">IF(J181="",H181,IF(SUM($K$8:$K181)&gt;=MAX($L$8:$L181),1,IF(J181="l",H181+$R$1,IF(AND(J181="w",H181&gt;$R$2),H181-$R$2,1))))</f>
        <v>4</v>
      </c>
      <c r="I182" s="6">
        <f t="shared" ca="1" si="40"/>
        <v>4</v>
      </c>
      <c r="J182" s="20" t="str">
        <f t="shared" ca="1" si="39"/>
        <v>w</v>
      </c>
      <c r="K182" s="17">
        <f t="shared" ca="1" si="36"/>
        <v>36</v>
      </c>
      <c r="L182" s="6">
        <f t="shared" ca="1" si="41"/>
        <v>306</v>
      </c>
      <c r="M182" s="6" t="str">
        <f t="shared" ca="1" si="42"/>
        <v>stop win</v>
      </c>
    </row>
    <row r="183" spans="1:13">
      <c r="A183" s="15">
        <f t="shared" ca="1" si="32"/>
        <v>6</v>
      </c>
      <c r="B183" s="16" t="str">
        <f t="shared" ca="1" si="33"/>
        <v>03</v>
      </c>
      <c r="C183" s="17" t="str">
        <f t="shared" ca="1" si="38"/>
        <v>03-17-06-13-16-09-04-07-15</v>
      </c>
      <c r="D183" s="19" t="str">
        <f t="shared" ca="1" si="34"/>
        <v>03-05-06-07-11-14-15-16-18</v>
      </c>
      <c r="E183" s="19" t="str">
        <f t="shared" ca="1" si="43"/>
        <v>last</v>
      </c>
      <c r="F183" s="19" t="str">
        <f t="shared" ca="1" si="44"/>
        <v>03-17-06-13-16-09-04-07-15</v>
      </c>
      <c r="G183" s="17" t="str">
        <f t="shared" ca="1" si="35"/>
        <v>b</v>
      </c>
      <c r="H183" s="7">
        <f ca="1">IF(J182="",H182,IF(SUM($K$8:$K182)&gt;=MAX($L$8:$L182),1,IF(J182="l",H182+$R$1,IF(AND(J182="w",H182&gt;$R$2),H182-$R$2,1))))</f>
        <v>1</v>
      </c>
      <c r="I183" s="6">
        <f t="shared" ca="1" si="40"/>
        <v>1</v>
      </c>
      <c r="J183" s="20" t="str">
        <f t="shared" ca="1" si="39"/>
        <v>w</v>
      </c>
      <c r="K183" s="17">
        <f t="shared" ca="1" si="36"/>
        <v>9</v>
      </c>
      <c r="L183" s="6">
        <f t="shared" ca="1" si="41"/>
        <v>315</v>
      </c>
      <c r="M183" s="6" t="str">
        <f t="shared" ca="1" si="42"/>
        <v>stop win</v>
      </c>
    </row>
    <row r="184" spans="1:13">
      <c r="A184" s="15">
        <f t="shared" ca="1" si="32"/>
        <v>29</v>
      </c>
      <c r="B184" s="16" t="str">
        <f t="shared" ca="1" si="33"/>
        <v>14</v>
      </c>
      <c r="C184" s="17" t="str">
        <f t="shared" ca="1" si="38"/>
        <v>17-06-13-16-09-04-07-15-03</v>
      </c>
      <c r="D184" s="19" t="str">
        <f t="shared" ca="1" si="34"/>
        <v>03-05-06-07-11-14-15-16-18</v>
      </c>
      <c r="E184" s="19" t="str">
        <f t="shared" ca="1" si="43"/>
        <v>last</v>
      </c>
      <c r="F184" s="19" t="str">
        <f t="shared" ca="1" si="44"/>
        <v>17-06-13-16-09-04-07-15-03</v>
      </c>
      <c r="G184" s="17" t="str">
        <f t="shared" ca="1" si="35"/>
        <v>b</v>
      </c>
      <c r="H184" s="7">
        <f ca="1">IF(J183="",H183,IF(SUM($K$8:$K183)&gt;=MAX($L$8:$L183),1,IF(J183="l",H183+$R$1,IF(AND(J183="w",H183&gt;$R$2),H183-$R$2,1))))</f>
        <v>1</v>
      </c>
      <c r="I184" s="6">
        <f t="shared" ca="1" si="40"/>
        <v>1</v>
      </c>
      <c r="J184" s="20" t="str">
        <f t="shared" ca="1" si="39"/>
        <v>l</v>
      </c>
      <c r="K184" s="17">
        <f t="shared" ca="1" si="36"/>
        <v>-9</v>
      </c>
      <c r="L184" s="6">
        <f t="shared" ca="1" si="41"/>
        <v>306</v>
      </c>
      <c r="M184" s="6" t="str">
        <f t="shared" ca="1" si="42"/>
        <v>stop win</v>
      </c>
    </row>
    <row r="185" spans="1:13">
      <c r="A185" s="15">
        <f t="shared" ca="1" si="32"/>
        <v>24</v>
      </c>
      <c r="B185" s="16" t="str">
        <f t="shared" ca="1" si="33"/>
        <v>12</v>
      </c>
      <c r="C185" s="17" t="str">
        <f t="shared" ca="1" si="38"/>
        <v>06-13-16-09-04-07-15-03-14</v>
      </c>
      <c r="D185" s="19" t="str">
        <f t="shared" ca="1" si="34"/>
        <v>03-05-06-07-11-14-15-16-17</v>
      </c>
      <c r="E185" s="19" t="str">
        <f t="shared" ca="1" si="43"/>
        <v>furthest</v>
      </c>
      <c r="F185" s="19" t="str">
        <f t="shared" ca="1" si="44"/>
        <v>03-05-06-07-11-14-15-16-17</v>
      </c>
      <c r="G185" s="17" t="str">
        <f t="shared" ca="1" si="35"/>
        <v>b</v>
      </c>
      <c r="H185" s="7">
        <f ca="1">IF(J184="",H184,IF(SUM($K$8:$K184)&gt;=MAX($L$8:$L184),1,IF(J184="l",H184+$R$1,IF(AND(J184="w",H184&gt;$R$2),H184-$R$2,1))))</f>
        <v>2</v>
      </c>
      <c r="I185" s="6">
        <f t="shared" ca="1" si="40"/>
        <v>2</v>
      </c>
      <c r="J185" s="20" t="str">
        <f t="shared" ca="1" si="39"/>
        <v>l</v>
      </c>
      <c r="K185" s="17">
        <f t="shared" ca="1" si="36"/>
        <v>-18</v>
      </c>
      <c r="L185" s="6">
        <f t="shared" ca="1" si="41"/>
        <v>288</v>
      </c>
      <c r="M185" s="6" t="str">
        <f t="shared" ca="1" si="42"/>
        <v>stop win</v>
      </c>
    </row>
    <row r="186" spans="1:13">
      <c r="A186" s="15">
        <f t="shared" ca="1" si="32"/>
        <v>6</v>
      </c>
      <c r="B186" s="16" t="str">
        <f t="shared" ca="1" si="33"/>
        <v>03</v>
      </c>
      <c r="C186" s="17" t="str">
        <f t="shared" ca="1" si="38"/>
        <v>13-16-09-04-07-15-03-14-12</v>
      </c>
      <c r="D186" s="19" t="str">
        <f t="shared" ca="1" si="34"/>
        <v>03-05-06-07-11-14-15-16-06</v>
      </c>
      <c r="E186" s="19" t="str">
        <f t="shared" ca="1" si="43"/>
        <v>last</v>
      </c>
      <c r="F186" s="19" t="str">
        <f t="shared" ca="1" si="44"/>
        <v>13-16-09-04-07-15-03-14-12</v>
      </c>
      <c r="G186" s="17" t="str">
        <f t="shared" ca="1" si="35"/>
        <v>b</v>
      </c>
      <c r="H186" s="7">
        <f ca="1">IF(J185="",H185,IF(SUM($K$8:$K185)&gt;=MAX($L$8:$L185),1,IF(J185="l",H185+$R$1,IF(AND(J185="w",H185&gt;$R$2),H185-$R$2,1))))</f>
        <v>3</v>
      </c>
      <c r="I186" s="6">
        <f t="shared" ca="1" si="40"/>
        <v>3</v>
      </c>
      <c r="J186" s="20" t="str">
        <f t="shared" ca="1" si="39"/>
        <v>w</v>
      </c>
      <c r="K186" s="17">
        <f t="shared" ca="1" si="36"/>
        <v>27</v>
      </c>
      <c r="L186" s="6">
        <f t="shared" ca="1" si="41"/>
        <v>315</v>
      </c>
      <c r="M186" s="6" t="str">
        <f t="shared" ca="1" si="42"/>
        <v>stop win</v>
      </c>
    </row>
    <row r="187" spans="1:13">
      <c r="A187" s="15">
        <f t="shared" ca="1" si="32"/>
        <v>29</v>
      </c>
      <c r="B187" s="16" t="str">
        <f t="shared" ca="1" si="33"/>
        <v>14</v>
      </c>
      <c r="C187" s="17" t="str">
        <f t="shared" ca="1" si="38"/>
        <v>13-16-09-04-07-15-14-12-03</v>
      </c>
      <c r="D187" s="19" t="str">
        <f t="shared" ca="1" si="34"/>
        <v>03-05-06-07-11-14-15-16-06</v>
      </c>
      <c r="E187" s="19" t="str">
        <f t="shared" ca="1" si="43"/>
        <v>last</v>
      </c>
      <c r="F187" s="19" t="str">
        <f t="shared" ca="1" si="44"/>
        <v>13-16-09-04-07-15-14-12-03</v>
      </c>
      <c r="G187" s="17" t="str">
        <f t="shared" ca="1" si="35"/>
        <v>b</v>
      </c>
      <c r="H187" s="7">
        <f ca="1">IF(J186="",H186,IF(SUM($K$8:$K186)&gt;=MAX($L$8:$L186),1,IF(J186="l",H186+$R$1,IF(AND(J186="w",H186&gt;$R$2),H186-$R$2,1))))</f>
        <v>1</v>
      </c>
      <c r="I187" s="6">
        <f t="shared" ca="1" si="40"/>
        <v>1</v>
      </c>
      <c r="J187" s="20" t="str">
        <f t="shared" ca="1" si="39"/>
        <v>w</v>
      </c>
      <c r="K187" s="17">
        <f t="shared" ca="1" si="36"/>
        <v>9</v>
      </c>
      <c r="L187" s="6">
        <f t="shared" ca="1" si="41"/>
        <v>324</v>
      </c>
      <c r="M187" s="6" t="str">
        <f t="shared" ca="1" si="42"/>
        <v>stop win</v>
      </c>
    </row>
    <row r="188" spans="1:13">
      <c r="A188" s="15">
        <f t="shared" ca="1" si="32"/>
        <v>35</v>
      </c>
      <c r="B188" s="16" t="str">
        <f t="shared" ca="1" si="33"/>
        <v>17</v>
      </c>
      <c r="C188" s="17" t="str">
        <f t="shared" ca="1" si="38"/>
        <v>13-16-09-04-07-15-12-03-14</v>
      </c>
      <c r="D188" s="19" t="str">
        <f t="shared" ca="1" si="34"/>
        <v>03-05-06-07-11-14-15-16-06</v>
      </c>
      <c r="E188" s="19" t="str">
        <f t="shared" ca="1" si="43"/>
        <v>last</v>
      </c>
      <c r="F188" s="19" t="str">
        <f t="shared" ca="1" si="44"/>
        <v>13-16-09-04-07-15-12-03-14</v>
      </c>
      <c r="G188" s="17" t="str">
        <f t="shared" ca="1" si="35"/>
        <v>b</v>
      </c>
      <c r="H188" s="7">
        <f ca="1">IF(J187="",H187,IF(SUM($K$8:$K187)&gt;=MAX($L$8:$L187),1,IF(J187="l",H187+$R$1,IF(AND(J187="w",H187&gt;$R$2),H187-$R$2,1))))</f>
        <v>1</v>
      </c>
      <c r="I188" s="6">
        <f t="shared" ca="1" si="40"/>
        <v>1</v>
      </c>
      <c r="J188" s="20" t="str">
        <f t="shared" ca="1" si="39"/>
        <v>l</v>
      </c>
      <c r="K188" s="17">
        <f t="shared" ca="1" si="36"/>
        <v>-9</v>
      </c>
      <c r="L188" s="6">
        <f t="shared" ca="1" si="41"/>
        <v>315</v>
      </c>
      <c r="M188" s="6" t="str">
        <f t="shared" ca="1" si="42"/>
        <v>stop win</v>
      </c>
    </row>
    <row r="189" spans="1:13">
      <c r="A189" s="15">
        <f t="shared" ca="1" si="32"/>
        <v>11</v>
      </c>
      <c r="B189" s="16" t="str">
        <f t="shared" ca="1" si="33"/>
        <v>05</v>
      </c>
      <c r="C189" s="17" t="str">
        <f t="shared" ca="1" si="38"/>
        <v>16-09-04-07-15-12-03-14-17</v>
      </c>
      <c r="D189" s="19" t="str">
        <f t="shared" ca="1" si="34"/>
        <v>03-05-06-07-11-14-15-16-13</v>
      </c>
      <c r="E189" s="19" t="str">
        <f t="shared" ca="1" si="43"/>
        <v>furthest</v>
      </c>
      <c r="F189" s="19" t="str">
        <f t="shared" ca="1" si="44"/>
        <v>03-05-06-07-11-14-15-16-13</v>
      </c>
      <c r="G189" s="17" t="str">
        <f t="shared" ca="1" si="35"/>
        <v>b</v>
      </c>
      <c r="H189" s="7">
        <f ca="1">IF(J188="",H188,IF(SUM($K$8:$K188)&gt;=MAX($L$8:$L188),1,IF(J188="l",H188+$R$1,IF(AND(J188="w",H188&gt;$R$2),H188-$R$2,1))))</f>
        <v>2</v>
      </c>
      <c r="I189" s="6">
        <f t="shared" ca="1" si="40"/>
        <v>2</v>
      </c>
      <c r="J189" s="20" t="str">
        <f t="shared" ca="1" si="39"/>
        <v>w</v>
      </c>
      <c r="K189" s="17">
        <f t="shared" ca="1" si="36"/>
        <v>18</v>
      </c>
      <c r="L189" s="6">
        <f t="shared" ca="1" si="41"/>
        <v>333</v>
      </c>
      <c r="M189" s="6" t="str">
        <f t="shared" ca="1" si="42"/>
        <v>stop win</v>
      </c>
    </row>
    <row r="190" spans="1:13">
      <c r="A190" s="15">
        <f t="shared" ca="1" si="32"/>
        <v>30</v>
      </c>
      <c r="B190" s="16" t="str">
        <f t="shared" ca="1" si="33"/>
        <v>15</v>
      </c>
      <c r="C190" s="17" t="str">
        <f t="shared" ca="1" si="38"/>
        <v>09-04-07-15-12-03-14-17-05</v>
      </c>
      <c r="D190" s="19" t="str">
        <f t="shared" ca="1" si="34"/>
        <v>03-05-06-07-11-14-15-16-16</v>
      </c>
      <c r="E190" s="19" t="str">
        <f t="shared" ca="1" si="43"/>
        <v>furthest</v>
      </c>
      <c r="F190" s="19" t="str">
        <f t="shared" ca="1" si="44"/>
        <v>03-05-06-07-11-14-15-16-16</v>
      </c>
      <c r="G190" s="17" t="str">
        <f t="shared" ca="1" si="35"/>
        <v>b</v>
      </c>
      <c r="H190" s="7">
        <f ca="1">IF(J189="",H189,IF(SUM($K$8:$K189)&gt;=MAX($L$8:$L189),1,IF(J189="l",H189+$R$1,IF(AND(J189="w",H189&gt;$R$2),H189-$R$2,1))))</f>
        <v>1</v>
      </c>
      <c r="I190" s="6">
        <f t="shared" ca="1" si="40"/>
        <v>1</v>
      </c>
      <c r="J190" s="20" t="str">
        <f t="shared" ca="1" si="39"/>
        <v>w</v>
      </c>
      <c r="K190" s="17">
        <f t="shared" ca="1" si="36"/>
        <v>9</v>
      </c>
      <c r="L190" s="6">
        <f t="shared" ca="1" si="41"/>
        <v>342</v>
      </c>
      <c r="M190" s="6" t="str">
        <f t="shared" ca="1" si="42"/>
        <v>stop win</v>
      </c>
    </row>
    <row r="191" spans="1:13">
      <c r="A191" s="15">
        <f t="shared" ca="1" si="32"/>
        <v>15</v>
      </c>
      <c r="B191" s="16" t="str">
        <f t="shared" ca="1" si="33"/>
        <v>09</v>
      </c>
      <c r="C191" s="17" t="str">
        <f t="shared" ca="1" si="38"/>
        <v>09-04-07-12-03-14-17-05-15</v>
      </c>
      <c r="D191" s="19" t="str">
        <f t="shared" ca="1" si="34"/>
        <v>03-05-06-07-11-14-15-16-16</v>
      </c>
      <c r="E191" s="19" t="str">
        <f t="shared" ca="1" si="43"/>
        <v>furthest</v>
      </c>
      <c r="F191" s="19" t="str">
        <f t="shared" ca="1" si="44"/>
        <v>03-05-06-07-11-14-15-16-16</v>
      </c>
      <c r="G191" s="17" t="str">
        <f t="shared" ca="1" si="35"/>
        <v>b</v>
      </c>
      <c r="H191" s="7">
        <f ca="1">IF(J190="",H190,IF(SUM($K$8:$K190)&gt;=MAX($L$8:$L190),1,IF(J190="l",H190+$R$1,IF(AND(J190="w",H190&gt;$R$2),H190-$R$2,1))))</f>
        <v>1</v>
      </c>
      <c r="I191" s="6">
        <f t="shared" ca="1" si="40"/>
        <v>1</v>
      </c>
      <c r="J191" s="20" t="str">
        <f t="shared" ca="1" si="39"/>
        <v>l</v>
      </c>
      <c r="K191" s="17">
        <f t="shared" ca="1" si="36"/>
        <v>-9</v>
      </c>
      <c r="L191" s="6">
        <f t="shared" ca="1" si="41"/>
        <v>333</v>
      </c>
      <c r="M191" s="6" t="str">
        <f t="shared" ca="1" si="42"/>
        <v>stop win</v>
      </c>
    </row>
    <row r="192" spans="1:13">
      <c r="A192" s="15">
        <f t="shared" ca="1" si="32"/>
        <v>25</v>
      </c>
      <c r="B192" s="16" t="str">
        <f t="shared" ca="1" si="33"/>
        <v>13</v>
      </c>
      <c r="C192" s="17" t="str">
        <f t="shared" ca="1" si="38"/>
        <v>04-07-12-03-14-17-05-15-09</v>
      </c>
      <c r="D192" s="19" t="str">
        <f t="shared" ca="1" si="34"/>
        <v>03-05-06-07-11-14-15-16-16</v>
      </c>
      <c r="E192" s="19" t="str">
        <f t="shared" ca="1" si="43"/>
        <v>last</v>
      </c>
      <c r="F192" s="19" t="str">
        <f t="shared" ca="1" si="44"/>
        <v>04-07-12-03-14-17-05-15-09</v>
      </c>
      <c r="G192" s="17" t="str">
        <f t="shared" ca="1" si="35"/>
        <v>b</v>
      </c>
      <c r="H192" s="7">
        <f ca="1">IF(J191="",H191,IF(SUM($K$8:$K191)&gt;=MAX($L$8:$L191),1,IF(J191="l",H191+$R$1,IF(AND(J191="w",H191&gt;$R$2),H191-$R$2,1))))</f>
        <v>2</v>
      </c>
      <c r="I192" s="6">
        <f t="shared" ca="1" si="40"/>
        <v>2</v>
      </c>
      <c r="J192" s="20" t="str">
        <f t="shared" ca="1" si="39"/>
        <v>l</v>
      </c>
      <c r="K192" s="17">
        <f t="shared" ca="1" si="36"/>
        <v>-18</v>
      </c>
      <c r="L192" s="6">
        <f t="shared" ca="1" si="41"/>
        <v>315</v>
      </c>
      <c r="M192" s="6" t="str">
        <f t="shared" ca="1" si="42"/>
        <v>stop win</v>
      </c>
    </row>
    <row r="193" spans="1:13">
      <c r="A193" s="15">
        <f t="shared" ca="1" si="32"/>
        <v>10</v>
      </c>
      <c r="B193" s="16" t="str">
        <f t="shared" ca="1" si="33"/>
        <v>04</v>
      </c>
      <c r="C193" s="17" t="str">
        <f t="shared" ca="1" si="38"/>
        <v>07-12-03-14-17-05-15-09-13</v>
      </c>
      <c r="D193" s="19" t="str">
        <f t="shared" ca="1" si="34"/>
        <v>03-05-06-07-11-14-15-16-04</v>
      </c>
      <c r="E193" s="19" t="str">
        <f t="shared" ca="1" si="43"/>
        <v>furthest</v>
      </c>
      <c r="F193" s="19" t="str">
        <f t="shared" ca="1" si="44"/>
        <v>03-05-06-07-11-14-15-16-04</v>
      </c>
      <c r="G193" s="17" t="str">
        <f t="shared" ca="1" si="35"/>
        <v>b</v>
      </c>
      <c r="H193" s="7">
        <f ca="1">IF(J192="",H192,IF(SUM($K$8:$K192)&gt;=MAX($L$8:$L192),1,IF(J192="l",H192+$R$1,IF(AND(J192="w",H192&gt;$R$2),H192-$R$2,1))))</f>
        <v>3</v>
      </c>
      <c r="I193" s="6">
        <f t="shared" ca="1" si="40"/>
        <v>3</v>
      </c>
      <c r="J193" s="20" t="str">
        <f t="shared" ca="1" si="39"/>
        <v>w</v>
      </c>
      <c r="K193" s="17">
        <f t="shared" ca="1" si="36"/>
        <v>27</v>
      </c>
      <c r="L193" s="6">
        <f t="shared" ca="1" si="41"/>
        <v>342</v>
      </c>
      <c r="M193" s="6" t="str">
        <f t="shared" ca="1" si="42"/>
        <v>stop win</v>
      </c>
    </row>
    <row r="194" spans="1:13">
      <c r="A194" s="15">
        <f t="shared" ca="1" si="32"/>
        <v>21</v>
      </c>
      <c r="B194" s="16" t="str">
        <f t="shared" ca="1" si="33"/>
        <v>12</v>
      </c>
      <c r="C194" s="17" t="str">
        <f t="shared" ca="1" si="38"/>
        <v>12-03-14-17-05-15-09-13-04</v>
      </c>
      <c r="D194" s="19" t="str">
        <f t="shared" ca="1" si="34"/>
        <v>03-05-06-07-11-14-15-16-07</v>
      </c>
      <c r="E194" s="19" t="str">
        <f t="shared" ca="1" si="43"/>
        <v>furthest</v>
      </c>
      <c r="F194" s="19" t="str">
        <f t="shared" ca="1" si="44"/>
        <v>03-05-06-07-11-14-15-16-07</v>
      </c>
      <c r="G194" s="17" t="str">
        <f t="shared" ca="1" si="35"/>
        <v>b</v>
      </c>
      <c r="H194" s="7">
        <f ca="1">IF(J193="",H193,IF(SUM($K$8:$K193)&gt;=MAX($L$8:$L193),1,IF(J193="l",H193+$R$1,IF(AND(J193="w",H193&gt;$R$2),H193-$R$2,1))))</f>
        <v>1</v>
      </c>
      <c r="I194" s="6">
        <f t="shared" ca="1" si="40"/>
        <v>1</v>
      </c>
      <c r="J194" s="20" t="str">
        <f t="shared" ca="1" si="39"/>
        <v>l</v>
      </c>
      <c r="K194" s="17">
        <f t="shared" ca="1" si="36"/>
        <v>-9</v>
      </c>
      <c r="L194" s="6">
        <f t="shared" ca="1" si="41"/>
        <v>333</v>
      </c>
      <c r="M194" s="6" t="str">
        <f t="shared" ca="1" si="42"/>
        <v>stop win</v>
      </c>
    </row>
    <row r="195" spans="1:13">
      <c r="A195" s="15">
        <f t="shared" ca="1" si="32"/>
        <v>27</v>
      </c>
      <c r="B195" s="16" t="str">
        <f t="shared" ca="1" si="33"/>
        <v>15</v>
      </c>
      <c r="C195" s="17" t="str">
        <f t="shared" ca="1" si="38"/>
        <v>03-14-17-05-15-09-13-04-12</v>
      </c>
      <c r="D195" s="19" t="str">
        <f t="shared" ca="1" si="34"/>
        <v>03-05-06-07-11-14-15-16-07</v>
      </c>
      <c r="E195" s="19" t="str">
        <f t="shared" ca="1" si="43"/>
        <v>last</v>
      </c>
      <c r="F195" s="19" t="str">
        <f t="shared" ca="1" si="44"/>
        <v>03-14-17-05-15-09-13-04-12</v>
      </c>
      <c r="G195" s="17" t="str">
        <f t="shared" ca="1" si="35"/>
        <v>b</v>
      </c>
      <c r="H195" s="7">
        <f ca="1">IF(J194="",H194,IF(SUM($K$8:$K194)&gt;=MAX($L$8:$L194),1,IF(J194="l",H194+$R$1,IF(AND(J194="w",H194&gt;$R$2),H194-$R$2,1))))</f>
        <v>2</v>
      </c>
      <c r="I195" s="6">
        <f t="shared" ca="1" si="40"/>
        <v>2</v>
      </c>
      <c r="J195" s="20" t="str">
        <f t="shared" ca="1" si="39"/>
        <v>w</v>
      </c>
      <c r="K195" s="17">
        <f t="shared" ca="1" si="36"/>
        <v>18</v>
      </c>
      <c r="L195" s="6">
        <f t="shared" ca="1" si="41"/>
        <v>351</v>
      </c>
      <c r="M195" s="6" t="str">
        <f t="shared" ca="1" si="42"/>
        <v>stop win</v>
      </c>
    </row>
    <row r="196" spans="1:13">
      <c r="A196" s="15">
        <f t="shared" ref="A196:A259" ca="1" si="45">INT(RAND()*37)</f>
        <v>33</v>
      </c>
      <c r="B196" s="16" t="str">
        <f t="shared" ref="B196:B259" ca="1" si="46">IF($A196="","",LOOKUP($A196,$AE:$AE,$AK:$AK))</f>
        <v>18</v>
      </c>
      <c r="C196" s="17" t="str">
        <f t="shared" ca="1" si="38"/>
        <v>03-14-17-05-09-13-04-12-15</v>
      </c>
      <c r="D196" s="19" t="str">
        <f t="shared" ca="1" si="34"/>
        <v>03-05-06-07-11-14-15-16-07</v>
      </c>
      <c r="E196" s="19" t="str">
        <f t="shared" ca="1" si="43"/>
        <v>last</v>
      </c>
      <c r="F196" s="19" t="str">
        <f t="shared" ca="1" si="44"/>
        <v>03-14-17-05-09-13-04-12-15</v>
      </c>
      <c r="G196" s="17" t="str">
        <f t="shared" ca="1" si="35"/>
        <v>b</v>
      </c>
      <c r="H196" s="7">
        <f ca="1">IF(J195="",H195,IF(SUM($K$8:$K195)&gt;=MAX($L$8:$L195),1,IF(J195="l",H195+$R$1,IF(AND(J195="w",H195&gt;$R$2),H195-$R$2,1))))</f>
        <v>1</v>
      </c>
      <c r="I196" s="6">
        <f t="shared" ca="1" si="40"/>
        <v>1</v>
      </c>
      <c r="J196" s="20" t="str">
        <f t="shared" ca="1" si="39"/>
        <v>l</v>
      </c>
      <c r="K196" s="17">
        <f t="shared" ca="1" si="36"/>
        <v>-9</v>
      </c>
      <c r="L196" s="6">
        <f t="shared" ca="1" si="41"/>
        <v>342</v>
      </c>
      <c r="M196" s="6" t="str">
        <f t="shared" ca="1" si="42"/>
        <v>stop win</v>
      </c>
    </row>
    <row r="197" spans="1:13">
      <c r="A197" s="15">
        <f t="shared" ca="1" si="45"/>
        <v>2</v>
      </c>
      <c r="B197" s="16" t="str">
        <f t="shared" ca="1" si="46"/>
        <v>02</v>
      </c>
      <c r="C197" s="17" t="str">
        <f t="shared" ca="1" si="38"/>
        <v>14-17-05-09-13-04-12-15-18</v>
      </c>
      <c r="D197" s="19" t="str">
        <f t="shared" ref="D197:D260" ca="1" si="47">IF(B196=0,D196,IF(AND(LEN(C196)=26,OR(MID(C196,1,2)=B196,MID(C196,4,2)=B196,MID(C196,7,2)=B196,MID(C196,10,2)=B196,MID(C196,13,2)=B196,MID(C196,16,2)=B196,MID(C196,19,2)=B196,MID(C196,22,2)=B196,MID(C196,25,2)=B196)),D196,IF(LEN(C196)=26,REPLACE(D196,25,2,MID(C196,1,2)),IF(RIGHT(D196,2)=B196,MID(D196,1,LEN(D196)-3),IF(OR(MID(C196,1,2)=B196,MID(C196,4,2)=B196,MID(C196,7,2)=B196,MID(C196,10,2)=B196,MID(C196,13,2)=B196,MID(C196,16,2)=B196,MID(C196,19,2)=B196,MID(C196,22,2)=B196,MID(C196,25,2)=B196),D196,REPLACE(D196,SEARCH(B196,D196,1),3,""))))))</f>
        <v>03-05-06-07-11-14-15-16-03</v>
      </c>
      <c r="E197" s="19" t="str">
        <f t="shared" ca="1" si="43"/>
        <v>furthest</v>
      </c>
      <c r="F197" s="19" t="str">
        <f t="shared" ca="1" si="44"/>
        <v>03-05-06-07-11-14-15-16-03</v>
      </c>
      <c r="G197" s="17" t="str">
        <f t="shared" ca="1" si="35"/>
        <v>b</v>
      </c>
      <c r="H197" s="7">
        <f ca="1">IF(J196="",H196,IF(SUM($K$8:$K196)&gt;=MAX($L$8:$L196),1,IF(J196="l",H196+$R$1,IF(AND(J196="w",H196&gt;$R$2),H196-$R$2,1))))</f>
        <v>2</v>
      </c>
      <c r="I197" s="6">
        <f t="shared" ca="1" si="40"/>
        <v>2</v>
      </c>
      <c r="J197" s="20" t="str">
        <f t="shared" ca="1" si="39"/>
        <v>l</v>
      </c>
      <c r="K197" s="17">
        <f t="shared" ca="1" si="36"/>
        <v>-18</v>
      </c>
      <c r="L197" s="6">
        <f t="shared" ca="1" si="41"/>
        <v>324</v>
      </c>
      <c r="M197" s="6" t="str">
        <f t="shared" ca="1" si="42"/>
        <v>stop win</v>
      </c>
    </row>
    <row r="198" spans="1:13">
      <c r="A198" s="15">
        <f t="shared" ca="1" si="45"/>
        <v>7</v>
      </c>
      <c r="B198" s="16" t="str">
        <f t="shared" ca="1" si="46"/>
        <v>04</v>
      </c>
      <c r="C198" s="17" t="str">
        <f t="shared" ca="1" si="38"/>
        <v>17-05-09-13-04-12-15-18-02</v>
      </c>
      <c r="D198" s="19" t="str">
        <f t="shared" ca="1" si="47"/>
        <v>03-05-06-07-11-14-15-16-14</v>
      </c>
      <c r="E198" s="19" t="str">
        <f t="shared" ca="1" si="43"/>
        <v>last</v>
      </c>
      <c r="F198" s="19" t="str">
        <f t="shared" ca="1" si="44"/>
        <v>17-05-09-13-04-12-15-18-02</v>
      </c>
      <c r="G198" s="17" t="str">
        <f t="shared" ca="1" si="35"/>
        <v>b</v>
      </c>
      <c r="H198" s="7">
        <f ca="1">IF(J197="",H197,IF(SUM($K$8:$K197)&gt;=MAX($L$8:$L197),1,IF(J197="l",H197+$R$1,IF(AND(J197="w",H197&gt;$R$2),H197-$R$2,1))))</f>
        <v>3</v>
      </c>
      <c r="I198" s="6">
        <f t="shared" ca="1" si="40"/>
        <v>3</v>
      </c>
      <c r="J198" s="20" t="str">
        <f t="shared" ca="1" si="39"/>
        <v>w</v>
      </c>
      <c r="K198" s="17">
        <f t="shared" ca="1" si="36"/>
        <v>27</v>
      </c>
      <c r="L198" s="6">
        <f t="shared" ca="1" si="41"/>
        <v>351</v>
      </c>
      <c r="M198" s="6" t="str">
        <f t="shared" ca="1" si="42"/>
        <v>stop win</v>
      </c>
    </row>
    <row r="199" spans="1:13">
      <c r="A199" s="15">
        <f t="shared" ca="1" si="45"/>
        <v>20</v>
      </c>
      <c r="B199" s="16" t="str">
        <f t="shared" ca="1" si="46"/>
        <v>11</v>
      </c>
      <c r="C199" s="17" t="str">
        <f t="shared" ca="1" si="38"/>
        <v>17-05-09-13-12-15-18-02-04</v>
      </c>
      <c r="D199" s="19" t="str">
        <f t="shared" ca="1" si="47"/>
        <v>03-05-06-07-11-14-15-16-14</v>
      </c>
      <c r="E199" s="19" t="str">
        <f t="shared" ca="1" si="43"/>
        <v>last</v>
      </c>
      <c r="F199" s="19" t="str">
        <f t="shared" ca="1" si="44"/>
        <v>17-05-09-13-12-15-18-02-04</v>
      </c>
      <c r="G199" s="17" t="str">
        <f t="shared" ca="1" si="35"/>
        <v>b</v>
      </c>
      <c r="H199" s="7">
        <f ca="1">IF(J198="",H198,IF(SUM($K$8:$K198)&gt;=MAX($L$8:$L198),1,IF(J198="l",H198+$R$1,IF(AND(J198="w",H198&gt;$R$2),H198-$R$2,1))))</f>
        <v>1</v>
      </c>
      <c r="I199" s="6">
        <f t="shared" ca="1" si="40"/>
        <v>1</v>
      </c>
      <c r="J199" s="20" t="str">
        <f t="shared" ca="1" si="39"/>
        <v>l</v>
      </c>
      <c r="K199" s="17">
        <f t="shared" ca="1" si="36"/>
        <v>-9</v>
      </c>
      <c r="L199" s="6">
        <f t="shared" ca="1" si="41"/>
        <v>342</v>
      </c>
      <c r="M199" s="6" t="str">
        <f t="shared" ca="1" si="42"/>
        <v>stop win</v>
      </c>
    </row>
    <row r="200" spans="1:13">
      <c r="A200" s="15">
        <f t="shared" ca="1" si="45"/>
        <v>11</v>
      </c>
      <c r="B200" s="16" t="str">
        <f t="shared" ca="1" si="46"/>
        <v>05</v>
      </c>
      <c r="C200" s="17" t="str">
        <f t="shared" ca="1" si="38"/>
        <v>05-09-13-12-15-18-02-04-11</v>
      </c>
      <c r="D200" s="19" t="str">
        <f t="shared" ca="1" si="47"/>
        <v>03-05-06-07-11-14-15-16-17</v>
      </c>
      <c r="E200" s="19" t="str">
        <f t="shared" ca="1" si="43"/>
        <v>furthest</v>
      </c>
      <c r="F200" s="19" t="str">
        <f t="shared" ca="1" si="44"/>
        <v>03-05-06-07-11-14-15-16-17</v>
      </c>
      <c r="G200" s="17" t="str">
        <f t="shared" ca="1" si="35"/>
        <v>b</v>
      </c>
      <c r="H200" s="7">
        <f ca="1">IF(J199="",H199,IF(SUM($K$8:$K199)&gt;=MAX($L$8:$L199),1,IF(J199="l",H199+$R$1,IF(AND(J199="w",H199&gt;$R$2),H199-$R$2,1))))</f>
        <v>2</v>
      </c>
      <c r="I200" s="6">
        <f t="shared" ca="1" si="40"/>
        <v>2</v>
      </c>
      <c r="J200" s="20" t="str">
        <f t="shared" ca="1" si="39"/>
        <v>w</v>
      </c>
      <c r="K200" s="17">
        <f t="shared" ca="1" si="36"/>
        <v>18</v>
      </c>
      <c r="L200" s="6">
        <f t="shared" ca="1" si="41"/>
        <v>360</v>
      </c>
      <c r="M200" s="6" t="str">
        <f t="shared" ca="1" si="42"/>
        <v>stop win</v>
      </c>
    </row>
    <row r="201" spans="1:13">
      <c r="A201" s="15">
        <f t="shared" ca="1" si="45"/>
        <v>32</v>
      </c>
      <c r="B201" s="16" t="str">
        <f t="shared" ca="1" si="46"/>
        <v>17</v>
      </c>
      <c r="C201" s="17" t="str">
        <f t="shared" ca="1" si="38"/>
        <v>09-13-12-15-18-02-04-11-05</v>
      </c>
      <c r="D201" s="19" t="str">
        <f t="shared" ca="1" si="47"/>
        <v>03-05-06-07-11-14-15-16-17</v>
      </c>
      <c r="E201" s="19" t="str">
        <f t="shared" ca="1" si="43"/>
        <v>furthest</v>
      </c>
      <c r="F201" s="19" t="str">
        <f t="shared" ca="1" si="44"/>
        <v>03-05-06-07-11-14-15-16-17</v>
      </c>
      <c r="G201" s="17" t="str">
        <f t="shared" ref="G201:G264" ca="1" si="48">IF(A200="","",IF(LEN(C201)=26,"b",""))</f>
        <v>b</v>
      </c>
      <c r="H201" s="7">
        <f ca="1">IF(J200="",H200,IF(SUM($K$8:$K200)&gt;=MAX($L$8:$L200),1,IF(J200="l",H200+$R$1,IF(AND(J200="w",H200&gt;$R$2),H200-$R$2,1))))</f>
        <v>1</v>
      </c>
      <c r="I201" s="6">
        <f t="shared" ca="1" si="40"/>
        <v>1</v>
      </c>
      <c r="J201" s="20" t="str">
        <f t="shared" ca="1" si="39"/>
        <v>w</v>
      </c>
      <c r="K201" s="17">
        <f t="shared" ref="K201:K264" ca="1" si="49">IF(J201="",0,IF(J201="w",SUM(VLOOKUP(MID(C201,1,2),$AA$3:$AB$21,2,FALSE),VLOOKUP(MID(C201,4,2),$AA$3:$AB$21,2,FALSE),VLOOKUP(MID(C201,7,2),$AA$3:$AB$21,2,FALSE),VLOOKUP(MID(C201,10,2),$AA$3:$AB$21,2,FALSE),VLOOKUP(MID(C201,13,2),$AA$3:$AB$21,2,FALSE),VLOOKUP(MID(C201,16,2),$AA$3:$AB$21,2,FALSE),VLOOKUP(MID(C201,19,2),$AA$3:$AB$21,2,FALSE),VLOOKUP(MID(C201,22,2),$AA$3:$AB$21,2,FALSE),VLOOKUP(MID(C201,25,2),$AA$3:$AB$21,2,FALSE))*I201,IF(J201="l",SUM(VLOOKUP(MID(C201,1,2),$AA$3:$AB$21,2,FALSE),VLOOKUP(MID(C201,4,2),$AA$3:$AB$21,2,FALSE),VLOOKUP(MID(C201,7,2),$AA$3:$AB$21,2,FALSE),VLOOKUP(MID(C201,10,2),$AA$3:$AB$21,2,FALSE),VLOOKUP(MID(C201,13,2),$AA$3:$AB$21,2,FALSE),VLOOKUP(MID(C201,16,2),$AA$3:$AB$21,2,FALSE),VLOOKUP(MID(C201,19,2),$AA$3:$AB$21,2,FALSE),VLOOKUP(MID(C201,22,2),$AA$3:$AB$21,2,FALSE),VLOOKUP(MID(C201,25,2),$AA$3:$AB$21,2,FALSE))*-I201)))</f>
        <v>9</v>
      </c>
      <c r="L201" s="6">
        <f t="shared" ca="1" si="41"/>
        <v>369</v>
      </c>
      <c r="M201" s="6" t="str">
        <f t="shared" ca="1" si="42"/>
        <v>stop win</v>
      </c>
    </row>
    <row r="202" spans="1:13">
      <c r="A202" s="15">
        <f t="shared" ca="1" si="45"/>
        <v>23</v>
      </c>
      <c r="B202" s="16" t="str">
        <f t="shared" ca="1" si="46"/>
        <v>11</v>
      </c>
      <c r="C202" s="17" t="str">
        <f t="shared" ca="1" si="38"/>
        <v>13-12-15-18-02-04-11-05-17</v>
      </c>
      <c r="D202" s="19" t="str">
        <f t="shared" ca="1" si="47"/>
        <v>03-05-06-07-11-14-15-16-09</v>
      </c>
      <c r="E202" s="19" t="str">
        <f t="shared" ca="1" si="43"/>
        <v>furthest</v>
      </c>
      <c r="F202" s="19" t="str">
        <f t="shared" ca="1" si="44"/>
        <v>03-05-06-07-11-14-15-16-09</v>
      </c>
      <c r="G202" s="17" t="str">
        <f t="shared" ca="1" si="48"/>
        <v>b</v>
      </c>
      <c r="H202" s="7">
        <f ca="1">IF(J201="",H201,IF(SUM($K$8:$K201)&gt;=MAX($L$8:$L201),1,IF(J201="l",H201+$R$1,IF(AND(J201="w",H201&gt;$R$2),H201-$R$2,1))))</f>
        <v>1</v>
      </c>
      <c r="I202" s="6">
        <f t="shared" ca="1" si="40"/>
        <v>1</v>
      </c>
      <c r="J202" s="20" t="str">
        <f t="shared" ca="1" si="39"/>
        <v>w</v>
      </c>
      <c r="K202" s="17">
        <f t="shared" ca="1" si="49"/>
        <v>9</v>
      </c>
      <c r="L202" s="6">
        <f t="shared" ca="1" si="41"/>
        <v>378</v>
      </c>
      <c r="M202" s="6" t="str">
        <f t="shared" ca="1" si="42"/>
        <v>stop win</v>
      </c>
    </row>
    <row r="203" spans="1:13">
      <c r="A203" s="15">
        <f t="shared" ca="1" si="45"/>
        <v>21</v>
      </c>
      <c r="B203" s="16" t="str">
        <f t="shared" ca="1" si="46"/>
        <v>12</v>
      </c>
      <c r="C203" s="17" t="str">
        <f t="shared" ca="1" si="38"/>
        <v>13-12-15-18-02-04-05-17-11</v>
      </c>
      <c r="D203" s="19" t="str">
        <f t="shared" ca="1" si="47"/>
        <v>03-05-06-07-11-14-15-16-09</v>
      </c>
      <c r="E203" s="19" t="str">
        <f t="shared" ca="1" si="43"/>
        <v>furthest</v>
      </c>
      <c r="F203" s="19" t="str">
        <f t="shared" ca="1" si="44"/>
        <v>03-05-06-07-11-14-15-16-09</v>
      </c>
      <c r="G203" s="17" t="str">
        <f t="shared" ca="1" si="48"/>
        <v>b</v>
      </c>
      <c r="H203" s="7">
        <f ca="1">IF(J202="",H202,IF(SUM($K$8:$K202)&gt;=MAX($L$8:$L202),1,IF(J202="l",H202+$R$1,IF(AND(J202="w",H202&gt;$R$2),H202-$R$2,1))))</f>
        <v>1</v>
      </c>
      <c r="I203" s="6">
        <f t="shared" ca="1" si="40"/>
        <v>1</v>
      </c>
      <c r="J203" s="20" t="str">
        <f t="shared" ca="1" si="39"/>
        <v>l</v>
      </c>
      <c r="K203" s="17">
        <f t="shared" ca="1" si="49"/>
        <v>-9</v>
      </c>
      <c r="L203" s="6">
        <f t="shared" ca="1" si="41"/>
        <v>369</v>
      </c>
      <c r="M203" s="6" t="str">
        <f t="shared" ca="1" si="42"/>
        <v>stop win</v>
      </c>
    </row>
    <row r="204" spans="1:13">
      <c r="A204" s="15">
        <f t="shared" ca="1" si="45"/>
        <v>36</v>
      </c>
      <c r="B204" s="16" t="str">
        <f t="shared" ca="1" si="46"/>
        <v>18</v>
      </c>
      <c r="C204" s="17" t="str">
        <f t="shared" ca="1" si="38"/>
        <v>13-15-18-02-04-05-17-11-12</v>
      </c>
      <c r="D204" s="19" t="str">
        <f t="shared" ca="1" si="47"/>
        <v>03-05-06-07-11-14-15-16-09</v>
      </c>
      <c r="E204" s="19" t="str">
        <f t="shared" ca="1" si="43"/>
        <v>last</v>
      </c>
      <c r="F204" s="19" t="str">
        <f t="shared" ca="1" si="44"/>
        <v>13-15-18-02-04-05-17-11-12</v>
      </c>
      <c r="G204" s="17" t="str">
        <f t="shared" ca="1" si="48"/>
        <v>b</v>
      </c>
      <c r="H204" s="7">
        <f ca="1">IF(J203="",H203,IF(SUM($K$8:$K203)&gt;=MAX($L$8:$L203),1,IF(J203="l",H203+$R$1,IF(AND(J203="w",H203&gt;$R$2),H203-$R$2,1))))</f>
        <v>2</v>
      </c>
      <c r="I204" s="6">
        <f t="shared" ca="1" si="40"/>
        <v>2</v>
      </c>
      <c r="J204" s="20" t="str">
        <f t="shared" ca="1" si="39"/>
        <v>w</v>
      </c>
      <c r="K204" s="17">
        <f t="shared" ca="1" si="49"/>
        <v>18</v>
      </c>
      <c r="L204" s="6">
        <f t="shared" ca="1" si="41"/>
        <v>387</v>
      </c>
      <c r="M204" s="6" t="str">
        <f t="shared" ca="1" si="42"/>
        <v>stop win</v>
      </c>
    </row>
    <row r="205" spans="1:13">
      <c r="A205" s="15">
        <f t="shared" ca="1" si="45"/>
        <v>17</v>
      </c>
      <c r="B205" s="16" t="str">
        <f t="shared" ca="1" si="46"/>
        <v>08</v>
      </c>
      <c r="C205" s="17" t="str">
        <f t="shared" ca="1" si="38"/>
        <v>13-15-02-04-05-17-11-12-18</v>
      </c>
      <c r="D205" s="19" t="str">
        <f t="shared" ca="1" si="47"/>
        <v>03-05-06-07-11-14-15-16-09</v>
      </c>
      <c r="E205" s="19" t="str">
        <f t="shared" ca="1" si="43"/>
        <v>last</v>
      </c>
      <c r="F205" s="19" t="str">
        <f t="shared" ca="1" si="44"/>
        <v>13-15-02-04-05-17-11-12-18</v>
      </c>
      <c r="G205" s="17" t="str">
        <f t="shared" ca="1" si="48"/>
        <v>b</v>
      </c>
      <c r="H205" s="7">
        <f ca="1">IF(J204="",H204,IF(SUM($K$8:$K204)&gt;=MAX($L$8:$L204),1,IF(J204="l",H204+$R$1,IF(AND(J204="w",H204&gt;$R$2),H204-$R$2,1))))</f>
        <v>1</v>
      </c>
      <c r="I205" s="6">
        <f t="shared" ca="1" si="40"/>
        <v>1</v>
      </c>
      <c r="J205" s="20" t="str">
        <f t="shared" ca="1" si="39"/>
        <v>l</v>
      </c>
      <c r="K205" s="17">
        <f t="shared" ca="1" si="49"/>
        <v>-9</v>
      </c>
      <c r="L205" s="6">
        <f t="shared" ca="1" si="41"/>
        <v>378</v>
      </c>
      <c r="M205" s="6" t="str">
        <f t="shared" ca="1" si="42"/>
        <v>stop win</v>
      </c>
    </row>
    <row r="206" spans="1:13">
      <c r="A206" s="15">
        <f t="shared" ca="1" si="45"/>
        <v>1</v>
      </c>
      <c r="B206" s="16" t="str">
        <f t="shared" ca="1" si="46"/>
        <v>01</v>
      </c>
      <c r="C206" s="17" t="str">
        <f t="shared" ref="C206:C269" ca="1" si="50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>15-02-04-05-17-11-12-18-08</v>
      </c>
      <c r="D206" s="19" t="str">
        <f t="shared" ca="1" si="47"/>
        <v>03-05-06-07-11-14-15-16-13</v>
      </c>
      <c r="E206" s="19" t="str">
        <f t="shared" ca="1" si="43"/>
        <v>furthest</v>
      </c>
      <c r="F206" s="19" t="str">
        <f t="shared" ca="1" si="44"/>
        <v>03-05-06-07-11-14-15-16-13</v>
      </c>
      <c r="G206" s="17" t="str">
        <f t="shared" ca="1" si="48"/>
        <v>b</v>
      </c>
      <c r="H206" s="7">
        <f ca="1">IF(J205="",H205,IF(SUM($K$8:$K205)&gt;=MAX($L$8:$L205),1,IF(J205="l",H205+$R$1,IF(AND(J205="w",H205&gt;$R$2),H205-$R$2,1))))</f>
        <v>2</v>
      </c>
      <c r="I206" s="6">
        <f t="shared" ca="1" si="40"/>
        <v>2</v>
      </c>
      <c r="J206" s="20" t="str">
        <f t="shared" ca="1" si="39"/>
        <v>l</v>
      </c>
      <c r="K206" s="17">
        <f t="shared" ca="1" si="49"/>
        <v>-18</v>
      </c>
      <c r="L206" s="6">
        <f t="shared" ca="1" si="41"/>
        <v>360</v>
      </c>
      <c r="M206" s="6" t="str">
        <f t="shared" ca="1" si="42"/>
        <v>stop win</v>
      </c>
    </row>
    <row r="207" spans="1:13">
      <c r="A207" s="15">
        <f t="shared" ca="1" si="45"/>
        <v>20</v>
      </c>
      <c r="B207" s="16" t="str">
        <f t="shared" ca="1" si="46"/>
        <v>11</v>
      </c>
      <c r="C207" s="17" t="str">
        <f t="shared" ca="1" si="50"/>
        <v>02-04-05-17-11-12-18-08-01</v>
      </c>
      <c r="D207" s="19" t="str">
        <f t="shared" ca="1" si="47"/>
        <v>03-05-06-07-11-14-15-16-15</v>
      </c>
      <c r="E207" s="19" t="str">
        <f t="shared" ca="1" si="43"/>
        <v>last</v>
      </c>
      <c r="F207" s="19" t="str">
        <f t="shared" ca="1" si="44"/>
        <v>02-04-05-17-11-12-18-08-01</v>
      </c>
      <c r="G207" s="17" t="str">
        <f t="shared" ca="1" si="48"/>
        <v>b</v>
      </c>
      <c r="H207" s="7">
        <f ca="1">IF(J206="",H206,IF(SUM($K$8:$K206)&gt;=MAX($L$8:$L206),1,IF(J206="l",H206+$R$1,IF(AND(J206="w",H206&gt;$R$2),H206-$R$2,1))))</f>
        <v>3</v>
      </c>
      <c r="I207" s="6">
        <f t="shared" ca="1" si="40"/>
        <v>3</v>
      </c>
      <c r="J207" s="20" t="str">
        <f t="shared" ca="1" si="39"/>
        <v>w</v>
      </c>
      <c r="K207" s="17">
        <f t="shared" ca="1" si="49"/>
        <v>27</v>
      </c>
      <c r="L207" s="6">
        <f t="shared" ca="1" si="41"/>
        <v>387</v>
      </c>
      <c r="M207" s="6" t="str">
        <f t="shared" ca="1" si="42"/>
        <v>stop win</v>
      </c>
    </row>
    <row r="208" spans="1:13">
      <c r="A208" s="15">
        <f t="shared" ca="1" si="45"/>
        <v>9</v>
      </c>
      <c r="B208" s="16" t="str">
        <f t="shared" ca="1" si="46"/>
        <v>06</v>
      </c>
      <c r="C208" s="17" t="str">
        <f t="shared" ca="1" si="50"/>
        <v>02-04-05-17-12-18-08-01-11</v>
      </c>
      <c r="D208" s="19" t="str">
        <f t="shared" ca="1" si="47"/>
        <v>03-05-06-07-11-14-15-16-15</v>
      </c>
      <c r="E208" s="19" t="str">
        <f t="shared" ca="1" si="43"/>
        <v>last</v>
      </c>
      <c r="F208" s="19" t="str">
        <f t="shared" ca="1" si="44"/>
        <v>02-04-05-17-12-18-08-01-11</v>
      </c>
      <c r="G208" s="17" t="str">
        <f t="shared" ca="1" si="48"/>
        <v>b</v>
      </c>
      <c r="H208" s="7">
        <f ca="1">IF(J207="",H207,IF(SUM($K$8:$K207)&gt;=MAX($L$8:$L207),1,IF(J207="l",H207+$R$1,IF(AND(J207="w",H207&gt;$R$2),H207-$R$2,1))))</f>
        <v>1</v>
      </c>
      <c r="I208" s="6">
        <f t="shared" ca="1" si="40"/>
        <v>1</v>
      </c>
      <c r="J208" s="20" t="str">
        <f t="shared" ca="1" si="39"/>
        <v>l</v>
      </c>
      <c r="K208" s="17">
        <f t="shared" ca="1" si="49"/>
        <v>-9</v>
      </c>
      <c r="L208" s="6">
        <f t="shared" ca="1" si="41"/>
        <v>378</v>
      </c>
      <c r="M208" s="6" t="str">
        <f t="shared" ca="1" si="42"/>
        <v>stop win</v>
      </c>
    </row>
    <row r="209" spans="1:13">
      <c r="A209" s="15">
        <f t="shared" ca="1" si="45"/>
        <v>15</v>
      </c>
      <c r="B209" s="16" t="str">
        <f t="shared" ca="1" si="46"/>
        <v>09</v>
      </c>
      <c r="C209" s="17" t="str">
        <f t="shared" ca="1" si="50"/>
        <v>04-05-17-12-18-08-01-11-06</v>
      </c>
      <c r="D209" s="19" t="str">
        <f t="shared" ca="1" si="47"/>
        <v>03-05-06-07-11-14-15-16-02</v>
      </c>
      <c r="E209" s="19" t="str">
        <f t="shared" ca="1" si="43"/>
        <v>furthest</v>
      </c>
      <c r="F209" s="19" t="str">
        <f t="shared" ca="1" si="44"/>
        <v>03-05-06-07-11-14-15-16-02</v>
      </c>
      <c r="G209" s="17" t="str">
        <f t="shared" ca="1" si="48"/>
        <v>b</v>
      </c>
      <c r="H209" s="7">
        <f ca="1">IF(J208="",H208,IF(SUM($K$8:$K208)&gt;=MAX($L$8:$L208),1,IF(J208="l",H208+$R$1,IF(AND(J208="w",H208&gt;$R$2),H208-$R$2,1))))</f>
        <v>2</v>
      </c>
      <c r="I209" s="6">
        <f t="shared" ca="1" si="40"/>
        <v>2</v>
      </c>
      <c r="J209" s="20" t="str">
        <f t="shared" ca="1" si="39"/>
        <v>l</v>
      </c>
      <c r="K209" s="17">
        <f t="shared" ca="1" si="49"/>
        <v>-18</v>
      </c>
      <c r="L209" s="6">
        <f t="shared" ca="1" si="41"/>
        <v>360</v>
      </c>
      <c r="M209" s="6" t="str">
        <f t="shared" ca="1" si="42"/>
        <v>stop win</v>
      </c>
    </row>
    <row r="210" spans="1:13">
      <c r="A210" s="15">
        <f t="shared" ca="1" si="45"/>
        <v>17</v>
      </c>
      <c r="B210" s="16" t="str">
        <f t="shared" ca="1" si="46"/>
        <v>08</v>
      </c>
      <c r="C210" s="17" t="str">
        <f t="shared" ca="1" si="50"/>
        <v>05-17-12-18-08-01-11-06-09</v>
      </c>
      <c r="D210" s="19" t="str">
        <f t="shared" ca="1" si="47"/>
        <v>03-05-06-07-11-14-15-16-04</v>
      </c>
      <c r="E210" s="19" t="str">
        <f t="shared" ca="1" si="43"/>
        <v>last</v>
      </c>
      <c r="F210" s="19" t="str">
        <f t="shared" ca="1" si="44"/>
        <v>05-17-12-18-08-01-11-06-09</v>
      </c>
      <c r="G210" s="17" t="str">
        <f t="shared" ca="1" si="48"/>
        <v>b</v>
      </c>
      <c r="H210" s="7">
        <f ca="1">IF(J209="",H209,IF(SUM($K$8:$K209)&gt;=MAX($L$8:$L209),1,IF(J209="l",H209+$R$1,IF(AND(J209="w",H209&gt;$R$2),H209-$R$2,1))))</f>
        <v>3</v>
      </c>
      <c r="I210" s="6">
        <f t="shared" ca="1" si="40"/>
        <v>3</v>
      </c>
      <c r="J210" s="20" t="str">
        <f t="shared" ref="J210:J273" ca="1" si="51">IF(A210="","",IF(G210="","",IF(AND(G210="b",OR(MID(F210,1,2)=B210,MID(F210,4,2)=B210,MID(F210,7,2)=B210,MID(F210,10,2)=B210,MID(F210,13,2)=B210,MID(F210,16,2)=B210,MID(F210,19,2)=B210,MID(F210,22,2)=B210,MID(F210,25,2)=B210)),"w","l")))</f>
        <v>w</v>
      </c>
      <c r="K210" s="17">
        <f t="shared" ca="1" si="49"/>
        <v>27</v>
      </c>
      <c r="L210" s="6">
        <f t="shared" ca="1" si="41"/>
        <v>387</v>
      </c>
      <c r="M210" s="6" t="str">
        <f t="shared" ca="1" si="42"/>
        <v>stop win</v>
      </c>
    </row>
    <row r="211" spans="1:13">
      <c r="A211" s="15">
        <f t="shared" ca="1" si="45"/>
        <v>14</v>
      </c>
      <c r="B211" s="16" t="str">
        <f t="shared" ca="1" si="46"/>
        <v>08</v>
      </c>
      <c r="C211" s="17" t="str">
        <f t="shared" ca="1" si="50"/>
        <v>05-17-12-18-01-11-06-09-08</v>
      </c>
      <c r="D211" s="19" t="str">
        <f t="shared" ca="1" si="47"/>
        <v>03-05-06-07-11-14-15-16-04</v>
      </c>
      <c r="E211" s="19" t="str">
        <f t="shared" ca="1" si="43"/>
        <v>last</v>
      </c>
      <c r="F211" s="19" t="str">
        <f t="shared" ca="1" si="44"/>
        <v>05-17-12-18-01-11-06-09-08</v>
      </c>
      <c r="G211" s="17" t="str">
        <f t="shared" ca="1" si="48"/>
        <v>b</v>
      </c>
      <c r="H211" s="7">
        <f ca="1">IF(J210="",H210,IF(SUM($K$8:$K210)&gt;=MAX($L$8:$L210),1,IF(J210="l",H210+$R$1,IF(AND(J210="w",H210&gt;$R$2),H210-$R$2,1))))</f>
        <v>1</v>
      </c>
      <c r="I211" s="6">
        <f t="shared" ca="1" si="40"/>
        <v>1</v>
      </c>
      <c r="J211" s="20" t="str">
        <f t="shared" ca="1" si="51"/>
        <v>w</v>
      </c>
      <c r="K211" s="17">
        <f t="shared" ca="1" si="49"/>
        <v>9</v>
      </c>
      <c r="L211" s="6">
        <f t="shared" ca="1" si="41"/>
        <v>396</v>
      </c>
      <c r="M211" s="6" t="str">
        <f t="shared" ca="1" si="42"/>
        <v>stop win</v>
      </c>
    </row>
    <row r="212" spans="1:13">
      <c r="A212" s="15">
        <f t="shared" ca="1" si="45"/>
        <v>2</v>
      </c>
      <c r="B212" s="16" t="str">
        <f t="shared" ca="1" si="46"/>
        <v>02</v>
      </c>
      <c r="C212" s="17" t="str">
        <f t="shared" ca="1" si="50"/>
        <v>05-17-12-18-01-11-06-09-08</v>
      </c>
      <c r="D212" s="19" t="str">
        <f t="shared" ca="1" si="47"/>
        <v>03-05-06-07-11-14-15-16-04</v>
      </c>
      <c r="E212" s="19" t="str">
        <f t="shared" ca="1" si="43"/>
        <v>last</v>
      </c>
      <c r="F212" s="19" t="str">
        <f t="shared" ca="1" si="44"/>
        <v>05-17-12-18-01-11-06-09-08</v>
      </c>
      <c r="G212" s="17" t="str">
        <f t="shared" ca="1" si="48"/>
        <v>b</v>
      </c>
      <c r="H212" s="7">
        <f ca="1">IF(J211="",H211,IF(SUM($K$8:$K211)&gt;=MAX($L$8:$L211),1,IF(J211="l",H211+$R$1,IF(AND(J211="w",H211&gt;$R$2),H211-$R$2,1))))</f>
        <v>1</v>
      </c>
      <c r="I212" s="6">
        <f t="shared" ca="1" si="40"/>
        <v>1</v>
      </c>
      <c r="J212" s="20" t="str">
        <f t="shared" ca="1" si="51"/>
        <v>l</v>
      </c>
      <c r="K212" s="17">
        <f t="shared" ca="1" si="49"/>
        <v>-9</v>
      </c>
      <c r="L212" s="6">
        <f t="shared" ca="1" si="41"/>
        <v>387</v>
      </c>
      <c r="M212" s="6" t="str">
        <f t="shared" ca="1" si="42"/>
        <v>stop win</v>
      </c>
    </row>
    <row r="213" spans="1:13">
      <c r="A213" s="15">
        <f t="shared" ca="1" si="45"/>
        <v>31</v>
      </c>
      <c r="B213" s="16" t="str">
        <f t="shared" ca="1" si="46"/>
        <v>16</v>
      </c>
      <c r="C213" s="17" t="str">
        <f t="shared" ca="1" si="50"/>
        <v>17-12-18-01-11-06-09-08-02</v>
      </c>
      <c r="D213" s="19" t="str">
        <f t="shared" ca="1" si="47"/>
        <v>03-05-06-07-11-14-15-16-05</v>
      </c>
      <c r="E213" s="19" t="str">
        <f t="shared" ca="1" si="43"/>
        <v>furthest</v>
      </c>
      <c r="F213" s="19" t="str">
        <f t="shared" ca="1" si="44"/>
        <v>03-05-06-07-11-14-15-16-05</v>
      </c>
      <c r="G213" s="17" t="str">
        <f t="shared" ca="1" si="48"/>
        <v>b</v>
      </c>
      <c r="H213" s="7">
        <f ca="1">IF(J212="",H212,IF(SUM($K$8:$K212)&gt;=MAX($L$8:$L212),1,IF(J212="l",H212+$R$1,IF(AND(J212="w",H212&gt;$R$2),H212-$R$2,1))))</f>
        <v>2</v>
      </c>
      <c r="I213" s="6">
        <f t="shared" ca="1" si="40"/>
        <v>2</v>
      </c>
      <c r="J213" s="20" t="str">
        <f t="shared" ca="1" si="51"/>
        <v>w</v>
      </c>
      <c r="K213" s="17">
        <f t="shared" ca="1" si="49"/>
        <v>18</v>
      </c>
      <c r="L213" s="6">
        <f t="shared" ca="1" si="41"/>
        <v>405</v>
      </c>
      <c r="M213" s="6" t="str">
        <f t="shared" ca="1" si="42"/>
        <v>stop win</v>
      </c>
    </row>
    <row r="214" spans="1:13">
      <c r="A214" s="15">
        <f t="shared" ca="1" si="45"/>
        <v>13</v>
      </c>
      <c r="B214" s="16" t="str">
        <f t="shared" ca="1" si="46"/>
        <v>07</v>
      </c>
      <c r="C214" s="17" t="str">
        <f t="shared" ca="1" si="50"/>
        <v>12-18-01-11-06-09-08-02-16</v>
      </c>
      <c r="D214" s="19" t="str">
        <f t="shared" ca="1" si="47"/>
        <v>03-05-06-07-11-14-15-16-17</v>
      </c>
      <c r="E214" s="19" t="str">
        <f t="shared" ca="1" si="43"/>
        <v>furthest</v>
      </c>
      <c r="F214" s="19" t="str">
        <f t="shared" ca="1" si="44"/>
        <v>03-05-06-07-11-14-15-16-17</v>
      </c>
      <c r="G214" s="17" t="str">
        <f t="shared" ca="1" si="48"/>
        <v>b</v>
      </c>
      <c r="H214" s="7">
        <f ca="1">IF(J213="",H213,IF(SUM($K$8:$K213)&gt;=MAX($L$8:$L213),1,IF(J213="l",H213+$R$1,IF(AND(J213="w",H213&gt;$R$2),H213-$R$2,1))))</f>
        <v>1</v>
      </c>
      <c r="I214" s="6">
        <f t="shared" ca="1" si="40"/>
        <v>1</v>
      </c>
      <c r="J214" s="20" t="str">
        <f t="shared" ca="1" si="51"/>
        <v>w</v>
      </c>
      <c r="K214" s="17">
        <f t="shared" ca="1" si="49"/>
        <v>9</v>
      </c>
      <c r="L214" s="6">
        <f t="shared" ca="1" si="41"/>
        <v>414</v>
      </c>
      <c r="M214" s="6" t="str">
        <f t="shared" ca="1" si="42"/>
        <v>stop win</v>
      </c>
    </row>
    <row r="215" spans="1:13">
      <c r="A215" s="15">
        <f t="shared" ca="1" si="45"/>
        <v>16</v>
      </c>
      <c r="B215" s="16" t="str">
        <f t="shared" ca="1" si="46"/>
        <v>07</v>
      </c>
      <c r="C215" s="17" t="str">
        <f t="shared" ca="1" si="50"/>
        <v>18-01-11-06-09-08-02-16-07</v>
      </c>
      <c r="D215" s="19" t="str">
        <f t="shared" ca="1" si="47"/>
        <v>03-05-06-07-11-14-15-16-12</v>
      </c>
      <c r="E215" s="19" t="str">
        <f t="shared" ca="1" si="43"/>
        <v>furthest</v>
      </c>
      <c r="F215" s="19" t="str">
        <f t="shared" ca="1" si="44"/>
        <v>03-05-06-07-11-14-15-16-12</v>
      </c>
      <c r="G215" s="17" t="str">
        <f t="shared" ca="1" si="48"/>
        <v>b</v>
      </c>
      <c r="H215" s="7">
        <f ca="1">IF(J214="",H214,IF(SUM($K$8:$K214)&gt;=MAX($L$8:$L214),1,IF(J214="l",H214+$R$1,IF(AND(J214="w",H214&gt;$R$2),H214-$R$2,1))))</f>
        <v>1</v>
      </c>
      <c r="I215" s="6">
        <f t="shared" ref="I215:I278" ca="1" si="52">IF(G215="","",VLOOKUP(H215,$O$3:$P$32,2,FALSE))</f>
        <v>1</v>
      </c>
      <c r="J215" s="20" t="str">
        <f t="shared" ca="1" si="51"/>
        <v>w</v>
      </c>
      <c r="K215" s="17">
        <f t="shared" ca="1" si="49"/>
        <v>9</v>
      </c>
      <c r="L215" s="6">
        <f t="shared" ref="L215:L278" ca="1" si="53">K215+L214</f>
        <v>423</v>
      </c>
      <c r="M215" s="6" t="str">
        <f t="shared" ref="M215:M278" ca="1" si="54">IF(J215="","",IF(L215&gt;=$R$4,$Q$4,IF(L215&lt;=$R$5,$Q$5,"")))</f>
        <v>stop win</v>
      </c>
    </row>
    <row r="216" spans="1:13">
      <c r="A216" s="15">
        <f t="shared" ca="1" si="45"/>
        <v>36</v>
      </c>
      <c r="B216" s="16" t="str">
        <f t="shared" ca="1" si="46"/>
        <v>18</v>
      </c>
      <c r="C216" s="17" t="str">
        <f t="shared" ca="1" si="50"/>
        <v>18-01-11-06-09-08-02-16-07</v>
      </c>
      <c r="D216" s="19" t="str">
        <f t="shared" ca="1" si="47"/>
        <v>03-05-06-07-11-14-15-16-12</v>
      </c>
      <c r="E216" s="19" t="str">
        <f t="shared" ca="1" si="43"/>
        <v>furthest</v>
      </c>
      <c r="F216" s="19" t="str">
        <f t="shared" ca="1" si="44"/>
        <v>03-05-06-07-11-14-15-16-12</v>
      </c>
      <c r="G216" s="17" t="str">
        <f t="shared" ca="1" si="48"/>
        <v>b</v>
      </c>
      <c r="H216" s="7">
        <f ca="1">IF(J215="",H215,IF(SUM($K$8:$K215)&gt;=MAX($L$8:$L215),1,IF(J215="l",H215+$R$1,IF(AND(J215="w",H215&gt;$R$2),H215-$R$2,1))))</f>
        <v>1</v>
      </c>
      <c r="I216" s="6">
        <f t="shared" ca="1" si="52"/>
        <v>1</v>
      </c>
      <c r="J216" s="20" t="str">
        <f t="shared" ca="1" si="51"/>
        <v>l</v>
      </c>
      <c r="K216" s="17">
        <f t="shared" ca="1" si="49"/>
        <v>-9</v>
      </c>
      <c r="L216" s="6">
        <f t="shared" ca="1" si="53"/>
        <v>414</v>
      </c>
      <c r="M216" s="6" t="str">
        <f t="shared" ca="1" si="54"/>
        <v>stop win</v>
      </c>
    </row>
    <row r="217" spans="1:13">
      <c r="A217" s="15">
        <f t="shared" ca="1" si="45"/>
        <v>25</v>
      </c>
      <c r="B217" s="16" t="str">
        <f t="shared" ca="1" si="46"/>
        <v>13</v>
      </c>
      <c r="C217" s="17" t="str">
        <f t="shared" ca="1" si="50"/>
        <v>01-11-06-09-08-02-16-07-18</v>
      </c>
      <c r="D217" s="19" t="str">
        <f t="shared" ca="1" si="47"/>
        <v>03-05-06-07-11-14-15-16-12</v>
      </c>
      <c r="E217" s="19" t="str">
        <f t="shared" ca="1" si="43"/>
        <v>last</v>
      </c>
      <c r="F217" s="19" t="str">
        <f t="shared" ca="1" si="44"/>
        <v>01-11-06-09-08-02-16-07-18</v>
      </c>
      <c r="G217" s="17" t="str">
        <f t="shared" ca="1" si="48"/>
        <v>b</v>
      </c>
      <c r="H217" s="7">
        <f ca="1">IF(J216="",H216,IF(SUM($K$8:$K216)&gt;=MAX($L$8:$L216),1,IF(J216="l",H216+$R$1,IF(AND(J216="w",H216&gt;$R$2),H216-$R$2,1))))</f>
        <v>2</v>
      </c>
      <c r="I217" s="6">
        <f t="shared" ca="1" si="52"/>
        <v>2</v>
      </c>
      <c r="J217" s="20" t="str">
        <f t="shared" ca="1" si="51"/>
        <v>l</v>
      </c>
      <c r="K217" s="17">
        <f t="shared" ca="1" si="49"/>
        <v>-18</v>
      </c>
      <c r="L217" s="6">
        <f t="shared" ca="1" si="53"/>
        <v>396</v>
      </c>
      <c r="M217" s="6" t="str">
        <f t="shared" ca="1" si="54"/>
        <v>stop win</v>
      </c>
    </row>
    <row r="218" spans="1:13">
      <c r="A218" s="15">
        <f t="shared" ca="1" si="45"/>
        <v>4</v>
      </c>
      <c r="B218" s="16" t="str">
        <f t="shared" ca="1" si="46"/>
        <v>01</v>
      </c>
      <c r="C218" s="17" t="str">
        <f t="shared" ca="1" si="50"/>
        <v>11-06-09-08-02-16-07-18-13</v>
      </c>
      <c r="D218" s="19" t="str">
        <f t="shared" ca="1" si="47"/>
        <v>03-05-06-07-11-14-15-16-01</v>
      </c>
      <c r="E218" s="19" t="str">
        <f t="shared" ca="1" si="43"/>
        <v>furthest</v>
      </c>
      <c r="F218" s="19" t="str">
        <f t="shared" ca="1" si="44"/>
        <v>03-05-06-07-11-14-15-16-01</v>
      </c>
      <c r="G218" s="17" t="str">
        <f t="shared" ca="1" si="48"/>
        <v>b</v>
      </c>
      <c r="H218" s="7">
        <f ca="1">IF(J217="",H217,IF(SUM($K$8:$K217)&gt;=MAX($L$8:$L217),1,IF(J217="l",H217+$R$1,IF(AND(J217="w",H217&gt;$R$2),H217-$R$2,1))))</f>
        <v>3</v>
      </c>
      <c r="I218" s="6">
        <f t="shared" ca="1" si="52"/>
        <v>3</v>
      </c>
      <c r="J218" s="20" t="str">
        <f t="shared" ca="1" si="51"/>
        <v>w</v>
      </c>
      <c r="K218" s="17">
        <f t="shared" ca="1" si="49"/>
        <v>27</v>
      </c>
      <c r="L218" s="6">
        <f t="shared" ca="1" si="53"/>
        <v>423</v>
      </c>
      <c r="M218" s="6" t="str">
        <f t="shared" ca="1" si="54"/>
        <v>stop win</v>
      </c>
    </row>
    <row r="219" spans="1:13">
      <c r="A219" s="15">
        <f t="shared" ca="1" si="45"/>
        <v>16</v>
      </c>
      <c r="B219" s="16" t="str">
        <f t="shared" ca="1" si="46"/>
        <v>07</v>
      </c>
      <c r="C219" s="17" t="str">
        <f t="shared" ca="1" si="50"/>
        <v>06-09-08-02-16-07-18-13-01</v>
      </c>
      <c r="D219" s="19" t="str">
        <f t="shared" ca="1" si="47"/>
        <v>03-05-06-07-11-14-15-16-11</v>
      </c>
      <c r="E219" s="19" t="str">
        <f t="shared" ca="1" si="43"/>
        <v>furthest</v>
      </c>
      <c r="F219" s="19" t="str">
        <f t="shared" ca="1" si="44"/>
        <v>03-05-06-07-11-14-15-16-11</v>
      </c>
      <c r="G219" s="17" t="str">
        <f t="shared" ca="1" si="48"/>
        <v>b</v>
      </c>
      <c r="H219" s="7">
        <f ca="1">IF(J218="",H218,IF(SUM($K$8:$K218)&gt;=MAX($L$8:$L218),1,IF(J218="l",H218+$R$1,IF(AND(J218="w",H218&gt;$R$2),H218-$R$2,1))))</f>
        <v>1</v>
      </c>
      <c r="I219" s="6">
        <f t="shared" ca="1" si="52"/>
        <v>1</v>
      </c>
      <c r="J219" s="20" t="str">
        <f t="shared" ca="1" si="51"/>
        <v>w</v>
      </c>
      <c r="K219" s="17">
        <f t="shared" ca="1" si="49"/>
        <v>9</v>
      </c>
      <c r="L219" s="6">
        <f t="shared" ca="1" si="53"/>
        <v>432</v>
      </c>
      <c r="M219" s="6" t="str">
        <f t="shared" ca="1" si="54"/>
        <v>stop win</v>
      </c>
    </row>
    <row r="220" spans="1:13">
      <c r="A220" s="15">
        <f t="shared" ca="1" si="45"/>
        <v>8</v>
      </c>
      <c r="B220" s="16" t="str">
        <f t="shared" ca="1" si="46"/>
        <v>05</v>
      </c>
      <c r="C220" s="17" t="str">
        <f t="shared" ca="1" si="50"/>
        <v>06-09-08-02-16-18-13-01-07</v>
      </c>
      <c r="D220" s="19" t="str">
        <f t="shared" ca="1" si="47"/>
        <v>03-05-06-07-11-14-15-16-11</v>
      </c>
      <c r="E220" s="19" t="str">
        <f t="shared" ca="1" si="43"/>
        <v>furthest</v>
      </c>
      <c r="F220" s="19" t="str">
        <f t="shared" ca="1" si="44"/>
        <v>03-05-06-07-11-14-15-16-11</v>
      </c>
      <c r="G220" s="17" t="str">
        <f t="shared" ca="1" si="48"/>
        <v>b</v>
      </c>
      <c r="H220" s="7">
        <f ca="1">IF(J219="",H219,IF(SUM($K$8:$K219)&gt;=MAX($L$8:$L219),1,IF(J219="l",H219+$R$1,IF(AND(J219="w",H219&gt;$R$2),H219-$R$2,1))))</f>
        <v>1</v>
      </c>
      <c r="I220" s="6">
        <f t="shared" ca="1" si="52"/>
        <v>1</v>
      </c>
      <c r="J220" s="20" t="str">
        <f t="shared" ca="1" si="51"/>
        <v>w</v>
      </c>
      <c r="K220" s="17">
        <f t="shared" ca="1" si="49"/>
        <v>9</v>
      </c>
      <c r="L220" s="6">
        <f t="shared" ca="1" si="53"/>
        <v>441</v>
      </c>
      <c r="M220" s="6" t="str">
        <f t="shared" ca="1" si="54"/>
        <v>stop win</v>
      </c>
    </row>
    <row r="221" spans="1:13">
      <c r="A221" s="15">
        <f t="shared" ca="1" si="45"/>
        <v>33</v>
      </c>
      <c r="B221" s="16" t="str">
        <f t="shared" ca="1" si="46"/>
        <v>18</v>
      </c>
      <c r="C221" s="17" t="str">
        <f t="shared" ca="1" si="50"/>
        <v>09-08-02-16-18-13-01-07-05</v>
      </c>
      <c r="D221" s="19" t="str">
        <f t="shared" ca="1" si="47"/>
        <v>03-05-06-07-11-14-15-16-06</v>
      </c>
      <c r="E221" s="19" t="str">
        <f t="shared" ca="1" si="43"/>
        <v>furthest</v>
      </c>
      <c r="F221" s="19" t="str">
        <f t="shared" ca="1" si="44"/>
        <v>03-05-06-07-11-14-15-16-06</v>
      </c>
      <c r="G221" s="17" t="str">
        <f t="shared" ca="1" si="48"/>
        <v>b</v>
      </c>
      <c r="H221" s="7">
        <f ca="1">IF(J220="",H220,IF(SUM($K$8:$K220)&gt;=MAX($L$8:$L220),1,IF(J220="l",H220+$R$1,IF(AND(J220="w",H220&gt;$R$2),H220-$R$2,1))))</f>
        <v>1</v>
      </c>
      <c r="I221" s="6">
        <f t="shared" ca="1" si="52"/>
        <v>1</v>
      </c>
      <c r="J221" s="20" t="str">
        <f t="shared" ca="1" si="51"/>
        <v>l</v>
      </c>
      <c r="K221" s="17">
        <f t="shared" ca="1" si="49"/>
        <v>-9</v>
      </c>
      <c r="L221" s="6">
        <f t="shared" ca="1" si="53"/>
        <v>432</v>
      </c>
      <c r="M221" s="6" t="str">
        <f t="shared" ca="1" si="54"/>
        <v>stop win</v>
      </c>
    </row>
    <row r="222" spans="1:13">
      <c r="A222" s="15">
        <f t="shared" ca="1" si="45"/>
        <v>1</v>
      </c>
      <c r="B222" s="16" t="str">
        <f t="shared" ca="1" si="46"/>
        <v>01</v>
      </c>
      <c r="C222" s="17" t="str">
        <f t="shared" ca="1" si="50"/>
        <v>09-08-02-16-13-01-07-05-18</v>
      </c>
      <c r="D222" s="19" t="str">
        <f t="shared" ca="1" si="47"/>
        <v>03-05-06-07-11-14-15-16-06</v>
      </c>
      <c r="E222" s="19" t="str">
        <f t="shared" ca="1" si="43"/>
        <v>last</v>
      </c>
      <c r="F222" s="19" t="str">
        <f t="shared" ca="1" si="44"/>
        <v>09-08-02-16-13-01-07-05-18</v>
      </c>
      <c r="G222" s="17" t="str">
        <f t="shared" ca="1" si="48"/>
        <v>b</v>
      </c>
      <c r="H222" s="7">
        <f ca="1">IF(J221="",H221,IF(SUM($K$8:$K221)&gt;=MAX($L$8:$L221),1,IF(J221="l",H221+$R$1,IF(AND(J221="w",H221&gt;$R$2),H221-$R$2,1))))</f>
        <v>2</v>
      </c>
      <c r="I222" s="6">
        <f t="shared" ca="1" si="52"/>
        <v>2</v>
      </c>
      <c r="J222" s="20" t="str">
        <f t="shared" ca="1" si="51"/>
        <v>w</v>
      </c>
      <c r="K222" s="17">
        <f t="shared" ca="1" si="49"/>
        <v>18</v>
      </c>
      <c r="L222" s="6">
        <f t="shared" ca="1" si="53"/>
        <v>450</v>
      </c>
      <c r="M222" s="6" t="str">
        <f t="shared" ca="1" si="54"/>
        <v>stop win</v>
      </c>
    </row>
    <row r="223" spans="1:13">
      <c r="A223" s="15">
        <f t="shared" ca="1" si="45"/>
        <v>17</v>
      </c>
      <c r="B223" s="16" t="str">
        <f t="shared" ca="1" si="46"/>
        <v>08</v>
      </c>
      <c r="C223" s="17" t="str">
        <f t="shared" ca="1" si="50"/>
        <v>09-08-02-16-13-07-05-18-01</v>
      </c>
      <c r="D223" s="19" t="str">
        <f t="shared" ca="1" si="47"/>
        <v>03-05-06-07-11-14-15-16-06</v>
      </c>
      <c r="E223" s="19" t="str">
        <f t="shared" ref="E223:E286" ca="1" si="55">IF(AND($G223="b",$F222=""),"last",IF(AND($J222="w",$F222=$C222),"last",IF(AND($J222="w",$F222=$D222),"furthest",IF(AND($J222="l",$F222=$C222),"furthest",IF(AND($J222="l",$F222=$D222),"last","")))))</f>
        <v>last</v>
      </c>
      <c r="F223" s="19" t="str">
        <f t="shared" ref="F223:F286" ca="1" si="56">IF(AND(G223="b",F222=""),C223,IF(AND(J222="w",F222=C222),C223,IF(AND(J222="w",F222=D222),D223,IF(AND(J222="l",F222=C222),D223,IF(AND(J222="l",F222=D222),C223,"")))))</f>
        <v>09-08-02-16-13-07-05-18-01</v>
      </c>
      <c r="G223" s="17" t="str">
        <f t="shared" ca="1" si="48"/>
        <v>b</v>
      </c>
      <c r="H223" s="7">
        <f ca="1">IF(J222="",H222,IF(SUM($K$8:$K222)&gt;=MAX($L$8:$L222),1,IF(J222="l",H222+$R$1,IF(AND(J222="w",H222&gt;$R$2),H222-$R$2,1))))</f>
        <v>1</v>
      </c>
      <c r="I223" s="6">
        <f t="shared" ca="1" si="52"/>
        <v>1</v>
      </c>
      <c r="J223" s="20" t="str">
        <f t="shared" ca="1" si="51"/>
        <v>w</v>
      </c>
      <c r="K223" s="17">
        <f t="shared" ca="1" si="49"/>
        <v>9</v>
      </c>
      <c r="L223" s="6">
        <f t="shared" ca="1" si="53"/>
        <v>459</v>
      </c>
      <c r="M223" s="6" t="str">
        <f t="shared" ca="1" si="54"/>
        <v>stop win</v>
      </c>
    </row>
    <row r="224" spans="1:13">
      <c r="A224" s="15">
        <f t="shared" ca="1" si="45"/>
        <v>33</v>
      </c>
      <c r="B224" s="16" t="str">
        <f t="shared" ca="1" si="46"/>
        <v>18</v>
      </c>
      <c r="C224" s="17" t="str">
        <f t="shared" ca="1" si="50"/>
        <v>09-02-16-13-07-05-18-01-08</v>
      </c>
      <c r="D224" s="19" t="str">
        <f t="shared" ca="1" si="47"/>
        <v>03-05-06-07-11-14-15-16-06</v>
      </c>
      <c r="E224" s="19" t="str">
        <f t="shared" ca="1" si="55"/>
        <v>last</v>
      </c>
      <c r="F224" s="19" t="str">
        <f t="shared" ca="1" si="56"/>
        <v>09-02-16-13-07-05-18-01-08</v>
      </c>
      <c r="G224" s="17" t="str">
        <f t="shared" ca="1" si="48"/>
        <v>b</v>
      </c>
      <c r="H224" s="7">
        <f ca="1">IF(J223="",H223,IF(SUM($K$8:$K223)&gt;=MAX($L$8:$L223),1,IF(J223="l",H223+$R$1,IF(AND(J223="w",H223&gt;$R$2),H223-$R$2,1))))</f>
        <v>1</v>
      </c>
      <c r="I224" s="6">
        <f t="shared" ca="1" si="52"/>
        <v>1</v>
      </c>
      <c r="J224" s="20" t="str">
        <f t="shared" ca="1" si="51"/>
        <v>w</v>
      </c>
      <c r="K224" s="17">
        <f t="shared" ca="1" si="49"/>
        <v>9</v>
      </c>
      <c r="L224" s="6">
        <f t="shared" ca="1" si="53"/>
        <v>468</v>
      </c>
      <c r="M224" s="6" t="str">
        <f t="shared" ca="1" si="54"/>
        <v>stop win</v>
      </c>
    </row>
    <row r="225" spans="1:13">
      <c r="A225" s="15">
        <f t="shared" ca="1" si="45"/>
        <v>2</v>
      </c>
      <c r="B225" s="16" t="str">
        <f t="shared" ca="1" si="46"/>
        <v>02</v>
      </c>
      <c r="C225" s="17" t="str">
        <f t="shared" ca="1" si="50"/>
        <v>09-02-16-13-07-05-01-08-18</v>
      </c>
      <c r="D225" s="19" t="str">
        <f t="shared" ca="1" si="47"/>
        <v>03-05-06-07-11-14-15-16-06</v>
      </c>
      <c r="E225" s="19" t="str">
        <f t="shared" ca="1" si="55"/>
        <v>last</v>
      </c>
      <c r="F225" s="19" t="str">
        <f t="shared" ca="1" si="56"/>
        <v>09-02-16-13-07-05-01-08-18</v>
      </c>
      <c r="G225" s="17" t="str">
        <f t="shared" ca="1" si="48"/>
        <v>b</v>
      </c>
      <c r="H225" s="7">
        <f ca="1">IF(J224="",H224,IF(SUM($K$8:$K224)&gt;=MAX($L$8:$L224),1,IF(J224="l",H224+$R$1,IF(AND(J224="w",H224&gt;$R$2),H224-$R$2,1))))</f>
        <v>1</v>
      </c>
      <c r="I225" s="6">
        <f t="shared" ca="1" si="52"/>
        <v>1</v>
      </c>
      <c r="J225" s="20" t="str">
        <f t="shared" ca="1" si="51"/>
        <v>w</v>
      </c>
      <c r="K225" s="17">
        <f t="shared" ca="1" si="49"/>
        <v>9</v>
      </c>
      <c r="L225" s="6">
        <f t="shared" ca="1" si="53"/>
        <v>477</v>
      </c>
      <c r="M225" s="6" t="str">
        <f t="shared" ca="1" si="54"/>
        <v>stop win</v>
      </c>
    </row>
    <row r="226" spans="1:13">
      <c r="A226" s="15">
        <f t="shared" ca="1" si="45"/>
        <v>16</v>
      </c>
      <c r="B226" s="16" t="str">
        <f t="shared" ca="1" si="46"/>
        <v>07</v>
      </c>
      <c r="C226" s="17" t="str">
        <f t="shared" ca="1" si="50"/>
        <v>09-16-13-07-05-01-08-18-02</v>
      </c>
      <c r="D226" s="19" t="str">
        <f t="shared" ca="1" si="47"/>
        <v>03-05-06-07-11-14-15-16-06</v>
      </c>
      <c r="E226" s="19" t="str">
        <f t="shared" ca="1" si="55"/>
        <v>last</v>
      </c>
      <c r="F226" s="19" t="str">
        <f t="shared" ca="1" si="56"/>
        <v>09-16-13-07-05-01-08-18-02</v>
      </c>
      <c r="G226" s="17" t="str">
        <f t="shared" ca="1" si="48"/>
        <v>b</v>
      </c>
      <c r="H226" s="7">
        <f ca="1">IF(J225="",H225,IF(SUM($K$8:$K225)&gt;=MAX($L$8:$L225),1,IF(J225="l",H225+$R$1,IF(AND(J225="w",H225&gt;$R$2),H225-$R$2,1))))</f>
        <v>1</v>
      </c>
      <c r="I226" s="6">
        <f t="shared" ca="1" si="52"/>
        <v>1</v>
      </c>
      <c r="J226" s="20" t="str">
        <f t="shared" ca="1" si="51"/>
        <v>w</v>
      </c>
      <c r="K226" s="17">
        <f t="shared" ca="1" si="49"/>
        <v>9</v>
      </c>
      <c r="L226" s="6">
        <f t="shared" ca="1" si="53"/>
        <v>486</v>
      </c>
      <c r="M226" s="6" t="str">
        <f t="shared" ca="1" si="54"/>
        <v>stop win</v>
      </c>
    </row>
    <row r="227" spans="1:13">
      <c r="A227" s="15">
        <f t="shared" ca="1" si="45"/>
        <v>2</v>
      </c>
      <c r="B227" s="16" t="str">
        <f t="shared" ca="1" si="46"/>
        <v>02</v>
      </c>
      <c r="C227" s="17" t="str">
        <f t="shared" ca="1" si="50"/>
        <v>09-16-13-05-01-08-18-02-07</v>
      </c>
      <c r="D227" s="19" t="str">
        <f t="shared" ca="1" si="47"/>
        <v>03-05-06-07-11-14-15-16-06</v>
      </c>
      <c r="E227" s="19" t="str">
        <f t="shared" ca="1" si="55"/>
        <v>last</v>
      </c>
      <c r="F227" s="19" t="str">
        <f t="shared" ca="1" si="56"/>
        <v>09-16-13-05-01-08-18-02-07</v>
      </c>
      <c r="G227" s="17" t="str">
        <f t="shared" ca="1" si="48"/>
        <v>b</v>
      </c>
      <c r="H227" s="7">
        <f ca="1">IF(J226="",H226,IF(SUM($K$8:$K226)&gt;=MAX($L$8:$L226),1,IF(J226="l",H226+$R$1,IF(AND(J226="w",H226&gt;$R$2),H226-$R$2,1))))</f>
        <v>1</v>
      </c>
      <c r="I227" s="6">
        <f t="shared" ca="1" si="52"/>
        <v>1</v>
      </c>
      <c r="J227" s="20" t="str">
        <f t="shared" ca="1" si="51"/>
        <v>w</v>
      </c>
      <c r="K227" s="17">
        <f t="shared" ca="1" si="49"/>
        <v>9</v>
      </c>
      <c r="L227" s="6">
        <f t="shared" ca="1" si="53"/>
        <v>495</v>
      </c>
      <c r="M227" s="6" t="str">
        <f t="shared" ca="1" si="54"/>
        <v>stop win</v>
      </c>
    </row>
    <row r="228" spans="1:13">
      <c r="A228" s="15">
        <f t="shared" ca="1" si="45"/>
        <v>15</v>
      </c>
      <c r="B228" s="16" t="str">
        <f t="shared" ca="1" si="46"/>
        <v>09</v>
      </c>
      <c r="C228" s="17" t="str">
        <f t="shared" ca="1" si="50"/>
        <v>09-16-13-05-01-08-18-07-02</v>
      </c>
      <c r="D228" s="19" t="str">
        <f t="shared" ca="1" si="47"/>
        <v>03-05-06-07-11-14-15-16-06</v>
      </c>
      <c r="E228" s="19" t="str">
        <f t="shared" ca="1" si="55"/>
        <v>last</v>
      </c>
      <c r="F228" s="19" t="str">
        <f t="shared" ca="1" si="56"/>
        <v>09-16-13-05-01-08-18-07-02</v>
      </c>
      <c r="G228" s="17" t="str">
        <f t="shared" ca="1" si="48"/>
        <v>b</v>
      </c>
      <c r="H228" s="7">
        <f ca="1">IF(J227="",H227,IF(SUM($K$8:$K227)&gt;=MAX($L$8:$L227),1,IF(J227="l",H227+$R$1,IF(AND(J227="w",H227&gt;$R$2),H227-$R$2,1))))</f>
        <v>1</v>
      </c>
      <c r="I228" s="6">
        <f t="shared" ca="1" si="52"/>
        <v>1</v>
      </c>
      <c r="J228" s="20" t="str">
        <f t="shared" ca="1" si="51"/>
        <v>w</v>
      </c>
      <c r="K228" s="17">
        <f t="shared" ca="1" si="49"/>
        <v>9</v>
      </c>
      <c r="L228" s="6">
        <f t="shared" ca="1" si="53"/>
        <v>504</v>
      </c>
      <c r="M228" s="6" t="str">
        <f t="shared" ca="1" si="54"/>
        <v>stop win</v>
      </c>
    </row>
    <row r="229" spans="1:13">
      <c r="A229" s="15">
        <f t="shared" ca="1" si="45"/>
        <v>33</v>
      </c>
      <c r="B229" s="16" t="str">
        <f t="shared" ca="1" si="46"/>
        <v>18</v>
      </c>
      <c r="C229" s="17" t="str">
        <f t="shared" ca="1" si="50"/>
        <v>16-13-05-01-08-18-07-02-09</v>
      </c>
      <c r="D229" s="19" t="str">
        <f t="shared" ca="1" si="47"/>
        <v>03-05-06-07-11-14-15-16-06</v>
      </c>
      <c r="E229" s="19" t="str">
        <f t="shared" ca="1" si="55"/>
        <v>last</v>
      </c>
      <c r="F229" s="19" t="str">
        <f t="shared" ca="1" si="56"/>
        <v>16-13-05-01-08-18-07-02-09</v>
      </c>
      <c r="G229" s="17" t="str">
        <f t="shared" ca="1" si="48"/>
        <v>b</v>
      </c>
      <c r="H229" s="7">
        <f ca="1">IF(J228="",H228,IF(SUM($K$8:$K228)&gt;=MAX($L$8:$L228),1,IF(J228="l",H228+$R$1,IF(AND(J228="w",H228&gt;$R$2),H228-$R$2,1))))</f>
        <v>1</v>
      </c>
      <c r="I229" s="6">
        <f t="shared" ca="1" si="52"/>
        <v>1</v>
      </c>
      <c r="J229" s="20" t="str">
        <f t="shared" ca="1" si="51"/>
        <v>w</v>
      </c>
      <c r="K229" s="17">
        <f t="shared" ca="1" si="49"/>
        <v>9</v>
      </c>
      <c r="L229" s="6">
        <f t="shared" ca="1" si="53"/>
        <v>513</v>
      </c>
      <c r="M229" s="6" t="str">
        <f t="shared" ca="1" si="54"/>
        <v>stop win</v>
      </c>
    </row>
    <row r="230" spans="1:13">
      <c r="A230" s="15">
        <f t="shared" ca="1" si="45"/>
        <v>15</v>
      </c>
      <c r="B230" s="16" t="str">
        <f t="shared" ca="1" si="46"/>
        <v>09</v>
      </c>
      <c r="C230" s="17" t="str">
        <f t="shared" ca="1" si="50"/>
        <v>16-13-05-01-08-07-02-09-18</v>
      </c>
      <c r="D230" s="19" t="str">
        <f t="shared" ca="1" si="47"/>
        <v>03-05-06-07-11-14-15-16-06</v>
      </c>
      <c r="E230" s="19" t="str">
        <f t="shared" ca="1" si="55"/>
        <v>last</v>
      </c>
      <c r="F230" s="19" t="str">
        <f t="shared" ca="1" si="56"/>
        <v>16-13-05-01-08-07-02-09-18</v>
      </c>
      <c r="G230" s="17" t="str">
        <f t="shared" ca="1" si="48"/>
        <v>b</v>
      </c>
      <c r="H230" s="7">
        <f ca="1">IF(J229="",H229,IF(SUM($K$8:$K229)&gt;=MAX($L$8:$L229),1,IF(J229="l",H229+$R$1,IF(AND(J229="w",H229&gt;$R$2),H229-$R$2,1))))</f>
        <v>1</v>
      </c>
      <c r="I230" s="6">
        <f t="shared" ca="1" si="52"/>
        <v>1</v>
      </c>
      <c r="J230" s="20" t="str">
        <f t="shared" ca="1" si="51"/>
        <v>w</v>
      </c>
      <c r="K230" s="17">
        <f t="shared" ca="1" si="49"/>
        <v>9</v>
      </c>
      <c r="L230" s="6">
        <f t="shared" ca="1" si="53"/>
        <v>522</v>
      </c>
      <c r="M230" s="6" t="str">
        <f t="shared" ca="1" si="54"/>
        <v>stop win</v>
      </c>
    </row>
    <row r="231" spans="1:13">
      <c r="A231" s="15">
        <f t="shared" ca="1" si="45"/>
        <v>15</v>
      </c>
      <c r="B231" s="16" t="str">
        <f t="shared" ca="1" si="46"/>
        <v>09</v>
      </c>
      <c r="C231" s="17" t="str">
        <f t="shared" ca="1" si="50"/>
        <v>16-13-05-01-08-07-02-18-09</v>
      </c>
      <c r="D231" s="19" t="str">
        <f t="shared" ca="1" si="47"/>
        <v>03-05-06-07-11-14-15-16-06</v>
      </c>
      <c r="E231" s="19" t="str">
        <f t="shared" ca="1" si="55"/>
        <v>last</v>
      </c>
      <c r="F231" s="19" t="str">
        <f t="shared" ca="1" si="56"/>
        <v>16-13-05-01-08-07-02-18-09</v>
      </c>
      <c r="G231" s="17" t="str">
        <f t="shared" ca="1" si="48"/>
        <v>b</v>
      </c>
      <c r="H231" s="7">
        <f ca="1">IF(J230="",H230,IF(SUM($K$8:$K230)&gt;=MAX($L$8:$L230),1,IF(J230="l",H230+$R$1,IF(AND(J230="w",H230&gt;$R$2),H230-$R$2,1))))</f>
        <v>1</v>
      </c>
      <c r="I231" s="6">
        <f t="shared" ca="1" si="52"/>
        <v>1</v>
      </c>
      <c r="J231" s="20" t="str">
        <f t="shared" ca="1" si="51"/>
        <v>w</v>
      </c>
      <c r="K231" s="17">
        <f t="shared" ca="1" si="49"/>
        <v>9</v>
      </c>
      <c r="L231" s="6">
        <f t="shared" ca="1" si="53"/>
        <v>531</v>
      </c>
      <c r="M231" s="6" t="str">
        <f t="shared" ca="1" si="54"/>
        <v>stop win</v>
      </c>
    </row>
    <row r="232" spans="1:13">
      <c r="A232" s="15">
        <f t="shared" ca="1" si="45"/>
        <v>24</v>
      </c>
      <c r="B232" s="16" t="str">
        <f t="shared" ca="1" si="46"/>
        <v>12</v>
      </c>
      <c r="C232" s="17" t="str">
        <f t="shared" ca="1" si="50"/>
        <v>16-13-05-01-08-07-02-18-09</v>
      </c>
      <c r="D232" s="19" t="str">
        <f t="shared" ca="1" si="47"/>
        <v>03-05-06-07-11-14-15-16-06</v>
      </c>
      <c r="E232" s="19" t="str">
        <f t="shared" ca="1" si="55"/>
        <v>last</v>
      </c>
      <c r="F232" s="19" t="str">
        <f t="shared" ca="1" si="56"/>
        <v>16-13-05-01-08-07-02-18-09</v>
      </c>
      <c r="G232" s="17" t="str">
        <f t="shared" ca="1" si="48"/>
        <v>b</v>
      </c>
      <c r="H232" s="7">
        <f ca="1">IF(J231="",H231,IF(SUM($K$8:$K231)&gt;=MAX($L$8:$L231),1,IF(J231="l",H231+$R$1,IF(AND(J231="w",H231&gt;$R$2),H231-$R$2,1))))</f>
        <v>1</v>
      </c>
      <c r="I232" s="6">
        <f t="shared" ca="1" si="52"/>
        <v>1</v>
      </c>
      <c r="J232" s="20" t="str">
        <f t="shared" ca="1" si="51"/>
        <v>l</v>
      </c>
      <c r="K232" s="17">
        <f t="shared" ca="1" si="49"/>
        <v>-9</v>
      </c>
      <c r="L232" s="6">
        <f t="shared" ca="1" si="53"/>
        <v>522</v>
      </c>
      <c r="M232" s="6" t="str">
        <f t="shared" ca="1" si="54"/>
        <v>stop win</v>
      </c>
    </row>
    <row r="233" spans="1:13">
      <c r="A233" s="15">
        <f t="shared" ca="1" si="45"/>
        <v>18</v>
      </c>
      <c r="B233" s="16" t="str">
        <f t="shared" ca="1" si="46"/>
        <v>09</v>
      </c>
      <c r="C233" s="17" t="str">
        <f t="shared" ca="1" si="50"/>
        <v>13-05-01-08-07-02-18-09-12</v>
      </c>
      <c r="D233" s="19" t="str">
        <f t="shared" ca="1" si="47"/>
        <v>03-05-06-07-11-14-15-16-16</v>
      </c>
      <c r="E233" s="19" t="str">
        <f t="shared" ca="1" si="55"/>
        <v>furthest</v>
      </c>
      <c r="F233" s="19" t="str">
        <f t="shared" ca="1" si="56"/>
        <v>03-05-06-07-11-14-15-16-16</v>
      </c>
      <c r="G233" s="17" t="str">
        <f t="shared" ca="1" si="48"/>
        <v>b</v>
      </c>
      <c r="H233" s="7">
        <f ca="1">IF(J232="",H232,IF(SUM($K$8:$K232)&gt;=MAX($L$8:$L232),1,IF(J232="l",H232+$R$1,IF(AND(J232="w",H232&gt;$R$2),H232-$R$2,1))))</f>
        <v>2</v>
      </c>
      <c r="I233" s="6">
        <f t="shared" ca="1" si="52"/>
        <v>2</v>
      </c>
      <c r="J233" s="20" t="str">
        <f t="shared" ca="1" si="51"/>
        <v>l</v>
      </c>
      <c r="K233" s="17">
        <f t="shared" ca="1" si="49"/>
        <v>-18</v>
      </c>
      <c r="L233" s="6">
        <f t="shared" ca="1" si="53"/>
        <v>504</v>
      </c>
      <c r="M233" s="6" t="str">
        <f t="shared" ca="1" si="54"/>
        <v>stop win</v>
      </c>
    </row>
    <row r="234" spans="1:13">
      <c r="A234" s="15">
        <f t="shared" ca="1" si="45"/>
        <v>1</v>
      </c>
      <c r="B234" s="16" t="str">
        <f t="shared" ca="1" si="46"/>
        <v>01</v>
      </c>
      <c r="C234" s="17" t="str">
        <f t="shared" ca="1" si="50"/>
        <v>13-05-01-08-07-02-18-12-09</v>
      </c>
      <c r="D234" s="19" t="str">
        <f t="shared" ca="1" si="47"/>
        <v>03-05-06-07-11-14-15-16-16</v>
      </c>
      <c r="E234" s="19" t="str">
        <f t="shared" ca="1" si="55"/>
        <v>last</v>
      </c>
      <c r="F234" s="19" t="str">
        <f t="shared" ca="1" si="56"/>
        <v>13-05-01-08-07-02-18-12-09</v>
      </c>
      <c r="G234" s="17" t="str">
        <f t="shared" ca="1" si="48"/>
        <v>b</v>
      </c>
      <c r="H234" s="7">
        <f ca="1">IF(J233="",H233,IF(SUM($K$8:$K233)&gt;=MAX($L$8:$L233),1,IF(J233="l",H233+$R$1,IF(AND(J233="w",H233&gt;$R$2),H233-$R$2,1))))</f>
        <v>3</v>
      </c>
      <c r="I234" s="6">
        <f t="shared" ca="1" si="52"/>
        <v>3</v>
      </c>
      <c r="J234" s="20" t="str">
        <f t="shared" ca="1" si="51"/>
        <v>w</v>
      </c>
      <c r="K234" s="17">
        <f t="shared" ca="1" si="49"/>
        <v>27</v>
      </c>
      <c r="L234" s="6">
        <f t="shared" ca="1" si="53"/>
        <v>531</v>
      </c>
      <c r="M234" s="6" t="str">
        <f t="shared" ca="1" si="54"/>
        <v>stop win</v>
      </c>
    </row>
    <row r="235" spans="1:13">
      <c r="A235" s="15">
        <f t="shared" ca="1" si="45"/>
        <v>15</v>
      </c>
      <c r="B235" s="16" t="str">
        <f t="shared" ca="1" si="46"/>
        <v>09</v>
      </c>
      <c r="C235" s="17" t="str">
        <f t="shared" ca="1" si="50"/>
        <v>13-05-08-07-02-18-12-09-01</v>
      </c>
      <c r="D235" s="19" t="str">
        <f t="shared" ca="1" si="47"/>
        <v>03-05-06-07-11-14-15-16-16</v>
      </c>
      <c r="E235" s="19" t="str">
        <f t="shared" ca="1" si="55"/>
        <v>last</v>
      </c>
      <c r="F235" s="19" t="str">
        <f t="shared" ca="1" si="56"/>
        <v>13-05-08-07-02-18-12-09-01</v>
      </c>
      <c r="G235" s="17" t="str">
        <f t="shared" ca="1" si="48"/>
        <v>b</v>
      </c>
      <c r="H235" s="7">
        <f ca="1">IF(J234="",H234,IF(SUM($K$8:$K234)&gt;=MAX($L$8:$L234),1,IF(J234="l",H234+$R$1,IF(AND(J234="w",H234&gt;$R$2),H234-$R$2,1))))</f>
        <v>1</v>
      </c>
      <c r="I235" s="6">
        <f t="shared" ca="1" si="52"/>
        <v>1</v>
      </c>
      <c r="J235" s="20" t="str">
        <f t="shared" ca="1" si="51"/>
        <v>w</v>
      </c>
      <c r="K235" s="17">
        <f t="shared" ca="1" si="49"/>
        <v>9</v>
      </c>
      <c r="L235" s="6">
        <f t="shared" ca="1" si="53"/>
        <v>540</v>
      </c>
      <c r="M235" s="6" t="str">
        <f t="shared" ca="1" si="54"/>
        <v>stop win</v>
      </c>
    </row>
    <row r="236" spans="1:13">
      <c r="A236" s="15">
        <f t="shared" ca="1" si="45"/>
        <v>13</v>
      </c>
      <c r="B236" s="16" t="str">
        <f t="shared" ca="1" si="46"/>
        <v>07</v>
      </c>
      <c r="C236" s="17" t="str">
        <f t="shared" ca="1" si="50"/>
        <v>13-05-08-07-02-18-12-01-09</v>
      </c>
      <c r="D236" s="19" t="str">
        <f t="shared" ca="1" si="47"/>
        <v>03-05-06-07-11-14-15-16-16</v>
      </c>
      <c r="E236" s="19" t="str">
        <f t="shared" ca="1" si="55"/>
        <v>last</v>
      </c>
      <c r="F236" s="19" t="str">
        <f t="shared" ca="1" si="56"/>
        <v>13-05-08-07-02-18-12-01-09</v>
      </c>
      <c r="G236" s="17" t="str">
        <f t="shared" ca="1" si="48"/>
        <v>b</v>
      </c>
      <c r="H236" s="7">
        <f ca="1">IF(J235="",H235,IF(SUM($K$8:$K235)&gt;=MAX($L$8:$L235),1,IF(J235="l",H235+$R$1,IF(AND(J235="w",H235&gt;$R$2),H235-$R$2,1))))</f>
        <v>1</v>
      </c>
      <c r="I236" s="6">
        <f t="shared" ca="1" si="52"/>
        <v>1</v>
      </c>
      <c r="J236" s="20" t="str">
        <f t="shared" ca="1" si="51"/>
        <v>w</v>
      </c>
      <c r="K236" s="17">
        <f t="shared" ca="1" si="49"/>
        <v>9</v>
      </c>
      <c r="L236" s="6">
        <f t="shared" ca="1" si="53"/>
        <v>549</v>
      </c>
      <c r="M236" s="6" t="str">
        <f t="shared" ca="1" si="54"/>
        <v>stop win</v>
      </c>
    </row>
    <row r="237" spans="1:13">
      <c r="A237" s="15">
        <f t="shared" ca="1" si="45"/>
        <v>3</v>
      </c>
      <c r="B237" s="16" t="str">
        <f t="shared" ca="1" si="46"/>
        <v>03</v>
      </c>
      <c r="C237" s="17" t="str">
        <f t="shared" ca="1" si="50"/>
        <v>13-05-08-02-18-12-01-09-07</v>
      </c>
      <c r="D237" s="19" t="str">
        <f t="shared" ca="1" si="47"/>
        <v>03-05-06-07-11-14-15-16-16</v>
      </c>
      <c r="E237" s="19" t="str">
        <f t="shared" ca="1" si="55"/>
        <v>last</v>
      </c>
      <c r="F237" s="19" t="str">
        <f t="shared" ca="1" si="56"/>
        <v>13-05-08-02-18-12-01-09-07</v>
      </c>
      <c r="G237" s="17" t="str">
        <f t="shared" ca="1" si="48"/>
        <v>b</v>
      </c>
      <c r="H237" s="7">
        <f ca="1">IF(J236="",H236,IF(SUM($K$8:$K236)&gt;=MAX($L$8:$L236),1,IF(J236="l",H236+$R$1,IF(AND(J236="w",H236&gt;$R$2),H236-$R$2,1))))</f>
        <v>1</v>
      </c>
      <c r="I237" s="6">
        <f t="shared" ca="1" si="52"/>
        <v>1</v>
      </c>
      <c r="J237" s="20" t="str">
        <f t="shared" ca="1" si="51"/>
        <v>l</v>
      </c>
      <c r="K237" s="17">
        <f t="shared" ca="1" si="49"/>
        <v>-9</v>
      </c>
      <c r="L237" s="6">
        <f t="shared" ca="1" si="53"/>
        <v>540</v>
      </c>
      <c r="M237" s="6" t="str">
        <f t="shared" ca="1" si="54"/>
        <v>stop win</v>
      </c>
    </row>
    <row r="238" spans="1:13">
      <c r="A238" s="15">
        <f t="shared" ca="1" si="45"/>
        <v>20</v>
      </c>
      <c r="B238" s="16" t="str">
        <f t="shared" ca="1" si="46"/>
        <v>11</v>
      </c>
      <c r="C238" s="17" t="str">
        <f t="shared" ca="1" si="50"/>
        <v>05-08-02-18-12-01-09-07-03</v>
      </c>
      <c r="D238" s="19" t="str">
        <f t="shared" ca="1" si="47"/>
        <v>03-05-06-07-11-14-15-16-13</v>
      </c>
      <c r="E238" s="19" t="str">
        <f t="shared" ca="1" si="55"/>
        <v>furthest</v>
      </c>
      <c r="F238" s="19" t="str">
        <f t="shared" ca="1" si="56"/>
        <v>03-05-06-07-11-14-15-16-13</v>
      </c>
      <c r="G238" s="17" t="str">
        <f t="shared" ca="1" si="48"/>
        <v>b</v>
      </c>
      <c r="H238" s="7">
        <f ca="1">IF(J237="",H237,IF(SUM($K$8:$K237)&gt;=MAX($L$8:$L237),1,IF(J237="l",H237+$R$1,IF(AND(J237="w",H237&gt;$R$2),H237-$R$2,1))))</f>
        <v>2</v>
      </c>
      <c r="I238" s="6">
        <f t="shared" ca="1" si="52"/>
        <v>2</v>
      </c>
      <c r="J238" s="20" t="str">
        <f t="shared" ca="1" si="51"/>
        <v>w</v>
      </c>
      <c r="K238" s="17">
        <f t="shared" ca="1" si="49"/>
        <v>18</v>
      </c>
      <c r="L238" s="6">
        <f t="shared" ca="1" si="53"/>
        <v>558</v>
      </c>
      <c r="M238" s="6" t="str">
        <f t="shared" ca="1" si="54"/>
        <v>stop win</v>
      </c>
    </row>
    <row r="239" spans="1:13">
      <c r="A239" s="15">
        <f t="shared" ca="1" si="45"/>
        <v>29</v>
      </c>
      <c r="B239" s="16" t="str">
        <f t="shared" ca="1" si="46"/>
        <v>14</v>
      </c>
      <c r="C239" s="17" t="str">
        <f t="shared" ca="1" si="50"/>
        <v>08-02-18-12-01-09-07-03-11</v>
      </c>
      <c r="D239" s="19" t="str">
        <f t="shared" ca="1" si="47"/>
        <v>03-05-06-07-11-14-15-16-05</v>
      </c>
      <c r="E239" s="19" t="str">
        <f t="shared" ca="1" si="55"/>
        <v>furthest</v>
      </c>
      <c r="F239" s="19" t="str">
        <f t="shared" ca="1" si="56"/>
        <v>03-05-06-07-11-14-15-16-05</v>
      </c>
      <c r="G239" s="17" t="str">
        <f t="shared" ca="1" si="48"/>
        <v>b</v>
      </c>
      <c r="H239" s="7">
        <f ca="1">IF(J238="",H238,IF(SUM($K$8:$K238)&gt;=MAX($L$8:$L238),1,IF(J238="l",H238+$R$1,IF(AND(J238="w",H238&gt;$R$2),H238-$R$2,1))))</f>
        <v>1</v>
      </c>
      <c r="I239" s="6">
        <f t="shared" ca="1" si="52"/>
        <v>1</v>
      </c>
      <c r="J239" s="20" t="str">
        <f t="shared" ca="1" si="51"/>
        <v>w</v>
      </c>
      <c r="K239" s="17">
        <f t="shared" ca="1" si="49"/>
        <v>9</v>
      </c>
      <c r="L239" s="6">
        <f t="shared" ca="1" si="53"/>
        <v>567</v>
      </c>
      <c r="M239" s="6" t="str">
        <f t="shared" ca="1" si="54"/>
        <v>stop win</v>
      </c>
    </row>
    <row r="240" spans="1:13">
      <c r="A240" s="15">
        <f t="shared" ca="1" si="45"/>
        <v>17</v>
      </c>
      <c r="B240" s="16" t="str">
        <f t="shared" ca="1" si="46"/>
        <v>08</v>
      </c>
      <c r="C240" s="17" t="str">
        <f t="shared" ca="1" si="50"/>
        <v>02-18-12-01-09-07-03-11-14</v>
      </c>
      <c r="D240" s="19" t="str">
        <f t="shared" ca="1" si="47"/>
        <v>03-05-06-07-11-14-15-16-08</v>
      </c>
      <c r="E240" s="19" t="str">
        <f t="shared" ca="1" si="55"/>
        <v>furthest</v>
      </c>
      <c r="F240" s="19" t="str">
        <f t="shared" ca="1" si="56"/>
        <v>03-05-06-07-11-14-15-16-08</v>
      </c>
      <c r="G240" s="17" t="str">
        <f t="shared" ca="1" si="48"/>
        <v>b</v>
      </c>
      <c r="H240" s="7">
        <f ca="1">IF(J239="",H239,IF(SUM($K$8:$K239)&gt;=MAX($L$8:$L239),1,IF(J239="l",H239+$R$1,IF(AND(J239="w",H239&gt;$R$2),H239-$R$2,1))))</f>
        <v>1</v>
      </c>
      <c r="I240" s="6">
        <f t="shared" ca="1" si="52"/>
        <v>1</v>
      </c>
      <c r="J240" s="20" t="str">
        <f t="shared" ca="1" si="51"/>
        <v>w</v>
      </c>
      <c r="K240" s="17">
        <f t="shared" ca="1" si="49"/>
        <v>9</v>
      </c>
      <c r="L240" s="6">
        <f t="shared" ca="1" si="53"/>
        <v>576</v>
      </c>
      <c r="M240" s="6" t="str">
        <f t="shared" ca="1" si="54"/>
        <v>stop win</v>
      </c>
    </row>
    <row r="241" spans="1:13">
      <c r="A241" s="15">
        <f t="shared" ca="1" si="45"/>
        <v>10</v>
      </c>
      <c r="B241" s="16" t="str">
        <f t="shared" ca="1" si="46"/>
        <v>04</v>
      </c>
      <c r="C241" s="17" t="str">
        <f t="shared" ca="1" si="50"/>
        <v>18-12-01-09-07-03-11-14-08</v>
      </c>
      <c r="D241" s="19" t="str">
        <f t="shared" ca="1" si="47"/>
        <v>03-05-06-07-11-14-15-16-02</v>
      </c>
      <c r="E241" s="19" t="str">
        <f t="shared" ca="1" si="55"/>
        <v>furthest</v>
      </c>
      <c r="F241" s="19" t="str">
        <f t="shared" ca="1" si="56"/>
        <v>03-05-06-07-11-14-15-16-02</v>
      </c>
      <c r="G241" s="17" t="str">
        <f t="shared" ca="1" si="48"/>
        <v>b</v>
      </c>
      <c r="H241" s="7">
        <f ca="1">IF(J240="",H240,IF(SUM($K$8:$K240)&gt;=MAX($L$8:$L240),1,IF(J240="l",H240+$R$1,IF(AND(J240="w",H240&gt;$R$2),H240-$R$2,1))))</f>
        <v>1</v>
      </c>
      <c r="I241" s="6">
        <f t="shared" ca="1" si="52"/>
        <v>1</v>
      </c>
      <c r="J241" s="20" t="str">
        <f t="shared" ca="1" si="51"/>
        <v>l</v>
      </c>
      <c r="K241" s="17">
        <f t="shared" ca="1" si="49"/>
        <v>-9</v>
      </c>
      <c r="L241" s="6">
        <f t="shared" ca="1" si="53"/>
        <v>567</v>
      </c>
      <c r="M241" s="6" t="str">
        <f t="shared" ca="1" si="54"/>
        <v>stop win</v>
      </c>
    </row>
    <row r="242" spans="1:13">
      <c r="A242" s="15">
        <f t="shared" ca="1" si="45"/>
        <v>5</v>
      </c>
      <c r="B242" s="16" t="str">
        <f t="shared" ca="1" si="46"/>
        <v>02</v>
      </c>
      <c r="C242" s="17" t="str">
        <f t="shared" ca="1" si="50"/>
        <v>12-01-09-07-03-11-14-08-04</v>
      </c>
      <c r="D242" s="19" t="str">
        <f t="shared" ca="1" si="47"/>
        <v>03-05-06-07-11-14-15-16-18</v>
      </c>
      <c r="E242" s="19" t="str">
        <f t="shared" ca="1" si="55"/>
        <v>last</v>
      </c>
      <c r="F242" s="19" t="str">
        <f t="shared" ca="1" si="56"/>
        <v>12-01-09-07-03-11-14-08-04</v>
      </c>
      <c r="G242" s="17" t="str">
        <f t="shared" ca="1" si="48"/>
        <v>b</v>
      </c>
      <c r="H242" s="7">
        <f ca="1">IF(J241="",H241,IF(SUM($K$8:$K241)&gt;=MAX($L$8:$L241),1,IF(J241="l",H241+$R$1,IF(AND(J241="w",H241&gt;$R$2),H241-$R$2,1))))</f>
        <v>2</v>
      </c>
      <c r="I242" s="6">
        <f t="shared" ca="1" si="52"/>
        <v>2</v>
      </c>
      <c r="J242" s="20" t="str">
        <f t="shared" ca="1" si="51"/>
        <v>l</v>
      </c>
      <c r="K242" s="17">
        <f t="shared" ca="1" si="49"/>
        <v>-18</v>
      </c>
      <c r="L242" s="6">
        <f t="shared" ca="1" si="53"/>
        <v>549</v>
      </c>
      <c r="M242" s="6" t="str">
        <f t="shared" ca="1" si="54"/>
        <v>stop win</v>
      </c>
    </row>
    <row r="243" spans="1:13">
      <c r="A243" s="15">
        <f t="shared" ca="1" si="45"/>
        <v>16</v>
      </c>
      <c r="B243" s="16" t="str">
        <f t="shared" ca="1" si="46"/>
        <v>07</v>
      </c>
      <c r="C243" s="17" t="str">
        <f t="shared" ca="1" si="50"/>
        <v>01-09-07-03-11-14-08-04-02</v>
      </c>
      <c r="D243" s="19" t="str">
        <f t="shared" ca="1" si="47"/>
        <v>03-05-06-07-11-14-15-16-12</v>
      </c>
      <c r="E243" s="19" t="str">
        <f t="shared" ca="1" si="55"/>
        <v>furthest</v>
      </c>
      <c r="F243" s="19" t="str">
        <f t="shared" ca="1" si="56"/>
        <v>03-05-06-07-11-14-15-16-12</v>
      </c>
      <c r="G243" s="17" t="str">
        <f t="shared" ca="1" si="48"/>
        <v>b</v>
      </c>
      <c r="H243" s="7">
        <f ca="1">IF(J242="",H242,IF(SUM($K$8:$K242)&gt;=MAX($L$8:$L242),1,IF(J242="l",H242+$R$1,IF(AND(J242="w",H242&gt;$R$2),H242-$R$2,1))))</f>
        <v>3</v>
      </c>
      <c r="I243" s="6">
        <f t="shared" ca="1" si="52"/>
        <v>3</v>
      </c>
      <c r="J243" s="20" t="str">
        <f t="shared" ca="1" si="51"/>
        <v>w</v>
      </c>
      <c r="K243" s="17">
        <f t="shared" ca="1" si="49"/>
        <v>27</v>
      </c>
      <c r="L243" s="6">
        <f t="shared" ca="1" si="53"/>
        <v>576</v>
      </c>
      <c r="M243" s="6" t="str">
        <f t="shared" ca="1" si="54"/>
        <v>stop win</v>
      </c>
    </row>
    <row r="244" spans="1:13">
      <c r="A244" s="15">
        <f t="shared" ca="1" si="45"/>
        <v>30</v>
      </c>
      <c r="B244" s="16" t="str">
        <f t="shared" ca="1" si="46"/>
        <v>15</v>
      </c>
      <c r="C244" s="17" t="str">
        <f t="shared" ca="1" si="50"/>
        <v>01-09-03-11-14-08-04-02-07</v>
      </c>
      <c r="D244" s="19" t="str">
        <f t="shared" ca="1" si="47"/>
        <v>03-05-06-07-11-14-15-16-12</v>
      </c>
      <c r="E244" s="19" t="str">
        <f t="shared" ca="1" si="55"/>
        <v>furthest</v>
      </c>
      <c r="F244" s="19" t="str">
        <f t="shared" ca="1" si="56"/>
        <v>03-05-06-07-11-14-15-16-12</v>
      </c>
      <c r="G244" s="17" t="str">
        <f t="shared" ca="1" si="48"/>
        <v>b</v>
      </c>
      <c r="H244" s="7">
        <f ca="1">IF(J243="",H243,IF(SUM($K$8:$K243)&gt;=MAX($L$8:$L243),1,IF(J243="l",H243+$R$1,IF(AND(J243="w",H243&gt;$R$2),H243-$R$2,1))))</f>
        <v>1</v>
      </c>
      <c r="I244" s="6">
        <f t="shared" ca="1" si="52"/>
        <v>1</v>
      </c>
      <c r="J244" s="20" t="str">
        <f t="shared" ca="1" si="51"/>
        <v>w</v>
      </c>
      <c r="K244" s="17">
        <f t="shared" ca="1" si="49"/>
        <v>9</v>
      </c>
      <c r="L244" s="6">
        <f t="shared" ca="1" si="53"/>
        <v>585</v>
      </c>
      <c r="M244" s="6" t="str">
        <f t="shared" ca="1" si="54"/>
        <v>stop win</v>
      </c>
    </row>
    <row r="245" spans="1:13">
      <c r="A245" s="15">
        <f t="shared" ca="1" si="45"/>
        <v>34</v>
      </c>
      <c r="B245" s="16" t="str">
        <f t="shared" ca="1" si="46"/>
        <v>16</v>
      </c>
      <c r="C245" s="17" t="str">
        <f t="shared" ca="1" si="50"/>
        <v>09-03-11-14-08-04-02-07-15</v>
      </c>
      <c r="D245" s="19" t="str">
        <f t="shared" ca="1" si="47"/>
        <v>03-05-06-07-11-14-15-16-01</v>
      </c>
      <c r="E245" s="19" t="str">
        <f t="shared" ca="1" si="55"/>
        <v>furthest</v>
      </c>
      <c r="F245" s="19" t="str">
        <f t="shared" ca="1" si="56"/>
        <v>03-05-06-07-11-14-15-16-01</v>
      </c>
      <c r="G245" s="17" t="str">
        <f t="shared" ca="1" si="48"/>
        <v>b</v>
      </c>
      <c r="H245" s="7">
        <f ca="1">IF(J244="",H244,IF(SUM($K$8:$K244)&gt;=MAX($L$8:$L244),1,IF(J244="l",H244+$R$1,IF(AND(J244="w",H244&gt;$R$2),H244-$R$2,1))))</f>
        <v>1</v>
      </c>
      <c r="I245" s="6">
        <f t="shared" ca="1" si="52"/>
        <v>1</v>
      </c>
      <c r="J245" s="20" t="str">
        <f t="shared" ca="1" si="51"/>
        <v>w</v>
      </c>
      <c r="K245" s="17">
        <f t="shared" ca="1" si="49"/>
        <v>9</v>
      </c>
      <c r="L245" s="6">
        <f t="shared" ca="1" si="53"/>
        <v>594</v>
      </c>
      <c r="M245" s="6" t="str">
        <f t="shared" ca="1" si="54"/>
        <v>stop win</v>
      </c>
    </row>
    <row r="246" spans="1:13">
      <c r="A246" s="15">
        <f t="shared" ca="1" si="45"/>
        <v>26</v>
      </c>
      <c r="B246" s="16" t="str">
        <f t="shared" ca="1" si="46"/>
        <v>14</v>
      </c>
      <c r="C246" s="17" t="str">
        <f t="shared" ca="1" si="50"/>
        <v>03-11-14-08-04-02-07-15-16</v>
      </c>
      <c r="D246" s="19" t="str">
        <f t="shared" ca="1" si="47"/>
        <v>03-05-06-07-11-14-15-16-09</v>
      </c>
      <c r="E246" s="19" t="str">
        <f t="shared" ca="1" si="55"/>
        <v>furthest</v>
      </c>
      <c r="F246" s="19" t="str">
        <f t="shared" ca="1" si="56"/>
        <v>03-05-06-07-11-14-15-16-09</v>
      </c>
      <c r="G246" s="17" t="str">
        <f t="shared" ca="1" si="48"/>
        <v>b</v>
      </c>
      <c r="H246" s="7">
        <f ca="1">IF(J245="",H245,IF(SUM($K$8:$K245)&gt;=MAX($L$8:$L245),1,IF(J245="l",H245+$R$1,IF(AND(J245="w",H245&gt;$R$2),H245-$R$2,1))))</f>
        <v>1</v>
      </c>
      <c r="I246" s="6">
        <f t="shared" ca="1" si="52"/>
        <v>1</v>
      </c>
      <c r="J246" s="20" t="str">
        <f t="shared" ca="1" si="51"/>
        <v>w</v>
      </c>
      <c r="K246" s="17">
        <f t="shared" ca="1" si="49"/>
        <v>9</v>
      </c>
      <c r="L246" s="6">
        <f t="shared" ca="1" si="53"/>
        <v>603</v>
      </c>
      <c r="M246" s="6" t="str">
        <f t="shared" ca="1" si="54"/>
        <v>stop win</v>
      </c>
    </row>
    <row r="247" spans="1:13">
      <c r="A247" s="15">
        <f t="shared" ca="1" si="45"/>
        <v>28</v>
      </c>
      <c r="B247" s="16" t="str">
        <f t="shared" ca="1" si="46"/>
        <v>13</v>
      </c>
      <c r="C247" s="17" t="str">
        <f t="shared" ca="1" si="50"/>
        <v>03-11-08-04-02-07-15-16-14</v>
      </c>
      <c r="D247" s="19" t="str">
        <f t="shared" ca="1" si="47"/>
        <v>03-05-06-07-11-14-15-16-09</v>
      </c>
      <c r="E247" s="19" t="str">
        <f t="shared" ca="1" si="55"/>
        <v>furthest</v>
      </c>
      <c r="F247" s="19" t="str">
        <f t="shared" ca="1" si="56"/>
        <v>03-05-06-07-11-14-15-16-09</v>
      </c>
      <c r="G247" s="17" t="str">
        <f t="shared" ca="1" si="48"/>
        <v>b</v>
      </c>
      <c r="H247" s="7">
        <f ca="1">IF(J246="",H246,IF(SUM($K$8:$K246)&gt;=MAX($L$8:$L246),1,IF(J246="l",H246+$R$1,IF(AND(J246="w",H246&gt;$R$2),H246-$R$2,1))))</f>
        <v>1</v>
      </c>
      <c r="I247" s="6">
        <f t="shared" ca="1" si="52"/>
        <v>1</v>
      </c>
      <c r="J247" s="20" t="str">
        <f t="shared" ca="1" si="51"/>
        <v>l</v>
      </c>
      <c r="K247" s="17">
        <f t="shared" ca="1" si="49"/>
        <v>-9</v>
      </c>
      <c r="L247" s="6">
        <f t="shared" ca="1" si="53"/>
        <v>594</v>
      </c>
      <c r="M247" s="6" t="str">
        <f t="shared" ca="1" si="54"/>
        <v>stop win</v>
      </c>
    </row>
    <row r="248" spans="1:13">
      <c r="A248" s="15">
        <f t="shared" ca="1" si="45"/>
        <v>30</v>
      </c>
      <c r="B248" s="16" t="str">
        <f t="shared" ca="1" si="46"/>
        <v>15</v>
      </c>
      <c r="C248" s="17" t="str">
        <f t="shared" ca="1" si="50"/>
        <v>11-08-04-02-07-15-16-14-13</v>
      </c>
      <c r="D248" s="19" t="str">
        <f t="shared" ca="1" si="47"/>
        <v>03-05-06-07-11-14-15-16-03</v>
      </c>
      <c r="E248" s="19" t="str">
        <f t="shared" ca="1" si="55"/>
        <v>last</v>
      </c>
      <c r="F248" s="19" t="str">
        <f t="shared" ca="1" si="56"/>
        <v>11-08-04-02-07-15-16-14-13</v>
      </c>
      <c r="G248" s="17" t="str">
        <f t="shared" ca="1" si="48"/>
        <v>b</v>
      </c>
      <c r="H248" s="7">
        <f ca="1">IF(J247="",H247,IF(SUM($K$8:$K247)&gt;=MAX($L$8:$L247),1,IF(J247="l",H247+$R$1,IF(AND(J247="w",H247&gt;$R$2),H247-$R$2,1))))</f>
        <v>2</v>
      </c>
      <c r="I248" s="6">
        <f t="shared" ca="1" si="52"/>
        <v>2</v>
      </c>
      <c r="J248" s="20" t="str">
        <f t="shared" ca="1" si="51"/>
        <v>w</v>
      </c>
      <c r="K248" s="17">
        <f t="shared" ca="1" si="49"/>
        <v>18</v>
      </c>
      <c r="L248" s="6">
        <f t="shared" ca="1" si="53"/>
        <v>612</v>
      </c>
      <c r="M248" s="6" t="str">
        <f t="shared" ca="1" si="54"/>
        <v>stop win</v>
      </c>
    </row>
    <row r="249" spans="1:13">
      <c r="A249" s="15">
        <f t="shared" ca="1" si="45"/>
        <v>17</v>
      </c>
      <c r="B249" s="16" t="str">
        <f t="shared" ca="1" si="46"/>
        <v>08</v>
      </c>
      <c r="C249" s="17" t="str">
        <f t="shared" ca="1" si="50"/>
        <v>11-08-04-02-07-16-14-13-15</v>
      </c>
      <c r="D249" s="19" t="str">
        <f t="shared" ca="1" si="47"/>
        <v>03-05-06-07-11-14-15-16-03</v>
      </c>
      <c r="E249" s="19" t="str">
        <f t="shared" ca="1" si="55"/>
        <v>last</v>
      </c>
      <c r="F249" s="19" t="str">
        <f t="shared" ca="1" si="56"/>
        <v>11-08-04-02-07-16-14-13-15</v>
      </c>
      <c r="G249" s="17" t="str">
        <f t="shared" ca="1" si="48"/>
        <v>b</v>
      </c>
      <c r="H249" s="7">
        <f ca="1">IF(J248="",H248,IF(SUM($K$8:$K248)&gt;=MAX($L$8:$L248),1,IF(J248="l",H248+$R$1,IF(AND(J248="w",H248&gt;$R$2),H248-$R$2,1))))</f>
        <v>1</v>
      </c>
      <c r="I249" s="6">
        <f t="shared" ca="1" si="52"/>
        <v>1</v>
      </c>
      <c r="J249" s="20" t="str">
        <f t="shared" ca="1" si="51"/>
        <v>w</v>
      </c>
      <c r="K249" s="17">
        <f t="shared" ca="1" si="49"/>
        <v>9</v>
      </c>
      <c r="L249" s="6">
        <f t="shared" ca="1" si="53"/>
        <v>621</v>
      </c>
      <c r="M249" s="6" t="str">
        <f t="shared" ca="1" si="54"/>
        <v>stop win</v>
      </c>
    </row>
    <row r="250" spans="1:13">
      <c r="A250" s="15">
        <f t="shared" ca="1" si="45"/>
        <v>22</v>
      </c>
      <c r="B250" s="16" t="str">
        <f t="shared" ca="1" si="46"/>
        <v>10</v>
      </c>
      <c r="C250" s="17" t="str">
        <f t="shared" ca="1" si="50"/>
        <v>11-04-02-07-16-14-13-15-08</v>
      </c>
      <c r="D250" s="19" t="str">
        <f t="shared" ca="1" si="47"/>
        <v>03-05-06-07-11-14-15-16-03</v>
      </c>
      <c r="E250" s="19" t="str">
        <f t="shared" ca="1" si="55"/>
        <v>last</v>
      </c>
      <c r="F250" s="19" t="str">
        <f t="shared" ca="1" si="56"/>
        <v>11-04-02-07-16-14-13-15-08</v>
      </c>
      <c r="G250" s="17" t="str">
        <f t="shared" ca="1" si="48"/>
        <v>b</v>
      </c>
      <c r="H250" s="7">
        <f ca="1">IF(J249="",H249,IF(SUM($K$8:$K249)&gt;=MAX($L$8:$L249),1,IF(J249="l",H249+$R$1,IF(AND(J249="w",H249&gt;$R$2),H249-$R$2,1))))</f>
        <v>1</v>
      </c>
      <c r="I250" s="6">
        <f t="shared" ca="1" si="52"/>
        <v>1</v>
      </c>
      <c r="J250" s="20" t="str">
        <f t="shared" ca="1" si="51"/>
        <v>l</v>
      </c>
      <c r="K250" s="17">
        <f t="shared" ca="1" si="49"/>
        <v>-9</v>
      </c>
      <c r="L250" s="6">
        <f t="shared" ca="1" si="53"/>
        <v>612</v>
      </c>
      <c r="M250" s="6" t="str">
        <f t="shared" ca="1" si="54"/>
        <v>stop win</v>
      </c>
    </row>
    <row r="251" spans="1:13">
      <c r="A251" s="15">
        <f t="shared" ca="1" si="45"/>
        <v>26</v>
      </c>
      <c r="B251" s="16" t="str">
        <f t="shared" ca="1" si="46"/>
        <v>14</v>
      </c>
      <c r="C251" s="17" t="str">
        <f t="shared" ca="1" si="50"/>
        <v>04-02-07-16-14-13-15-08-10</v>
      </c>
      <c r="D251" s="19" t="str">
        <f t="shared" ca="1" si="47"/>
        <v>03-05-06-07-11-14-15-16-11</v>
      </c>
      <c r="E251" s="19" t="str">
        <f t="shared" ca="1" si="55"/>
        <v>furthest</v>
      </c>
      <c r="F251" s="19" t="str">
        <f t="shared" ca="1" si="56"/>
        <v>03-05-06-07-11-14-15-16-11</v>
      </c>
      <c r="G251" s="17" t="str">
        <f t="shared" ca="1" si="48"/>
        <v>b</v>
      </c>
      <c r="H251" s="7">
        <f ca="1">IF(J250="",H250,IF(SUM($K$8:$K250)&gt;=MAX($L$8:$L250),1,IF(J250="l",H250+$R$1,IF(AND(J250="w",H250&gt;$R$2),H250-$R$2,1))))</f>
        <v>2</v>
      </c>
      <c r="I251" s="6">
        <f t="shared" ca="1" si="52"/>
        <v>2</v>
      </c>
      <c r="J251" s="20" t="str">
        <f t="shared" ca="1" si="51"/>
        <v>w</v>
      </c>
      <c r="K251" s="17">
        <f t="shared" ca="1" si="49"/>
        <v>18</v>
      </c>
      <c r="L251" s="6">
        <f t="shared" ca="1" si="53"/>
        <v>630</v>
      </c>
      <c r="M251" s="6" t="str">
        <f t="shared" ca="1" si="54"/>
        <v>stop win</v>
      </c>
    </row>
    <row r="252" spans="1:13">
      <c r="A252" s="15">
        <f t="shared" ca="1" si="45"/>
        <v>29</v>
      </c>
      <c r="B252" s="16" t="str">
        <f t="shared" ca="1" si="46"/>
        <v>14</v>
      </c>
      <c r="C252" s="17" t="str">
        <f t="shared" ca="1" si="50"/>
        <v>04-02-07-16-13-15-08-10-14</v>
      </c>
      <c r="D252" s="19" t="str">
        <f t="shared" ca="1" si="47"/>
        <v>03-05-06-07-11-14-15-16-11</v>
      </c>
      <c r="E252" s="19" t="str">
        <f t="shared" ca="1" si="55"/>
        <v>furthest</v>
      </c>
      <c r="F252" s="19" t="str">
        <f t="shared" ca="1" si="56"/>
        <v>03-05-06-07-11-14-15-16-11</v>
      </c>
      <c r="G252" s="17" t="str">
        <f t="shared" ca="1" si="48"/>
        <v>b</v>
      </c>
      <c r="H252" s="7">
        <f ca="1">IF(J251="",H251,IF(SUM($K$8:$K251)&gt;=MAX($L$8:$L251),1,IF(J251="l",H251+$R$1,IF(AND(J251="w",H251&gt;$R$2),H251-$R$2,1))))</f>
        <v>1</v>
      </c>
      <c r="I252" s="6">
        <f t="shared" ca="1" si="52"/>
        <v>1</v>
      </c>
      <c r="J252" s="20" t="str">
        <f t="shared" ca="1" si="51"/>
        <v>w</v>
      </c>
      <c r="K252" s="17">
        <f t="shared" ca="1" si="49"/>
        <v>9</v>
      </c>
      <c r="L252" s="6">
        <f t="shared" ca="1" si="53"/>
        <v>639</v>
      </c>
      <c r="M252" s="6" t="str">
        <f t="shared" ca="1" si="54"/>
        <v>stop win</v>
      </c>
    </row>
    <row r="253" spans="1:13">
      <c r="A253" s="15">
        <f t="shared" ca="1" si="45"/>
        <v>22</v>
      </c>
      <c r="B253" s="16" t="str">
        <f t="shared" ca="1" si="46"/>
        <v>10</v>
      </c>
      <c r="C253" s="17" t="str">
        <f t="shared" ca="1" si="50"/>
        <v>04-02-07-16-13-15-08-10-14</v>
      </c>
      <c r="D253" s="19" t="str">
        <f t="shared" ca="1" si="47"/>
        <v>03-05-06-07-11-14-15-16-11</v>
      </c>
      <c r="E253" s="19" t="str">
        <f t="shared" ca="1" si="55"/>
        <v>furthest</v>
      </c>
      <c r="F253" s="19" t="str">
        <f t="shared" ca="1" si="56"/>
        <v>03-05-06-07-11-14-15-16-11</v>
      </c>
      <c r="G253" s="17" t="str">
        <f t="shared" ca="1" si="48"/>
        <v>b</v>
      </c>
      <c r="H253" s="7">
        <f ca="1">IF(J252="",H252,IF(SUM($K$8:$K252)&gt;=MAX($L$8:$L252),1,IF(J252="l",H252+$R$1,IF(AND(J252="w",H252&gt;$R$2),H252-$R$2,1))))</f>
        <v>1</v>
      </c>
      <c r="I253" s="6">
        <f t="shared" ca="1" si="52"/>
        <v>1</v>
      </c>
      <c r="J253" s="20" t="str">
        <f t="shared" ca="1" si="51"/>
        <v>l</v>
      </c>
      <c r="K253" s="17">
        <f t="shared" ca="1" si="49"/>
        <v>-9</v>
      </c>
      <c r="L253" s="6">
        <f t="shared" ca="1" si="53"/>
        <v>630</v>
      </c>
      <c r="M253" s="6" t="str">
        <f t="shared" ca="1" si="54"/>
        <v>stop win</v>
      </c>
    </row>
    <row r="254" spans="1:13">
      <c r="A254" s="15">
        <f t="shared" ca="1" si="45"/>
        <v>11</v>
      </c>
      <c r="B254" s="16" t="str">
        <f t="shared" ca="1" si="46"/>
        <v>05</v>
      </c>
      <c r="C254" s="17" t="str">
        <f t="shared" ca="1" si="50"/>
        <v>04-02-07-16-13-15-08-14-10</v>
      </c>
      <c r="D254" s="19" t="str">
        <f t="shared" ca="1" si="47"/>
        <v>03-05-06-07-11-14-15-16-11</v>
      </c>
      <c r="E254" s="19" t="str">
        <f t="shared" ca="1" si="55"/>
        <v>last</v>
      </c>
      <c r="F254" s="19" t="str">
        <f t="shared" ca="1" si="56"/>
        <v>04-02-07-16-13-15-08-14-10</v>
      </c>
      <c r="G254" s="17" t="str">
        <f t="shared" ca="1" si="48"/>
        <v>b</v>
      </c>
      <c r="H254" s="7">
        <f ca="1">IF(J253="",H253,IF(SUM($K$8:$K253)&gt;=MAX($L$8:$L253),1,IF(J253="l",H253+$R$1,IF(AND(J253="w",H253&gt;$R$2),H253-$R$2,1))))</f>
        <v>2</v>
      </c>
      <c r="I254" s="6">
        <f t="shared" ca="1" si="52"/>
        <v>2</v>
      </c>
      <c r="J254" s="20" t="str">
        <f t="shared" ca="1" si="51"/>
        <v>l</v>
      </c>
      <c r="K254" s="17">
        <f t="shared" ca="1" si="49"/>
        <v>-18</v>
      </c>
      <c r="L254" s="6">
        <f t="shared" ca="1" si="53"/>
        <v>612</v>
      </c>
      <c r="M254" s="6" t="str">
        <f t="shared" ca="1" si="54"/>
        <v>stop win</v>
      </c>
    </row>
    <row r="255" spans="1:13">
      <c r="A255" s="15">
        <f t="shared" ca="1" si="45"/>
        <v>4</v>
      </c>
      <c r="B255" s="16" t="str">
        <f t="shared" ca="1" si="46"/>
        <v>01</v>
      </c>
      <c r="C255" s="17" t="str">
        <f t="shared" ca="1" si="50"/>
        <v>02-07-16-13-15-08-14-10-05</v>
      </c>
      <c r="D255" s="19" t="str">
        <f t="shared" ca="1" si="47"/>
        <v>03-05-06-07-11-14-15-16-04</v>
      </c>
      <c r="E255" s="19" t="str">
        <f t="shared" ca="1" si="55"/>
        <v>furthest</v>
      </c>
      <c r="F255" s="19" t="str">
        <f t="shared" ca="1" si="56"/>
        <v>03-05-06-07-11-14-15-16-04</v>
      </c>
      <c r="G255" s="17" t="str">
        <f t="shared" ca="1" si="48"/>
        <v>b</v>
      </c>
      <c r="H255" s="7">
        <f ca="1">IF(J254="",H254,IF(SUM($K$8:$K254)&gt;=MAX($L$8:$L254),1,IF(J254="l",H254+$R$1,IF(AND(J254="w",H254&gt;$R$2),H254-$R$2,1))))</f>
        <v>3</v>
      </c>
      <c r="I255" s="6">
        <f t="shared" ca="1" si="52"/>
        <v>3</v>
      </c>
      <c r="J255" s="20" t="str">
        <f t="shared" ca="1" si="51"/>
        <v>l</v>
      </c>
      <c r="K255" s="17">
        <f t="shared" ca="1" si="49"/>
        <v>-27</v>
      </c>
      <c r="L255" s="6">
        <f t="shared" ca="1" si="53"/>
        <v>585</v>
      </c>
      <c r="M255" s="6" t="str">
        <f t="shared" ca="1" si="54"/>
        <v>stop win</v>
      </c>
    </row>
    <row r="256" spans="1:13">
      <c r="A256" s="15">
        <f t="shared" ca="1" si="45"/>
        <v>1</v>
      </c>
      <c r="B256" s="16" t="str">
        <f t="shared" ca="1" si="46"/>
        <v>01</v>
      </c>
      <c r="C256" s="17" t="str">
        <f t="shared" ca="1" si="50"/>
        <v>07-16-13-15-08-14-10-05-01</v>
      </c>
      <c r="D256" s="19" t="str">
        <f t="shared" ca="1" si="47"/>
        <v>03-05-06-07-11-14-15-16-02</v>
      </c>
      <c r="E256" s="19" t="str">
        <f t="shared" ca="1" si="55"/>
        <v>last</v>
      </c>
      <c r="F256" s="19" t="str">
        <f t="shared" ca="1" si="56"/>
        <v>07-16-13-15-08-14-10-05-01</v>
      </c>
      <c r="G256" s="17" t="str">
        <f t="shared" ca="1" si="48"/>
        <v>b</v>
      </c>
      <c r="H256" s="7">
        <f ca="1">IF(J255="",H255,IF(SUM($K$8:$K255)&gt;=MAX($L$8:$L255),1,IF(J255="l",H255+$R$1,IF(AND(J255="w",H255&gt;$R$2),H255-$R$2,1))))</f>
        <v>4</v>
      </c>
      <c r="I256" s="6">
        <f t="shared" ca="1" si="52"/>
        <v>4</v>
      </c>
      <c r="J256" s="20" t="str">
        <f t="shared" ca="1" si="51"/>
        <v>w</v>
      </c>
      <c r="K256" s="17">
        <f t="shared" ca="1" si="49"/>
        <v>36</v>
      </c>
      <c r="L256" s="6">
        <f t="shared" ca="1" si="53"/>
        <v>621</v>
      </c>
      <c r="M256" s="6" t="str">
        <f t="shared" ca="1" si="54"/>
        <v>stop win</v>
      </c>
    </row>
    <row r="257" spans="1:13">
      <c r="A257" s="15">
        <f t="shared" ca="1" si="45"/>
        <v>6</v>
      </c>
      <c r="B257" s="16" t="str">
        <f t="shared" ca="1" si="46"/>
        <v>03</v>
      </c>
      <c r="C257" s="17" t="str">
        <f t="shared" ca="1" si="50"/>
        <v>07-16-13-15-08-14-10-05-01</v>
      </c>
      <c r="D257" s="19" t="str">
        <f t="shared" ca="1" si="47"/>
        <v>03-05-06-07-11-14-15-16-02</v>
      </c>
      <c r="E257" s="19" t="str">
        <f t="shared" ca="1" si="55"/>
        <v>last</v>
      </c>
      <c r="F257" s="19" t="str">
        <f t="shared" ca="1" si="56"/>
        <v>07-16-13-15-08-14-10-05-01</v>
      </c>
      <c r="G257" s="17" t="str">
        <f t="shared" ca="1" si="48"/>
        <v>b</v>
      </c>
      <c r="H257" s="7">
        <f ca="1">IF(J256="",H256,IF(SUM($K$8:$K256)&gt;=MAX($L$8:$L256),1,IF(J256="l",H256+$R$1,IF(AND(J256="w",H256&gt;$R$2),H256-$R$2,1))))</f>
        <v>3</v>
      </c>
      <c r="I257" s="6">
        <f t="shared" ca="1" si="52"/>
        <v>3</v>
      </c>
      <c r="J257" s="20" t="str">
        <f t="shared" ca="1" si="51"/>
        <v>l</v>
      </c>
      <c r="K257" s="17">
        <f t="shared" ca="1" si="49"/>
        <v>-27</v>
      </c>
      <c r="L257" s="6">
        <f t="shared" ca="1" si="53"/>
        <v>594</v>
      </c>
      <c r="M257" s="6" t="str">
        <f t="shared" ca="1" si="54"/>
        <v>stop win</v>
      </c>
    </row>
    <row r="258" spans="1:13">
      <c r="A258" s="15">
        <f t="shared" ca="1" si="45"/>
        <v>20</v>
      </c>
      <c r="B258" s="16" t="str">
        <f t="shared" ca="1" si="46"/>
        <v>11</v>
      </c>
      <c r="C258" s="17" t="str">
        <f t="shared" ca="1" si="50"/>
        <v>16-13-15-08-14-10-05-01-03</v>
      </c>
      <c r="D258" s="19" t="str">
        <f t="shared" ca="1" si="47"/>
        <v>03-05-06-07-11-14-15-16-07</v>
      </c>
      <c r="E258" s="19" t="str">
        <f t="shared" ca="1" si="55"/>
        <v>furthest</v>
      </c>
      <c r="F258" s="19" t="str">
        <f t="shared" ca="1" si="56"/>
        <v>03-05-06-07-11-14-15-16-07</v>
      </c>
      <c r="G258" s="17" t="str">
        <f t="shared" ca="1" si="48"/>
        <v>b</v>
      </c>
      <c r="H258" s="7">
        <f ca="1">IF(J257="",H257,IF(SUM($K$8:$K257)&gt;=MAX($L$8:$L257),1,IF(J257="l",H257+$R$1,IF(AND(J257="w",H257&gt;$R$2),H257-$R$2,1))))</f>
        <v>4</v>
      </c>
      <c r="I258" s="6">
        <f t="shared" ca="1" si="52"/>
        <v>4</v>
      </c>
      <c r="J258" s="20" t="str">
        <f t="shared" ca="1" si="51"/>
        <v>w</v>
      </c>
      <c r="K258" s="17">
        <f t="shared" ca="1" si="49"/>
        <v>36</v>
      </c>
      <c r="L258" s="6">
        <f t="shared" ca="1" si="53"/>
        <v>630</v>
      </c>
      <c r="M258" s="6" t="str">
        <f t="shared" ca="1" si="54"/>
        <v>stop win</v>
      </c>
    </row>
    <row r="259" spans="1:13">
      <c r="A259" s="15">
        <f t="shared" ca="1" si="45"/>
        <v>36</v>
      </c>
      <c r="B259" s="16" t="str">
        <f t="shared" ca="1" si="46"/>
        <v>18</v>
      </c>
      <c r="C259" s="17" t="str">
        <f t="shared" ca="1" si="50"/>
        <v>13-15-08-14-10-05-01-03-11</v>
      </c>
      <c r="D259" s="19" t="str">
        <f t="shared" ca="1" si="47"/>
        <v>03-05-06-07-11-14-15-16-16</v>
      </c>
      <c r="E259" s="19" t="str">
        <f t="shared" ca="1" si="55"/>
        <v>furthest</v>
      </c>
      <c r="F259" s="19" t="str">
        <f t="shared" ca="1" si="56"/>
        <v>03-05-06-07-11-14-15-16-16</v>
      </c>
      <c r="G259" s="17" t="str">
        <f t="shared" ca="1" si="48"/>
        <v>b</v>
      </c>
      <c r="H259" s="7">
        <f ca="1">IF(J258="",H258,IF(SUM($K$8:$K258)&gt;=MAX($L$8:$L258),1,IF(J258="l",H258+$R$1,IF(AND(J258="w",H258&gt;$R$2),H258-$R$2,1))))</f>
        <v>3</v>
      </c>
      <c r="I259" s="6">
        <f t="shared" ca="1" si="52"/>
        <v>3</v>
      </c>
      <c r="J259" s="20" t="str">
        <f t="shared" ca="1" si="51"/>
        <v>l</v>
      </c>
      <c r="K259" s="17">
        <f t="shared" ca="1" si="49"/>
        <v>-27</v>
      </c>
      <c r="L259" s="6">
        <f t="shared" ca="1" si="53"/>
        <v>603</v>
      </c>
      <c r="M259" s="6" t="str">
        <f t="shared" ca="1" si="54"/>
        <v>stop win</v>
      </c>
    </row>
    <row r="260" spans="1:13">
      <c r="A260" s="15">
        <f t="shared" ref="A260:A323" ca="1" si="57">INT(RAND()*37)</f>
        <v>32</v>
      </c>
      <c r="B260" s="16" t="str">
        <f t="shared" ref="B260:B323" ca="1" si="58">IF($A260="","",LOOKUP($A260,$AE:$AE,$AK:$AK))</f>
        <v>17</v>
      </c>
      <c r="C260" s="17" t="str">
        <f t="shared" ca="1" si="50"/>
        <v>15-08-14-10-05-01-03-11-18</v>
      </c>
      <c r="D260" s="19" t="str">
        <f t="shared" ca="1" si="47"/>
        <v>03-05-06-07-11-14-15-16-13</v>
      </c>
      <c r="E260" s="19" t="str">
        <f t="shared" ca="1" si="55"/>
        <v>last</v>
      </c>
      <c r="F260" s="19" t="str">
        <f t="shared" ca="1" si="56"/>
        <v>15-08-14-10-05-01-03-11-18</v>
      </c>
      <c r="G260" s="17" t="str">
        <f t="shared" ca="1" si="48"/>
        <v>b</v>
      </c>
      <c r="H260" s="7">
        <f ca="1">IF(J259="",H259,IF(SUM($K$8:$K259)&gt;=MAX($L$8:$L259),1,IF(J259="l",H259+$R$1,IF(AND(J259="w",H259&gt;$R$2),H259-$R$2,1))))</f>
        <v>4</v>
      </c>
      <c r="I260" s="6">
        <f t="shared" ca="1" si="52"/>
        <v>4</v>
      </c>
      <c r="J260" s="20" t="str">
        <f t="shared" ca="1" si="51"/>
        <v>l</v>
      </c>
      <c r="K260" s="17">
        <f t="shared" ca="1" si="49"/>
        <v>-36</v>
      </c>
      <c r="L260" s="6">
        <f t="shared" ca="1" si="53"/>
        <v>567</v>
      </c>
      <c r="M260" s="6" t="str">
        <f t="shared" ca="1" si="54"/>
        <v>stop win</v>
      </c>
    </row>
    <row r="261" spans="1:13">
      <c r="A261" s="15">
        <f t="shared" ca="1" si="57"/>
        <v>36</v>
      </c>
      <c r="B261" s="16" t="str">
        <f t="shared" ca="1" si="58"/>
        <v>18</v>
      </c>
      <c r="C261" s="17" t="str">
        <f t="shared" ca="1" si="50"/>
        <v>08-14-10-05-01-03-11-18-17</v>
      </c>
      <c r="D261" s="19" t="str">
        <f t="shared" ref="D261:D324" ca="1" si="59">IF(B260=0,D260,IF(AND(LEN(C260)=26,OR(MID(C260,1,2)=B260,MID(C260,4,2)=B260,MID(C260,7,2)=B260,MID(C260,10,2)=B260,MID(C260,13,2)=B260,MID(C260,16,2)=B260,MID(C260,19,2)=B260,MID(C260,22,2)=B260,MID(C260,25,2)=B260)),D260,IF(LEN(C260)=26,REPLACE(D260,25,2,MID(C260,1,2)),IF(RIGHT(D260,2)=B260,MID(D260,1,LEN(D260)-3),IF(OR(MID(C260,1,2)=B260,MID(C260,4,2)=B260,MID(C260,7,2)=B260,MID(C260,10,2)=B260,MID(C260,13,2)=B260,MID(C260,16,2)=B260,MID(C260,19,2)=B260,MID(C260,22,2)=B260,MID(C260,25,2)=B260),D260,REPLACE(D260,SEARCH(B260,D260,1),3,""))))))</f>
        <v>03-05-06-07-11-14-15-16-15</v>
      </c>
      <c r="E261" s="19" t="str">
        <f t="shared" ca="1" si="55"/>
        <v>furthest</v>
      </c>
      <c r="F261" s="19" t="str">
        <f t="shared" ca="1" si="56"/>
        <v>03-05-06-07-11-14-15-16-15</v>
      </c>
      <c r="G261" s="17" t="str">
        <f t="shared" ca="1" si="48"/>
        <v>b</v>
      </c>
      <c r="H261" s="7">
        <f ca="1">IF(J260="",H260,IF(SUM($K$8:$K260)&gt;=MAX($L$8:$L260),1,IF(J260="l",H260+$R$1,IF(AND(J260="w",H260&gt;$R$2),H260-$R$2,1))))</f>
        <v>5</v>
      </c>
      <c r="I261" s="6">
        <f t="shared" ca="1" si="52"/>
        <v>5</v>
      </c>
      <c r="J261" s="20" t="str">
        <f t="shared" ca="1" si="51"/>
        <v>l</v>
      </c>
      <c r="K261" s="17">
        <f t="shared" ca="1" si="49"/>
        <v>-45</v>
      </c>
      <c r="L261" s="6">
        <f t="shared" ca="1" si="53"/>
        <v>522</v>
      </c>
      <c r="M261" s="6" t="str">
        <f t="shared" ca="1" si="54"/>
        <v>stop win</v>
      </c>
    </row>
    <row r="262" spans="1:13">
      <c r="A262" s="15">
        <f t="shared" ca="1" si="57"/>
        <v>12</v>
      </c>
      <c r="B262" s="16" t="str">
        <f t="shared" ca="1" si="58"/>
        <v>06</v>
      </c>
      <c r="C262" s="17" t="str">
        <f t="shared" ca="1" si="50"/>
        <v>08-14-10-05-01-03-11-17-18</v>
      </c>
      <c r="D262" s="19" t="str">
        <f t="shared" ca="1" si="59"/>
        <v>03-05-06-07-11-14-15-16-15</v>
      </c>
      <c r="E262" s="19" t="str">
        <f t="shared" ca="1" si="55"/>
        <v>last</v>
      </c>
      <c r="F262" s="19" t="str">
        <f t="shared" ca="1" si="56"/>
        <v>08-14-10-05-01-03-11-17-18</v>
      </c>
      <c r="G262" s="17" t="str">
        <f t="shared" ca="1" si="48"/>
        <v>b</v>
      </c>
      <c r="H262" s="7">
        <f ca="1">IF(J261="",H261,IF(SUM($K$8:$K261)&gt;=MAX($L$8:$L261),1,IF(J261="l",H261+$R$1,IF(AND(J261="w",H261&gt;$R$2),H261-$R$2,1))))</f>
        <v>6</v>
      </c>
      <c r="I262" s="6">
        <f t="shared" ca="1" si="52"/>
        <v>6</v>
      </c>
      <c r="J262" s="20" t="str">
        <f t="shared" ca="1" si="51"/>
        <v>l</v>
      </c>
      <c r="K262" s="17">
        <f t="shared" ca="1" si="49"/>
        <v>-54</v>
      </c>
      <c r="L262" s="6">
        <f t="shared" ca="1" si="53"/>
        <v>468</v>
      </c>
      <c r="M262" s="6" t="str">
        <f t="shared" ca="1" si="54"/>
        <v>stop win</v>
      </c>
    </row>
    <row r="263" spans="1:13">
      <c r="A263" s="15">
        <f t="shared" ca="1" si="57"/>
        <v>8</v>
      </c>
      <c r="B263" s="16" t="str">
        <f t="shared" ca="1" si="58"/>
        <v>05</v>
      </c>
      <c r="C263" s="17" t="str">
        <f t="shared" ca="1" si="50"/>
        <v>14-10-05-01-03-11-17-18-06</v>
      </c>
      <c r="D263" s="19" t="str">
        <f t="shared" ca="1" si="59"/>
        <v>03-05-06-07-11-14-15-16-08</v>
      </c>
      <c r="E263" s="19" t="str">
        <f t="shared" ca="1" si="55"/>
        <v>furthest</v>
      </c>
      <c r="F263" s="19" t="str">
        <f t="shared" ca="1" si="56"/>
        <v>03-05-06-07-11-14-15-16-08</v>
      </c>
      <c r="G263" s="17" t="str">
        <f t="shared" ca="1" si="48"/>
        <v>b</v>
      </c>
      <c r="H263" s="7">
        <f ca="1">IF(J262="",H262,IF(SUM($K$8:$K262)&gt;=MAX($L$8:$L262),1,IF(J262="l",H262+$R$1,IF(AND(J262="w",H262&gt;$R$2),H262-$R$2,1))))</f>
        <v>7</v>
      </c>
      <c r="I263" s="6">
        <f t="shared" ca="1" si="52"/>
        <v>7</v>
      </c>
      <c r="J263" s="20" t="str">
        <f t="shared" ca="1" si="51"/>
        <v>w</v>
      </c>
      <c r="K263" s="17">
        <f t="shared" ca="1" si="49"/>
        <v>63</v>
      </c>
      <c r="L263" s="6">
        <f t="shared" ca="1" si="53"/>
        <v>531</v>
      </c>
      <c r="M263" s="6" t="str">
        <f t="shared" ca="1" si="54"/>
        <v>stop win</v>
      </c>
    </row>
    <row r="264" spans="1:13">
      <c r="A264" s="15">
        <f t="shared" ca="1" si="57"/>
        <v>9</v>
      </c>
      <c r="B264" s="16" t="str">
        <f t="shared" ca="1" si="58"/>
        <v>06</v>
      </c>
      <c r="C264" s="17" t="str">
        <f t="shared" ca="1" si="50"/>
        <v>14-10-01-03-11-17-18-06-05</v>
      </c>
      <c r="D264" s="19" t="str">
        <f t="shared" ca="1" si="59"/>
        <v>03-05-06-07-11-14-15-16-08</v>
      </c>
      <c r="E264" s="19" t="str">
        <f t="shared" ca="1" si="55"/>
        <v>furthest</v>
      </c>
      <c r="F264" s="19" t="str">
        <f t="shared" ca="1" si="56"/>
        <v>03-05-06-07-11-14-15-16-08</v>
      </c>
      <c r="G264" s="17" t="str">
        <f t="shared" ca="1" si="48"/>
        <v>b</v>
      </c>
      <c r="H264" s="7">
        <f ca="1">IF(J263="",H263,IF(SUM($K$8:$K263)&gt;=MAX($L$8:$L263),1,IF(J263="l",H263+$R$1,IF(AND(J263="w",H263&gt;$R$2),H263-$R$2,1))))</f>
        <v>6</v>
      </c>
      <c r="I264" s="6">
        <f t="shared" ca="1" si="52"/>
        <v>6</v>
      </c>
      <c r="J264" s="20" t="str">
        <f t="shared" ca="1" si="51"/>
        <v>w</v>
      </c>
      <c r="K264" s="17">
        <f t="shared" ca="1" si="49"/>
        <v>54</v>
      </c>
      <c r="L264" s="6">
        <f t="shared" ca="1" si="53"/>
        <v>585</v>
      </c>
      <c r="M264" s="6" t="str">
        <f t="shared" ca="1" si="54"/>
        <v>stop win</v>
      </c>
    </row>
    <row r="265" spans="1:13">
      <c r="A265" s="15">
        <f t="shared" ca="1" si="57"/>
        <v>14</v>
      </c>
      <c r="B265" s="16" t="str">
        <f t="shared" ca="1" si="58"/>
        <v>08</v>
      </c>
      <c r="C265" s="17" t="str">
        <f t="shared" ca="1" si="50"/>
        <v>14-10-01-03-11-17-18-05-06</v>
      </c>
      <c r="D265" s="19" t="str">
        <f t="shared" ca="1" si="59"/>
        <v>03-05-06-07-11-14-15-16-08</v>
      </c>
      <c r="E265" s="19" t="str">
        <f t="shared" ca="1" si="55"/>
        <v>furthest</v>
      </c>
      <c r="F265" s="19" t="str">
        <f t="shared" ca="1" si="56"/>
        <v>03-05-06-07-11-14-15-16-08</v>
      </c>
      <c r="G265" s="17" t="str">
        <f t="shared" ref="G265:G328" ca="1" si="60">IF(A264="","",IF(LEN(C265)=26,"b",""))</f>
        <v>b</v>
      </c>
      <c r="H265" s="7">
        <f ca="1">IF(J264="",H264,IF(SUM($K$8:$K264)&gt;=MAX($L$8:$L264),1,IF(J264="l",H264+$R$1,IF(AND(J264="w",H264&gt;$R$2),H264-$R$2,1))))</f>
        <v>5</v>
      </c>
      <c r="I265" s="6">
        <f t="shared" ca="1" si="52"/>
        <v>5</v>
      </c>
      <c r="J265" s="20" t="str">
        <f t="shared" ca="1" si="51"/>
        <v>w</v>
      </c>
      <c r="K265" s="17">
        <f t="shared" ref="K265:K328" ca="1" si="61">IF(J265="",0,IF(J265="w",SUM(VLOOKUP(MID(C265,1,2),$AA$3:$AB$21,2,FALSE),VLOOKUP(MID(C265,4,2),$AA$3:$AB$21,2,FALSE),VLOOKUP(MID(C265,7,2),$AA$3:$AB$21,2,FALSE),VLOOKUP(MID(C265,10,2),$AA$3:$AB$21,2,FALSE),VLOOKUP(MID(C265,13,2),$AA$3:$AB$21,2,FALSE),VLOOKUP(MID(C265,16,2),$AA$3:$AB$21,2,FALSE),VLOOKUP(MID(C265,19,2),$AA$3:$AB$21,2,FALSE),VLOOKUP(MID(C265,22,2),$AA$3:$AB$21,2,FALSE),VLOOKUP(MID(C265,25,2),$AA$3:$AB$21,2,FALSE))*I265,IF(J265="l",SUM(VLOOKUP(MID(C265,1,2),$AA$3:$AB$21,2,FALSE),VLOOKUP(MID(C265,4,2),$AA$3:$AB$21,2,FALSE),VLOOKUP(MID(C265,7,2),$AA$3:$AB$21,2,FALSE),VLOOKUP(MID(C265,10,2),$AA$3:$AB$21,2,FALSE),VLOOKUP(MID(C265,13,2),$AA$3:$AB$21,2,FALSE),VLOOKUP(MID(C265,16,2),$AA$3:$AB$21,2,FALSE),VLOOKUP(MID(C265,19,2),$AA$3:$AB$21,2,FALSE),VLOOKUP(MID(C265,22,2),$AA$3:$AB$21,2,FALSE),VLOOKUP(MID(C265,25,2),$AA$3:$AB$21,2,FALSE))*-I265)))</f>
        <v>45</v>
      </c>
      <c r="L265" s="6">
        <f t="shared" ca="1" si="53"/>
        <v>630</v>
      </c>
      <c r="M265" s="6" t="str">
        <f t="shared" ca="1" si="54"/>
        <v>stop win</v>
      </c>
    </row>
    <row r="266" spans="1:13">
      <c r="A266" s="15">
        <f t="shared" ca="1" si="57"/>
        <v>13</v>
      </c>
      <c r="B266" s="16" t="str">
        <f t="shared" ca="1" si="58"/>
        <v>07</v>
      </c>
      <c r="C266" s="17" t="str">
        <f t="shared" ca="1" si="50"/>
        <v>10-01-03-11-17-18-05-06-08</v>
      </c>
      <c r="D266" s="19" t="str">
        <f t="shared" ca="1" si="59"/>
        <v>03-05-06-07-11-14-15-16-14</v>
      </c>
      <c r="E266" s="19" t="str">
        <f t="shared" ca="1" si="55"/>
        <v>furthest</v>
      </c>
      <c r="F266" s="19" t="str">
        <f t="shared" ca="1" si="56"/>
        <v>03-05-06-07-11-14-15-16-14</v>
      </c>
      <c r="G266" s="17" t="str">
        <f t="shared" ca="1" si="60"/>
        <v>b</v>
      </c>
      <c r="H266" s="7">
        <f ca="1">IF(J265="",H265,IF(SUM($K$8:$K265)&gt;=MAX($L$8:$L265),1,IF(J265="l",H265+$R$1,IF(AND(J265="w",H265&gt;$R$2),H265-$R$2,1))))</f>
        <v>4</v>
      </c>
      <c r="I266" s="6">
        <f t="shared" ca="1" si="52"/>
        <v>4</v>
      </c>
      <c r="J266" s="20" t="str">
        <f t="shared" ca="1" si="51"/>
        <v>w</v>
      </c>
      <c r="K266" s="17">
        <f t="shared" ca="1" si="61"/>
        <v>36</v>
      </c>
      <c r="L266" s="6">
        <f t="shared" ca="1" si="53"/>
        <v>666</v>
      </c>
      <c r="M266" s="6" t="str">
        <f t="shared" ca="1" si="54"/>
        <v>stop win</v>
      </c>
    </row>
    <row r="267" spans="1:13">
      <c r="A267" s="15">
        <f t="shared" ca="1" si="57"/>
        <v>24</v>
      </c>
      <c r="B267" s="16" t="str">
        <f t="shared" ca="1" si="58"/>
        <v>12</v>
      </c>
      <c r="C267" s="17" t="str">
        <f t="shared" ca="1" si="50"/>
        <v>01-03-11-17-18-05-06-08-07</v>
      </c>
      <c r="D267" s="19" t="str">
        <f t="shared" ca="1" si="59"/>
        <v>03-05-06-07-11-14-15-16-10</v>
      </c>
      <c r="E267" s="19" t="str">
        <f t="shared" ca="1" si="55"/>
        <v>furthest</v>
      </c>
      <c r="F267" s="19" t="str">
        <f t="shared" ca="1" si="56"/>
        <v>03-05-06-07-11-14-15-16-10</v>
      </c>
      <c r="G267" s="17" t="str">
        <f t="shared" ca="1" si="60"/>
        <v>b</v>
      </c>
      <c r="H267" s="7">
        <f ca="1">IF(J266="",H266,IF(SUM($K$8:$K266)&gt;=MAX($L$8:$L266),1,IF(J266="l",H266+$R$1,IF(AND(J266="w",H266&gt;$R$2),H266-$R$2,1))))</f>
        <v>1</v>
      </c>
      <c r="I267" s="6">
        <f t="shared" ca="1" si="52"/>
        <v>1</v>
      </c>
      <c r="J267" s="20" t="str">
        <f t="shared" ca="1" si="51"/>
        <v>l</v>
      </c>
      <c r="K267" s="17">
        <f t="shared" ca="1" si="61"/>
        <v>-9</v>
      </c>
      <c r="L267" s="6">
        <f t="shared" ca="1" si="53"/>
        <v>657</v>
      </c>
      <c r="M267" s="6" t="str">
        <f t="shared" ca="1" si="54"/>
        <v>stop win</v>
      </c>
    </row>
    <row r="268" spans="1:13">
      <c r="A268" s="15">
        <f t="shared" ca="1" si="57"/>
        <v>5</v>
      </c>
      <c r="B268" s="16" t="str">
        <f t="shared" ca="1" si="58"/>
        <v>02</v>
      </c>
      <c r="C268" s="17" t="str">
        <f t="shared" ca="1" si="50"/>
        <v>03-11-17-18-05-06-08-07-12</v>
      </c>
      <c r="D268" s="19" t="str">
        <f t="shared" ca="1" si="59"/>
        <v>03-05-06-07-11-14-15-16-01</v>
      </c>
      <c r="E268" s="19" t="str">
        <f t="shared" ca="1" si="55"/>
        <v>last</v>
      </c>
      <c r="F268" s="19" t="str">
        <f t="shared" ca="1" si="56"/>
        <v>03-11-17-18-05-06-08-07-12</v>
      </c>
      <c r="G268" s="17" t="str">
        <f t="shared" ca="1" si="60"/>
        <v>b</v>
      </c>
      <c r="H268" s="7">
        <f ca="1">IF(J267="",H267,IF(SUM($K$8:$K267)&gt;=MAX($L$8:$L267),1,IF(J267="l",H267+$R$1,IF(AND(J267="w",H267&gt;$R$2),H267-$R$2,1))))</f>
        <v>2</v>
      </c>
      <c r="I268" s="6">
        <f t="shared" ca="1" si="52"/>
        <v>2</v>
      </c>
      <c r="J268" s="20" t="str">
        <f t="shared" ca="1" si="51"/>
        <v>l</v>
      </c>
      <c r="K268" s="17">
        <f t="shared" ca="1" si="61"/>
        <v>-18</v>
      </c>
      <c r="L268" s="6">
        <f t="shared" ca="1" si="53"/>
        <v>639</v>
      </c>
      <c r="M268" s="6" t="str">
        <f t="shared" ca="1" si="54"/>
        <v>stop win</v>
      </c>
    </row>
    <row r="269" spans="1:13">
      <c r="A269" s="15">
        <f t="shared" ca="1" si="57"/>
        <v>23</v>
      </c>
      <c r="B269" s="16" t="str">
        <f t="shared" ca="1" si="58"/>
        <v>11</v>
      </c>
      <c r="C269" s="17" t="str">
        <f t="shared" ca="1" si="50"/>
        <v>11-17-18-05-06-08-07-12-02</v>
      </c>
      <c r="D269" s="19" t="str">
        <f t="shared" ca="1" si="59"/>
        <v>03-05-06-07-11-14-15-16-03</v>
      </c>
      <c r="E269" s="19" t="str">
        <f t="shared" ca="1" si="55"/>
        <v>furthest</v>
      </c>
      <c r="F269" s="19" t="str">
        <f t="shared" ca="1" si="56"/>
        <v>03-05-06-07-11-14-15-16-03</v>
      </c>
      <c r="G269" s="17" t="str">
        <f t="shared" ca="1" si="60"/>
        <v>b</v>
      </c>
      <c r="H269" s="7">
        <f ca="1">IF(J268="",H268,IF(SUM($K$8:$K268)&gt;=MAX($L$8:$L268),1,IF(J268="l",H268+$R$1,IF(AND(J268="w",H268&gt;$R$2),H268-$R$2,1))))</f>
        <v>3</v>
      </c>
      <c r="I269" s="6">
        <f t="shared" ca="1" si="52"/>
        <v>3</v>
      </c>
      <c r="J269" s="20" t="str">
        <f t="shared" ca="1" si="51"/>
        <v>w</v>
      </c>
      <c r="K269" s="17">
        <f t="shared" ca="1" si="61"/>
        <v>27</v>
      </c>
      <c r="L269" s="6">
        <f t="shared" ca="1" si="53"/>
        <v>666</v>
      </c>
      <c r="M269" s="6" t="str">
        <f t="shared" ca="1" si="54"/>
        <v>stop win</v>
      </c>
    </row>
    <row r="270" spans="1:13">
      <c r="A270" s="15">
        <f t="shared" ca="1" si="57"/>
        <v>2</v>
      </c>
      <c r="B270" s="16" t="str">
        <f t="shared" ca="1" si="58"/>
        <v>02</v>
      </c>
      <c r="C270" s="17" t="str">
        <f t="shared" ref="C270:C333" ca="1" si="62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>17-18-05-06-08-07-12-02-11</v>
      </c>
      <c r="D270" s="19" t="str">
        <f t="shared" ca="1" si="59"/>
        <v>03-05-06-07-11-14-15-16-03</v>
      </c>
      <c r="E270" s="19" t="str">
        <f t="shared" ca="1" si="55"/>
        <v>furthest</v>
      </c>
      <c r="F270" s="19" t="str">
        <f t="shared" ca="1" si="56"/>
        <v>03-05-06-07-11-14-15-16-03</v>
      </c>
      <c r="G270" s="17" t="str">
        <f t="shared" ca="1" si="60"/>
        <v>b</v>
      </c>
      <c r="H270" s="7">
        <f ca="1">IF(J269="",H269,IF(SUM($K$8:$K269)&gt;=MAX($L$8:$L269),1,IF(J269="l",H269+$R$1,IF(AND(J269="w",H269&gt;$R$2),H269-$R$2,1))))</f>
        <v>1</v>
      </c>
      <c r="I270" s="6">
        <f t="shared" ca="1" si="52"/>
        <v>1</v>
      </c>
      <c r="J270" s="20" t="str">
        <f t="shared" ca="1" si="51"/>
        <v>l</v>
      </c>
      <c r="K270" s="17">
        <f t="shared" ca="1" si="61"/>
        <v>-9</v>
      </c>
      <c r="L270" s="6">
        <f t="shared" ca="1" si="53"/>
        <v>657</v>
      </c>
      <c r="M270" s="6" t="str">
        <f t="shared" ca="1" si="54"/>
        <v>stop win</v>
      </c>
    </row>
    <row r="271" spans="1:13">
      <c r="A271" s="15">
        <f t="shared" ca="1" si="57"/>
        <v>8</v>
      </c>
      <c r="B271" s="16" t="str">
        <f t="shared" ca="1" si="58"/>
        <v>05</v>
      </c>
      <c r="C271" s="17" t="str">
        <f t="shared" ca="1" si="62"/>
        <v>17-18-05-06-08-07-12-11-02</v>
      </c>
      <c r="D271" s="19" t="str">
        <f t="shared" ca="1" si="59"/>
        <v>03-05-06-07-11-14-15-16-03</v>
      </c>
      <c r="E271" s="19" t="str">
        <f t="shared" ca="1" si="55"/>
        <v>last</v>
      </c>
      <c r="F271" s="19" t="str">
        <f t="shared" ca="1" si="56"/>
        <v>17-18-05-06-08-07-12-11-02</v>
      </c>
      <c r="G271" s="17" t="str">
        <f t="shared" ca="1" si="60"/>
        <v>b</v>
      </c>
      <c r="H271" s="7">
        <f ca="1">IF(J270="",H270,IF(SUM($K$8:$K270)&gt;=MAX($L$8:$L270),1,IF(J270="l",H270+$R$1,IF(AND(J270="w",H270&gt;$R$2),H270-$R$2,1))))</f>
        <v>2</v>
      </c>
      <c r="I271" s="6">
        <f t="shared" ca="1" si="52"/>
        <v>2</v>
      </c>
      <c r="J271" s="20" t="str">
        <f t="shared" ca="1" si="51"/>
        <v>w</v>
      </c>
      <c r="K271" s="17">
        <f t="shared" ca="1" si="61"/>
        <v>18</v>
      </c>
      <c r="L271" s="6">
        <f t="shared" ca="1" si="53"/>
        <v>675</v>
      </c>
      <c r="M271" s="6" t="str">
        <f t="shared" ca="1" si="54"/>
        <v>stop win</v>
      </c>
    </row>
    <row r="272" spans="1:13">
      <c r="A272" s="15">
        <f t="shared" ca="1" si="57"/>
        <v>0</v>
      </c>
      <c r="B272" s="16">
        <f t="shared" ca="1" si="58"/>
        <v>0</v>
      </c>
      <c r="C272" s="17" t="str">
        <f t="shared" ca="1" si="62"/>
        <v>17-18-06-08-07-12-11-02-05</v>
      </c>
      <c r="D272" s="19" t="str">
        <f t="shared" ca="1" si="59"/>
        <v>03-05-06-07-11-14-15-16-03</v>
      </c>
      <c r="E272" s="19" t="str">
        <f t="shared" ca="1" si="55"/>
        <v>last</v>
      </c>
      <c r="F272" s="19" t="str">
        <f t="shared" ca="1" si="56"/>
        <v>17-18-06-08-07-12-11-02-05</v>
      </c>
      <c r="G272" s="17" t="str">
        <f t="shared" ca="1" si="60"/>
        <v>b</v>
      </c>
      <c r="H272" s="7">
        <f ca="1">IF(J271="",H271,IF(SUM($K$8:$K271)&gt;=MAX($L$8:$L271),1,IF(J271="l",H271+$R$1,IF(AND(J271="w",H271&gt;$R$2),H271-$R$2,1))))</f>
        <v>1</v>
      </c>
      <c r="I272" s="6">
        <f t="shared" ca="1" si="52"/>
        <v>1</v>
      </c>
      <c r="J272" s="20" t="str">
        <f t="shared" ca="1" si="51"/>
        <v>l</v>
      </c>
      <c r="K272" s="17">
        <f t="shared" ca="1" si="61"/>
        <v>-9</v>
      </c>
      <c r="L272" s="6">
        <f t="shared" ca="1" si="53"/>
        <v>666</v>
      </c>
      <c r="M272" s="6" t="str">
        <f t="shared" ca="1" si="54"/>
        <v>stop win</v>
      </c>
    </row>
    <row r="273" spans="1:13">
      <c r="A273" s="15">
        <f t="shared" ca="1" si="57"/>
        <v>19</v>
      </c>
      <c r="B273" s="16" t="str">
        <f t="shared" ca="1" si="58"/>
        <v>10</v>
      </c>
      <c r="C273" s="17" t="str">
        <f t="shared" ca="1" si="62"/>
        <v>17-18-06-08-07-12-11-02-05</v>
      </c>
      <c r="D273" s="19" t="str">
        <f t="shared" ca="1" si="59"/>
        <v>03-05-06-07-11-14-15-16-03</v>
      </c>
      <c r="E273" s="19" t="str">
        <f t="shared" ca="1" si="55"/>
        <v>furthest</v>
      </c>
      <c r="F273" s="19" t="str">
        <f t="shared" ca="1" si="56"/>
        <v>03-05-06-07-11-14-15-16-03</v>
      </c>
      <c r="G273" s="17" t="str">
        <f t="shared" ca="1" si="60"/>
        <v>b</v>
      </c>
      <c r="H273" s="7">
        <f ca="1">IF(J272="",H272,IF(SUM($K$8:$K272)&gt;=MAX($L$8:$L272),1,IF(J272="l",H272+$R$1,IF(AND(J272="w",H272&gt;$R$2),H272-$R$2,1))))</f>
        <v>2</v>
      </c>
      <c r="I273" s="6">
        <f t="shared" ca="1" si="52"/>
        <v>2</v>
      </c>
      <c r="J273" s="20" t="str">
        <f t="shared" ca="1" si="51"/>
        <v>l</v>
      </c>
      <c r="K273" s="17">
        <f t="shared" ca="1" si="61"/>
        <v>-18</v>
      </c>
      <c r="L273" s="6">
        <f t="shared" ca="1" si="53"/>
        <v>648</v>
      </c>
      <c r="M273" s="6" t="str">
        <f t="shared" ca="1" si="54"/>
        <v>stop win</v>
      </c>
    </row>
    <row r="274" spans="1:13">
      <c r="A274" s="15">
        <f t="shared" ca="1" si="57"/>
        <v>20</v>
      </c>
      <c r="B274" s="16" t="str">
        <f t="shared" ca="1" si="58"/>
        <v>11</v>
      </c>
      <c r="C274" s="17" t="str">
        <f t="shared" ca="1" si="62"/>
        <v>18-06-08-07-12-11-02-05-10</v>
      </c>
      <c r="D274" s="19" t="str">
        <f t="shared" ca="1" si="59"/>
        <v>03-05-06-07-11-14-15-16-17</v>
      </c>
      <c r="E274" s="19" t="str">
        <f t="shared" ca="1" si="55"/>
        <v>last</v>
      </c>
      <c r="F274" s="19" t="str">
        <f t="shared" ca="1" si="56"/>
        <v>18-06-08-07-12-11-02-05-10</v>
      </c>
      <c r="G274" s="17" t="str">
        <f t="shared" ca="1" si="60"/>
        <v>b</v>
      </c>
      <c r="H274" s="7">
        <f ca="1">IF(J273="",H273,IF(SUM($K$8:$K273)&gt;=MAX($L$8:$L273),1,IF(J273="l",H273+$R$1,IF(AND(J273="w",H273&gt;$R$2),H273-$R$2,1))))</f>
        <v>3</v>
      </c>
      <c r="I274" s="6">
        <f t="shared" ca="1" si="52"/>
        <v>3</v>
      </c>
      <c r="J274" s="20" t="str">
        <f t="shared" ref="J274:J337" ca="1" si="63">IF(A274="","",IF(G274="","",IF(AND(G274="b",OR(MID(F274,1,2)=B274,MID(F274,4,2)=B274,MID(F274,7,2)=B274,MID(F274,10,2)=B274,MID(F274,13,2)=B274,MID(F274,16,2)=B274,MID(F274,19,2)=B274,MID(F274,22,2)=B274,MID(F274,25,2)=B274)),"w","l")))</f>
        <v>w</v>
      </c>
      <c r="K274" s="17">
        <f t="shared" ca="1" si="61"/>
        <v>27</v>
      </c>
      <c r="L274" s="6">
        <f t="shared" ca="1" si="53"/>
        <v>675</v>
      </c>
      <c r="M274" s="6" t="str">
        <f t="shared" ca="1" si="54"/>
        <v>stop win</v>
      </c>
    </row>
    <row r="275" spans="1:13">
      <c r="A275" s="15">
        <f t="shared" ca="1" si="57"/>
        <v>2</v>
      </c>
      <c r="B275" s="16" t="str">
        <f t="shared" ca="1" si="58"/>
        <v>02</v>
      </c>
      <c r="C275" s="17" t="str">
        <f t="shared" ca="1" si="62"/>
        <v>18-06-08-07-12-02-05-10-11</v>
      </c>
      <c r="D275" s="19" t="str">
        <f t="shared" ca="1" si="59"/>
        <v>03-05-06-07-11-14-15-16-17</v>
      </c>
      <c r="E275" s="19" t="str">
        <f t="shared" ca="1" si="55"/>
        <v>last</v>
      </c>
      <c r="F275" s="19" t="str">
        <f t="shared" ca="1" si="56"/>
        <v>18-06-08-07-12-02-05-10-11</v>
      </c>
      <c r="G275" s="17" t="str">
        <f t="shared" ca="1" si="60"/>
        <v>b</v>
      </c>
      <c r="H275" s="7">
        <f ca="1">IF(J274="",H274,IF(SUM($K$8:$K274)&gt;=MAX($L$8:$L274),1,IF(J274="l",H274+$R$1,IF(AND(J274="w",H274&gt;$R$2),H274-$R$2,1))))</f>
        <v>1</v>
      </c>
      <c r="I275" s="6">
        <f t="shared" ca="1" si="52"/>
        <v>1</v>
      </c>
      <c r="J275" s="20" t="str">
        <f t="shared" ca="1" si="63"/>
        <v>w</v>
      </c>
      <c r="K275" s="17">
        <f t="shared" ca="1" si="61"/>
        <v>9</v>
      </c>
      <c r="L275" s="6">
        <f t="shared" ca="1" si="53"/>
        <v>684</v>
      </c>
      <c r="M275" s="6" t="str">
        <f t="shared" ca="1" si="54"/>
        <v>stop win</v>
      </c>
    </row>
    <row r="276" spans="1:13">
      <c r="A276" s="15">
        <f t="shared" ca="1" si="57"/>
        <v>25</v>
      </c>
      <c r="B276" s="16" t="str">
        <f t="shared" ca="1" si="58"/>
        <v>13</v>
      </c>
      <c r="C276" s="17" t="str">
        <f t="shared" ca="1" si="62"/>
        <v>18-06-08-07-12-05-10-11-02</v>
      </c>
      <c r="D276" s="19" t="str">
        <f t="shared" ca="1" si="59"/>
        <v>03-05-06-07-11-14-15-16-17</v>
      </c>
      <c r="E276" s="19" t="str">
        <f t="shared" ca="1" si="55"/>
        <v>last</v>
      </c>
      <c r="F276" s="19" t="str">
        <f t="shared" ca="1" si="56"/>
        <v>18-06-08-07-12-05-10-11-02</v>
      </c>
      <c r="G276" s="17" t="str">
        <f t="shared" ca="1" si="60"/>
        <v>b</v>
      </c>
      <c r="H276" s="7">
        <f ca="1">IF(J275="",H275,IF(SUM($K$8:$K275)&gt;=MAX($L$8:$L275),1,IF(J275="l",H275+$R$1,IF(AND(J275="w",H275&gt;$R$2),H275-$R$2,1))))</f>
        <v>1</v>
      </c>
      <c r="I276" s="6">
        <f t="shared" ca="1" si="52"/>
        <v>1</v>
      </c>
      <c r="J276" s="20" t="str">
        <f t="shared" ca="1" si="63"/>
        <v>l</v>
      </c>
      <c r="K276" s="17">
        <f t="shared" ca="1" si="61"/>
        <v>-9</v>
      </c>
      <c r="L276" s="6">
        <f t="shared" ca="1" si="53"/>
        <v>675</v>
      </c>
      <c r="M276" s="6" t="str">
        <f t="shared" ca="1" si="54"/>
        <v>stop win</v>
      </c>
    </row>
    <row r="277" spans="1:13">
      <c r="A277" s="15">
        <f t="shared" ca="1" si="57"/>
        <v>17</v>
      </c>
      <c r="B277" s="16" t="str">
        <f t="shared" ca="1" si="58"/>
        <v>08</v>
      </c>
      <c r="C277" s="17" t="str">
        <f t="shared" ca="1" si="62"/>
        <v>06-08-07-12-05-10-11-02-13</v>
      </c>
      <c r="D277" s="19" t="str">
        <f t="shared" ca="1" si="59"/>
        <v>03-05-06-07-11-14-15-16-18</v>
      </c>
      <c r="E277" s="19" t="str">
        <f t="shared" ca="1" si="55"/>
        <v>furthest</v>
      </c>
      <c r="F277" s="19" t="str">
        <f t="shared" ca="1" si="56"/>
        <v>03-05-06-07-11-14-15-16-18</v>
      </c>
      <c r="G277" s="17" t="str">
        <f t="shared" ca="1" si="60"/>
        <v>b</v>
      </c>
      <c r="H277" s="7">
        <f ca="1">IF(J276="",H276,IF(SUM($K$8:$K276)&gt;=MAX($L$8:$L276),1,IF(J276="l",H276+$R$1,IF(AND(J276="w",H276&gt;$R$2),H276-$R$2,1))))</f>
        <v>2</v>
      </c>
      <c r="I277" s="6">
        <f t="shared" ca="1" si="52"/>
        <v>2</v>
      </c>
      <c r="J277" s="20" t="str">
        <f t="shared" ca="1" si="63"/>
        <v>l</v>
      </c>
      <c r="K277" s="17">
        <f t="shared" ca="1" si="61"/>
        <v>-18</v>
      </c>
      <c r="L277" s="6">
        <f t="shared" ca="1" si="53"/>
        <v>657</v>
      </c>
      <c r="M277" s="6" t="str">
        <f t="shared" ca="1" si="54"/>
        <v>stop win</v>
      </c>
    </row>
    <row r="278" spans="1:13">
      <c r="A278" s="15">
        <f t="shared" ca="1" si="57"/>
        <v>22</v>
      </c>
      <c r="B278" s="16" t="str">
        <f t="shared" ca="1" si="58"/>
        <v>10</v>
      </c>
      <c r="C278" s="17" t="str">
        <f t="shared" ca="1" si="62"/>
        <v>06-07-12-05-10-11-02-13-08</v>
      </c>
      <c r="D278" s="19" t="str">
        <f t="shared" ca="1" si="59"/>
        <v>03-05-06-07-11-14-15-16-18</v>
      </c>
      <c r="E278" s="19" t="str">
        <f t="shared" ca="1" si="55"/>
        <v>last</v>
      </c>
      <c r="F278" s="19" t="str">
        <f t="shared" ca="1" si="56"/>
        <v>06-07-12-05-10-11-02-13-08</v>
      </c>
      <c r="G278" s="17" t="str">
        <f t="shared" ca="1" si="60"/>
        <v>b</v>
      </c>
      <c r="H278" s="7">
        <f ca="1">IF(J277="",H277,IF(SUM($K$8:$K277)&gt;=MAX($L$8:$L277),1,IF(J277="l",H277+$R$1,IF(AND(J277="w",H277&gt;$R$2),H277-$R$2,1))))</f>
        <v>3</v>
      </c>
      <c r="I278" s="6">
        <f t="shared" ca="1" si="52"/>
        <v>3</v>
      </c>
      <c r="J278" s="20" t="str">
        <f t="shared" ca="1" si="63"/>
        <v>w</v>
      </c>
      <c r="K278" s="17">
        <f t="shared" ca="1" si="61"/>
        <v>27</v>
      </c>
      <c r="L278" s="6">
        <f t="shared" ca="1" si="53"/>
        <v>684</v>
      </c>
      <c r="M278" s="6" t="str">
        <f t="shared" ca="1" si="54"/>
        <v>stop win</v>
      </c>
    </row>
    <row r="279" spans="1:13">
      <c r="A279" s="15">
        <f t="shared" ca="1" si="57"/>
        <v>13</v>
      </c>
      <c r="B279" s="16" t="str">
        <f t="shared" ca="1" si="58"/>
        <v>07</v>
      </c>
      <c r="C279" s="17" t="str">
        <f t="shared" ca="1" si="62"/>
        <v>06-07-12-05-11-02-13-08-10</v>
      </c>
      <c r="D279" s="19" t="str">
        <f t="shared" ca="1" si="59"/>
        <v>03-05-06-07-11-14-15-16-18</v>
      </c>
      <c r="E279" s="19" t="str">
        <f t="shared" ca="1" si="55"/>
        <v>last</v>
      </c>
      <c r="F279" s="19" t="str">
        <f t="shared" ca="1" si="56"/>
        <v>06-07-12-05-11-02-13-08-10</v>
      </c>
      <c r="G279" s="17" t="str">
        <f t="shared" ca="1" si="60"/>
        <v>b</v>
      </c>
      <c r="H279" s="7">
        <f ca="1">IF(J278="",H278,IF(SUM($K$8:$K278)&gt;=MAX($L$8:$L278),1,IF(J278="l",H278+$R$1,IF(AND(J278="w",H278&gt;$R$2),H278-$R$2,1))))</f>
        <v>1</v>
      </c>
      <c r="I279" s="6">
        <f t="shared" ref="I279:I342" ca="1" si="64">IF(G279="","",VLOOKUP(H279,$O$3:$P$32,2,FALSE))</f>
        <v>1</v>
      </c>
      <c r="J279" s="20" t="str">
        <f t="shared" ca="1" si="63"/>
        <v>w</v>
      </c>
      <c r="K279" s="17">
        <f t="shared" ca="1" si="61"/>
        <v>9</v>
      </c>
      <c r="L279" s="6">
        <f t="shared" ref="L279:L342" ca="1" si="65">K279+L278</f>
        <v>693</v>
      </c>
      <c r="M279" s="6" t="str">
        <f t="shared" ref="M279:M342" ca="1" si="66">IF(J279="","",IF(L279&gt;=$R$4,$Q$4,IF(L279&lt;=$R$5,$Q$5,"")))</f>
        <v>stop win</v>
      </c>
    </row>
    <row r="280" spans="1:13">
      <c r="A280" s="15">
        <f t="shared" ca="1" si="57"/>
        <v>30</v>
      </c>
      <c r="B280" s="16" t="str">
        <f t="shared" ca="1" si="58"/>
        <v>15</v>
      </c>
      <c r="C280" s="17" t="str">
        <f t="shared" ca="1" si="62"/>
        <v>06-12-05-11-02-13-08-10-07</v>
      </c>
      <c r="D280" s="19" t="str">
        <f t="shared" ca="1" si="59"/>
        <v>03-05-06-07-11-14-15-16-18</v>
      </c>
      <c r="E280" s="19" t="str">
        <f t="shared" ca="1" si="55"/>
        <v>last</v>
      </c>
      <c r="F280" s="19" t="str">
        <f t="shared" ca="1" si="56"/>
        <v>06-12-05-11-02-13-08-10-07</v>
      </c>
      <c r="G280" s="17" t="str">
        <f t="shared" ca="1" si="60"/>
        <v>b</v>
      </c>
      <c r="H280" s="7">
        <f ca="1">IF(J279="",H279,IF(SUM($K$8:$K279)&gt;=MAX($L$8:$L279),1,IF(J279="l",H279+$R$1,IF(AND(J279="w",H279&gt;$R$2),H279-$R$2,1))))</f>
        <v>1</v>
      </c>
      <c r="I280" s="6">
        <f t="shared" ca="1" si="64"/>
        <v>1</v>
      </c>
      <c r="J280" s="20" t="str">
        <f t="shared" ca="1" si="63"/>
        <v>l</v>
      </c>
      <c r="K280" s="17">
        <f t="shared" ca="1" si="61"/>
        <v>-9</v>
      </c>
      <c r="L280" s="6">
        <f t="shared" ca="1" si="65"/>
        <v>684</v>
      </c>
      <c r="M280" s="6" t="str">
        <f t="shared" ca="1" si="66"/>
        <v>stop win</v>
      </c>
    </row>
    <row r="281" spans="1:13">
      <c r="A281" s="15">
        <f t="shared" ca="1" si="57"/>
        <v>24</v>
      </c>
      <c r="B281" s="16" t="str">
        <f t="shared" ca="1" si="58"/>
        <v>12</v>
      </c>
      <c r="C281" s="17" t="str">
        <f t="shared" ca="1" si="62"/>
        <v>12-05-11-02-13-08-10-07-15</v>
      </c>
      <c r="D281" s="19" t="str">
        <f t="shared" ca="1" si="59"/>
        <v>03-05-06-07-11-14-15-16-06</v>
      </c>
      <c r="E281" s="19" t="str">
        <f t="shared" ca="1" si="55"/>
        <v>furthest</v>
      </c>
      <c r="F281" s="19" t="str">
        <f t="shared" ca="1" si="56"/>
        <v>03-05-06-07-11-14-15-16-06</v>
      </c>
      <c r="G281" s="17" t="str">
        <f t="shared" ca="1" si="60"/>
        <v>b</v>
      </c>
      <c r="H281" s="7">
        <f ca="1">IF(J280="",H280,IF(SUM($K$8:$K280)&gt;=MAX($L$8:$L280),1,IF(J280="l",H280+$R$1,IF(AND(J280="w",H280&gt;$R$2),H280-$R$2,1))))</f>
        <v>2</v>
      </c>
      <c r="I281" s="6">
        <f t="shared" ca="1" si="64"/>
        <v>2</v>
      </c>
      <c r="J281" s="20" t="str">
        <f t="shared" ca="1" si="63"/>
        <v>l</v>
      </c>
      <c r="K281" s="17">
        <f t="shared" ca="1" si="61"/>
        <v>-18</v>
      </c>
      <c r="L281" s="6">
        <f t="shared" ca="1" si="65"/>
        <v>666</v>
      </c>
      <c r="M281" s="6" t="str">
        <f t="shared" ca="1" si="66"/>
        <v>stop win</v>
      </c>
    </row>
    <row r="282" spans="1:13">
      <c r="A282" s="15">
        <f t="shared" ca="1" si="57"/>
        <v>20</v>
      </c>
      <c r="B282" s="16" t="str">
        <f t="shared" ca="1" si="58"/>
        <v>11</v>
      </c>
      <c r="C282" s="17" t="str">
        <f t="shared" ca="1" si="62"/>
        <v>05-11-02-13-08-10-07-15-12</v>
      </c>
      <c r="D282" s="19" t="str">
        <f t="shared" ca="1" si="59"/>
        <v>03-05-06-07-11-14-15-16-06</v>
      </c>
      <c r="E282" s="19" t="str">
        <f t="shared" ca="1" si="55"/>
        <v>last</v>
      </c>
      <c r="F282" s="19" t="str">
        <f t="shared" ca="1" si="56"/>
        <v>05-11-02-13-08-10-07-15-12</v>
      </c>
      <c r="G282" s="17" t="str">
        <f t="shared" ca="1" si="60"/>
        <v>b</v>
      </c>
      <c r="H282" s="7">
        <f ca="1">IF(J281="",H281,IF(SUM($K$8:$K281)&gt;=MAX($L$8:$L281),1,IF(J281="l",H281+$R$1,IF(AND(J281="w",H281&gt;$R$2),H281-$R$2,1))))</f>
        <v>3</v>
      </c>
      <c r="I282" s="6">
        <f t="shared" ca="1" si="64"/>
        <v>3</v>
      </c>
      <c r="J282" s="20" t="str">
        <f t="shared" ca="1" si="63"/>
        <v>w</v>
      </c>
      <c r="K282" s="17">
        <f t="shared" ca="1" si="61"/>
        <v>27</v>
      </c>
      <c r="L282" s="6">
        <f t="shared" ca="1" si="65"/>
        <v>693</v>
      </c>
      <c r="M282" s="6" t="str">
        <f t="shared" ca="1" si="66"/>
        <v>stop win</v>
      </c>
    </row>
    <row r="283" spans="1:13">
      <c r="A283" s="15">
        <f t="shared" ca="1" si="57"/>
        <v>14</v>
      </c>
      <c r="B283" s="16" t="str">
        <f t="shared" ca="1" si="58"/>
        <v>08</v>
      </c>
      <c r="C283" s="17" t="str">
        <f t="shared" ca="1" si="62"/>
        <v>05-02-13-08-10-07-15-12-11</v>
      </c>
      <c r="D283" s="19" t="str">
        <f t="shared" ca="1" si="59"/>
        <v>03-05-06-07-11-14-15-16-06</v>
      </c>
      <c r="E283" s="19" t="str">
        <f t="shared" ca="1" si="55"/>
        <v>last</v>
      </c>
      <c r="F283" s="19" t="str">
        <f t="shared" ca="1" si="56"/>
        <v>05-02-13-08-10-07-15-12-11</v>
      </c>
      <c r="G283" s="17" t="str">
        <f t="shared" ca="1" si="60"/>
        <v>b</v>
      </c>
      <c r="H283" s="7">
        <f ca="1">IF(J282="",H282,IF(SUM($K$8:$K282)&gt;=MAX($L$8:$L282),1,IF(J282="l",H282+$R$1,IF(AND(J282="w",H282&gt;$R$2),H282-$R$2,1))))</f>
        <v>1</v>
      </c>
      <c r="I283" s="6">
        <f t="shared" ca="1" si="64"/>
        <v>1</v>
      </c>
      <c r="J283" s="20" t="str">
        <f t="shared" ca="1" si="63"/>
        <v>w</v>
      </c>
      <c r="K283" s="17">
        <f t="shared" ca="1" si="61"/>
        <v>9</v>
      </c>
      <c r="L283" s="6">
        <f t="shared" ca="1" si="65"/>
        <v>702</v>
      </c>
      <c r="M283" s="6" t="str">
        <f t="shared" ca="1" si="66"/>
        <v>stop win</v>
      </c>
    </row>
    <row r="284" spans="1:13">
      <c r="A284" s="15">
        <f t="shared" ca="1" si="57"/>
        <v>14</v>
      </c>
      <c r="B284" s="16" t="str">
        <f t="shared" ca="1" si="58"/>
        <v>08</v>
      </c>
      <c r="C284" s="17" t="str">
        <f t="shared" ca="1" si="62"/>
        <v>05-02-13-10-07-15-12-11-08</v>
      </c>
      <c r="D284" s="19" t="str">
        <f t="shared" ca="1" si="59"/>
        <v>03-05-06-07-11-14-15-16-06</v>
      </c>
      <c r="E284" s="19" t="str">
        <f t="shared" ca="1" si="55"/>
        <v>last</v>
      </c>
      <c r="F284" s="19" t="str">
        <f t="shared" ca="1" si="56"/>
        <v>05-02-13-10-07-15-12-11-08</v>
      </c>
      <c r="G284" s="17" t="str">
        <f t="shared" ca="1" si="60"/>
        <v>b</v>
      </c>
      <c r="H284" s="7">
        <f ca="1">IF(J283="",H283,IF(SUM($K$8:$K283)&gt;=MAX($L$8:$L283),1,IF(J283="l",H283+$R$1,IF(AND(J283="w",H283&gt;$R$2),H283-$R$2,1))))</f>
        <v>1</v>
      </c>
      <c r="I284" s="6">
        <f t="shared" ca="1" si="64"/>
        <v>1</v>
      </c>
      <c r="J284" s="20" t="str">
        <f t="shared" ca="1" si="63"/>
        <v>w</v>
      </c>
      <c r="K284" s="17">
        <f t="shared" ca="1" si="61"/>
        <v>9</v>
      </c>
      <c r="L284" s="6">
        <f t="shared" ca="1" si="65"/>
        <v>711</v>
      </c>
      <c r="M284" s="6" t="str">
        <f t="shared" ca="1" si="66"/>
        <v>stop win</v>
      </c>
    </row>
    <row r="285" spans="1:13">
      <c r="A285" s="15">
        <f t="shared" ca="1" si="57"/>
        <v>34</v>
      </c>
      <c r="B285" s="16" t="str">
        <f t="shared" ca="1" si="58"/>
        <v>16</v>
      </c>
      <c r="C285" s="17" t="str">
        <f t="shared" ca="1" si="62"/>
        <v>05-02-13-10-07-15-12-11-08</v>
      </c>
      <c r="D285" s="19" t="str">
        <f t="shared" ca="1" si="59"/>
        <v>03-05-06-07-11-14-15-16-06</v>
      </c>
      <c r="E285" s="19" t="str">
        <f t="shared" ca="1" si="55"/>
        <v>last</v>
      </c>
      <c r="F285" s="19" t="str">
        <f t="shared" ca="1" si="56"/>
        <v>05-02-13-10-07-15-12-11-08</v>
      </c>
      <c r="G285" s="17" t="str">
        <f t="shared" ca="1" si="60"/>
        <v>b</v>
      </c>
      <c r="H285" s="7">
        <f ca="1">IF(J284="",H284,IF(SUM($K$8:$K284)&gt;=MAX($L$8:$L284),1,IF(J284="l",H284+$R$1,IF(AND(J284="w",H284&gt;$R$2),H284-$R$2,1))))</f>
        <v>1</v>
      </c>
      <c r="I285" s="6">
        <f t="shared" ca="1" si="64"/>
        <v>1</v>
      </c>
      <c r="J285" s="20" t="str">
        <f t="shared" ca="1" si="63"/>
        <v>l</v>
      </c>
      <c r="K285" s="17">
        <f t="shared" ca="1" si="61"/>
        <v>-9</v>
      </c>
      <c r="L285" s="6">
        <f t="shared" ca="1" si="65"/>
        <v>702</v>
      </c>
      <c r="M285" s="6" t="str">
        <f t="shared" ca="1" si="66"/>
        <v>stop win</v>
      </c>
    </row>
    <row r="286" spans="1:13">
      <c r="A286" s="15">
        <f t="shared" ca="1" si="57"/>
        <v>31</v>
      </c>
      <c r="B286" s="16" t="str">
        <f t="shared" ca="1" si="58"/>
        <v>16</v>
      </c>
      <c r="C286" s="17" t="str">
        <f t="shared" ca="1" si="62"/>
        <v>02-13-10-07-15-12-11-08-16</v>
      </c>
      <c r="D286" s="19" t="str">
        <f t="shared" ca="1" si="59"/>
        <v>03-05-06-07-11-14-15-16-05</v>
      </c>
      <c r="E286" s="19" t="str">
        <f t="shared" ca="1" si="55"/>
        <v>furthest</v>
      </c>
      <c r="F286" s="19" t="str">
        <f t="shared" ca="1" si="56"/>
        <v>03-05-06-07-11-14-15-16-05</v>
      </c>
      <c r="G286" s="17" t="str">
        <f t="shared" ca="1" si="60"/>
        <v>b</v>
      </c>
      <c r="H286" s="7">
        <f ca="1">IF(J285="",H285,IF(SUM($K$8:$K285)&gt;=MAX($L$8:$L285),1,IF(J285="l",H285+$R$1,IF(AND(J285="w",H285&gt;$R$2),H285-$R$2,1))))</f>
        <v>2</v>
      </c>
      <c r="I286" s="6">
        <f t="shared" ca="1" si="64"/>
        <v>2</v>
      </c>
      <c r="J286" s="20" t="str">
        <f t="shared" ca="1" si="63"/>
        <v>w</v>
      </c>
      <c r="K286" s="17">
        <f t="shared" ca="1" si="61"/>
        <v>18</v>
      </c>
      <c r="L286" s="6">
        <f t="shared" ca="1" si="65"/>
        <v>720</v>
      </c>
      <c r="M286" s="6" t="str">
        <f t="shared" ca="1" si="66"/>
        <v>stop win</v>
      </c>
    </row>
    <row r="287" spans="1:13">
      <c r="A287" s="15">
        <f t="shared" ca="1" si="57"/>
        <v>25</v>
      </c>
      <c r="B287" s="16" t="str">
        <f t="shared" ca="1" si="58"/>
        <v>13</v>
      </c>
      <c r="C287" s="17" t="str">
        <f t="shared" ca="1" si="62"/>
        <v>02-13-10-07-15-12-11-08-16</v>
      </c>
      <c r="D287" s="19" t="str">
        <f t="shared" ca="1" si="59"/>
        <v>03-05-06-07-11-14-15-16-05</v>
      </c>
      <c r="E287" s="19" t="str">
        <f t="shared" ref="E287:E350" ca="1" si="67">IF(AND($G287="b",$F286=""),"last",IF(AND($J286="w",$F286=$C286),"last",IF(AND($J286="w",$F286=$D286),"furthest",IF(AND($J286="l",$F286=$C286),"furthest",IF(AND($J286="l",$F286=$D286),"last","")))))</f>
        <v>furthest</v>
      </c>
      <c r="F287" s="19" t="str">
        <f t="shared" ref="F287:F350" ca="1" si="68">IF(AND(G287="b",F286=""),C287,IF(AND(J286="w",F286=C286),C287,IF(AND(J286="w",F286=D286),D287,IF(AND(J286="l",F286=C286),D287,IF(AND(J286="l",F286=D286),C287,"")))))</f>
        <v>03-05-06-07-11-14-15-16-05</v>
      </c>
      <c r="G287" s="17" t="str">
        <f t="shared" ca="1" si="60"/>
        <v>b</v>
      </c>
      <c r="H287" s="7">
        <f ca="1">IF(J286="",H286,IF(SUM($K$8:$K286)&gt;=MAX($L$8:$L286),1,IF(J286="l",H286+$R$1,IF(AND(J286="w",H286&gt;$R$2),H286-$R$2,1))))</f>
        <v>1</v>
      </c>
      <c r="I287" s="6">
        <f t="shared" ca="1" si="64"/>
        <v>1</v>
      </c>
      <c r="J287" s="20" t="str">
        <f t="shared" ca="1" si="63"/>
        <v>l</v>
      </c>
      <c r="K287" s="17">
        <f t="shared" ca="1" si="61"/>
        <v>-9</v>
      </c>
      <c r="L287" s="6">
        <f t="shared" ca="1" si="65"/>
        <v>711</v>
      </c>
      <c r="M287" s="6" t="str">
        <f t="shared" ca="1" si="66"/>
        <v>stop win</v>
      </c>
    </row>
    <row r="288" spans="1:13">
      <c r="A288" s="15">
        <f t="shared" ca="1" si="57"/>
        <v>12</v>
      </c>
      <c r="B288" s="16" t="str">
        <f t="shared" ca="1" si="58"/>
        <v>06</v>
      </c>
      <c r="C288" s="17" t="str">
        <f t="shared" ca="1" si="62"/>
        <v>02-10-07-15-12-11-08-16-13</v>
      </c>
      <c r="D288" s="19" t="str">
        <f t="shared" ca="1" si="59"/>
        <v>03-05-06-07-11-14-15-16-05</v>
      </c>
      <c r="E288" s="19" t="str">
        <f t="shared" ca="1" si="67"/>
        <v>last</v>
      </c>
      <c r="F288" s="19" t="str">
        <f t="shared" ca="1" si="68"/>
        <v>02-10-07-15-12-11-08-16-13</v>
      </c>
      <c r="G288" s="17" t="str">
        <f t="shared" ca="1" si="60"/>
        <v>b</v>
      </c>
      <c r="H288" s="7">
        <f ca="1">IF(J287="",H287,IF(SUM($K$8:$K287)&gt;=MAX($L$8:$L287),1,IF(J287="l",H287+$R$1,IF(AND(J287="w",H287&gt;$R$2),H287-$R$2,1))))</f>
        <v>2</v>
      </c>
      <c r="I288" s="6">
        <f t="shared" ca="1" si="64"/>
        <v>2</v>
      </c>
      <c r="J288" s="20" t="str">
        <f t="shared" ca="1" si="63"/>
        <v>l</v>
      </c>
      <c r="K288" s="17">
        <f t="shared" ca="1" si="61"/>
        <v>-18</v>
      </c>
      <c r="L288" s="6">
        <f t="shared" ca="1" si="65"/>
        <v>693</v>
      </c>
      <c r="M288" s="6" t="str">
        <f t="shared" ca="1" si="66"/>
        <v>stop win</v>
      </c>
    </row>
    <row r="289" spans="1:13">
      <c r="A289" s="15">
        <f t="shared" ca="1" si="57"/>
        <v>6</v>
      </c>
      <c r="B289" s="16" t="str">
        <f t="shared" ca="1" si="58"/>
        <v>03</v>
      </c>
      <c r="C289" s="17" t="str">
        <f t="shared" ca="1" si="62"/>
        <v>10-07-15-12-11-08-16-13-06</v>
      </c>
      <c r="D289" s="19" t="str">
        <f t="shared" ca="1" si="59"/>
        <v>03-05-06-07-11-14-15-16-02</v>
      </c>
      <c r="E289" s="19" t="str">
        <f t="shared" ca="1" si="67"/>
        <v>furthest</v>
      </c>
      <c r="F289" s="19" t="str">
        <f t="shared" ca="1" si="68"/>
        <v>03-05-06-07-11-14-15-16-02</v>
      </c>
      <c r="G289" s="17" t="str">
        <f t="shared" ca="1" si="60"/>
        <v>b</v>
      </c>
      <c r="H289" s="7">
        <f ca="1">IF(J288="",H288,IF(SUM($K$8:$K288)&gt;=MAX($L$8:$L288),1,IF(J288="l",H288+$R$1,IF(AND(J288="w",H288&gt;$R$2),H288-$R$2,1))))</f>
        <v>3</v>
      </c>
      <c r="I289" s="6">
        <f t="shared" ca="1" si="64"/>
        <v>3</v>
      </c>
      <c r="J289" s="20" t="str">
        <f t="shared" ca="1" si="63"/>
        <v>w</v>
      </c>
      <c r="K289" s="17">
        <f t="shared" ca="1" si="61"/>
        <v>27</v>
      </c>
      <c r="L289" s="6">
        <f t="shared" ca="1" si="65"/>
        <v>720</v>
      </c>
      <c r="M289" s="6" t="str">
        <f t="shared" ca="1" si="66"/>
        <v>stop win</v>
      </c>
    </row>
    <row r="290" spans="1:13">
      <c r="A290" s="15">
        <f t="shared" ca="1" si="57"/>
        <v>3</v>
      </c>
      <c r="B290" s="16" t="str">
        <f t="shared" ca="1" si="58"/>
        <v>03</v>
      </c>
      <c r="C290" s="17" t="str">
        <f t="shared" ca="1" si="62"/>
        <v>07-15-12-11-08-16-13-06-03</v>
      </c>
      <c r="D290" s="19" t="str">
        <f t="shared" ca="1" si="59"/>
        <v>03-05-06-07-11-14-15-16-10</v>
      </c>
      <c r="E290" s="19" t="str">
        <f t="shared" ca="1" si="67"/>
        <v>furthest</v>
      </c>
      <c r="F290" s="19" t="str">
        <f t="shared" ca="1" si="68"/>
        <v>03-05-06-07-11-14-15-16-10</v>
      </c>
      <c r="G290" s="17" t="str">
        <f t="shared" ca="1" si="60"/>
        <v>b</v>
      </c>
      <c r="H290" s="7">
        <f ca="1">IF(J289="",H289,IF(SUM($K$8:$K289)&gt;=MAX($L$8:$L289),1,IF(J289="l",H289+$R$1,IF(AND(J289="w",H289&gt;$R$2),H289-$R$2,1))))</f>
        <v>1</v>
      </c>
      <c r="I290" s="6">
        <f t="shared" ca="1" si="64"/>
        <v>1</v>
      </c>
      <c r="J290" s="20" t="str">
        <f t="shared" ca="1" si="63"/>
        <v>w</v>
      </c>
      <c r="K290" s="17">
        <f t="shared" ca="1" si="61"/>
        <v>9</v>
      </c>
      <c r="L290" s="6">
        <f t="shared" ca="1" si="65"/>
        <v>729</v>
      </c>
      <c r="M290" s="6" t="str">
        <f t="shared" ca="1" si="66"/>
        <v>stop win</v>
      </c>
    </row>
    <row r="291" spans="1:13">
      <c r="A291" s="15">
        <f t="shared" ca="1" si="57"/>
        <v>27</v>
      </c>
      <c r="B291" s="16" t="str">
        <f t="shared" ca="1" si="58"/>
        <v>15</v>
      </c>
      <c r="C291" s="17" t="str">
        <f t="shared" ca="1" si="62"/>
        <v>07-15-12-11-08-16-13-06-03</v>
      </c>
      <c r="D291" s="19" t="str">
        <f t="shared" ca="1" si="59"/>
        <v>03-05-06-07-11-14-15-16-10</v>
      </c>
      <c r="E291" s="19" t="str">
        <f t="shared" ca="1" si="67"/>
        <v>furthest</v>
      </c>
      <c r="F291" s="19" t="str">
        <f t="shared" ca="1" si="68"/>
        <v>03-05-06-07-11-14-15-16-10</v>
      </c>
      <c r="G291" s="17" t="str">
        <f t="shared" ca="1" si="60"/>
        <v>b</v>
      </c>
      <c r="H291" s="7">
        <f ca="1">IF(J290="",H290,IF(SUM($K$8:$K290)&gt;=MAX($L$8:$L290),1,IF(J290="l",H290+$R$1,IF(AND(J290="w",H290&gt;$R$2),H290-$R$2,1))))</f>
        <v>1</v>
      </c>
      <c r="I291" s="6">
        <f t="shared" ca="1" si="64"/>
        <v>1</v>
      </c>
      <c r="J291" s="20" t="str">
        <f t="shared" ca="1" si="63"/>
        <v>w</v>
      </c>
      <c r="K291" s="17">
        <f t="shared" ca="1" si="61"/>
        <v>9</v>
      </c>
      <c r="L291" s="6">
        <f t="shared" ca="1" si="65"/>
        <v>738</v>
      </c>
      <c r="M291" s="6" t="str">
        <f t="shared" ca="1" si="66"/>
        <v>stop win</v>
      </c>
    </row>
    <row r="292" spans="1:13">
      <c r="A292" s="15">
        <f t="shared" ca="1" si="57"/>
        <v>18</v>
      </c>
      <c r="B292" s="16" t="str">
        <f t="shared" ca="1" si="58"/>
        <v>09</v>
      </c>
      <c r="C292" s="17" t="str">
        <f t="shared" ca="1" si="62"/>
        <v>07-12-11-08-16-13-06-03-15</v>
      </c>
      <c r="D292" s="19" t="str">
        <f t="shared" ca="1" si="59"/>
        <v>03-05-06-07-11-14-15-16-10</v>
      </c>
      <c r="E292" s="19" t="str">
        <f t="shared" ca="1" si="67"/>
        <v>furthest</v>
      </c>
      <c r="F292" s="19" t="str">
        <f t="shared" ca="1" si="68"/>
        <v>03-05-06-07-11-14-15-16-10</v>
      </c>
      <c r="G292" s="17" t="str">
        <f t="shared" ca="1" si="60"/>
        <v>b</v>
      </c>
      <c r="H292" s="7">
        <f ca="1">IF(J291="",H291,IF(SUM($K$8:$K291)&gt;=MAX($L$8:$L291),1,IF(J291="l",H291+$R$1,IF(AND(J291="w",H291&gt;$R$2),H291-$R$2,1))))</f>
        <v>1</v>
      </c>
      <c r="I292" s="6">
        <f t="shared" ca="1" si="64"/>
        <v>1</v>
      </c>
      <c r="J292" s="20" t="str">
        <f t="shared" ca="1" si="63"/>
        <v>l</v>
      </c>
      <c r="K292" s="17">
        <f t="shared" ca="1" si="61"/>
        <v>-9</v>
      </c>
      <c r="L292" s="6">
        <f t="shared" ca="1" si="65"/>
        <v>729</v>
      </c>
      <c r="M292" s="6" t="str">
        <f t="shared" ca="1" si="66"/>
        <v>stop win</v>
      </c>
    </row>
    <row r="293" spans="1:13">
      <c r="A293" s="15">
        <f t="shared" ca="1" si="57"/>
        <v>0</v>
      </c>
      <c r="B293" s="16">
        <f t="shared" ca="1" si="58"/>
        <v>0</v>
      </c>
      <c r="C293" s="17" t="str">
        <f t="shared" ca="1" si="62"/>
        <v>12-11-08-16-13-06-03-15-09</v>
      </c>
      <c r="D293" s="19" t="str">
        <f t="shared" ca="1" si="59"/>
        <v>03-05-06-07-11-14-15-16-07</v>
      </c>
      <c r="E293" s="19" t="str">
        <f t="shared" ca="1" si="67"/>
        <v>last</v>
      </c>
      <c r="F293" s="19" t="str">
        <f t="shared" ca="1" si="68"/>
        <v>12-11-08-16-13-06-03-15-09</v>
      </c>
      <c r="G293" s="17" t="str">
        <f t="shared" ca="1" si="60"/>
        <v>b</v>
      </c>
      <c r="H293" s="7">
        <f ca="1">IF(J292="",H292,IF(SUM($K$8:$K292)&gt;=MAX($L$8:$L292),1,IF(J292="l",H292+$R$1,IF(AND(J292="w",H292&gt;$R$2),H292-$R$2,1))))</f>
        <v>2</v>
      </c>
      <c r="I293" s="6">
        <f t="shared" ca="1" si="64"/>
        <v>2</v>
      </c>
      <c r="J293" s="20" t="str">
        <f t="shared" ca="1" si="63"/>
        <v>l</v>
      </c>
      <c r="K293" s="17">
        <f t="shared" ca="1" si="61"/>
        <v>-18</v>
      </c>
      <c r="L293" s="6">
        <f t="shared" ca="1" si="65"/>
        <v>711</v>
      </c>
      <c r="M293" s="6" t="str">
        <f t="shared" ca="1" si="66"/>
        <v>stop win</v>
      </c>
    </row>
    <row r="294" spans="1:13">
      <c r="A294" s="15">
        <f t="shared" ca="1" si="57"/>
        <v>5</v>
      </c>
      <c r="B294" s="16" t="str">
        <f t="shared" ca="1" si="58"/>
        <v>02</v>
      </c>
      <c r="C294" s="17" t="str">
        <f t="shared" ca="1" si="62"/>
        <v>12-11-08-16-13-06-03-15-09</v>
      </c>
      <c r="D294" s="19" t="str">
        <f t="shared" ca="1" si="59"/>
        <v>03-05-06-07-11-14-15-16-07</v>
      </c>
      <c r="E294" s="19" t="str">
        <f t="shared" ca="1" si="67"/>
        <v>furthest</v>
      </c>
      <c r="F294" s="19" t="str">
        <f t="shared" ca="1" si="68"/>
        <v>03-05-06-07-11-14-15-16-07</v>
      </c>
      <c r="G294" s="17" t="str">
        <f t="shared" ca="1" si="60"/>
        <v>b</v>
      </c>
      <c r="H294" s="7">
        <f ca="1">IF(J293="",H293,IF(SUM($K$8:$K293)&gt;=MAX($L$8:$L293),1,IF(J293="l",H293+$R$1,IF(AND(J293="w",H293&gt;$R$2),H293-$R$2,1))))</f>
        <v>3</v>
      </c>
      <c r="I294" s="6">
        <f t="shared" ca="1" si="64"/>
        <v>3</v>
      </c>
      <c r="J294" s="20" t="str">
        <f t="shared" ca="1" si="63"/>
        <v>l</v>
      </c>
      <c r="K294" s="17">
        <f t="shared" ca="1" si="61"/>
        <v>-27</v>
      </c>
      <c r="L294" s="6">
        <f t="shared" ca="1" si="65"/>
        <v>684</v>
      </c>
      <c r="M294" s="6" t="str">
        <f t="shared" ca="1" si="66"/>
        <v>stop win</v>
      </c>
    </row>
    <row r="295" spans="1:13">
      <c r="A295" s="15">
        <f t="shared" ca="1" si="57"/>
        <v>36</v>
      </c>
      <c r="B295" s="16" t="str">
        <f t="shared" ca="1" si="58"/>
        <v>18</v>
      </c>
      <c r="C295" s="17" t="str">
        <f t="shared" ca="1" si="62"/>
        <v>11-08-16-13-06-03-15-09-02</v>
      </c>
      <c r="D295" s="19" t="str">
        <f t="shared" ca="1" si="59"/>
        <v>03-05-06-07-11-14-15-16-12</v>
      </c>
      <c r="E295" s="19" t="str">
        <f t="shared" ca="1" si="67"/>
        <v>last</v>
      </c>
      <c r="F295" s="19" t="str">
        <f t="shared" ca="1" si="68"/>
        <v>11-08-16-13-06-03-15-09-02</v>
      </c>
      <c r="G295" s="17" t="str">
        <f t="shared" ca="1" si="60"/>
        <v>b</v>
      </c>
      <c r="H295" s="7">
        <f ca="1">IF(J294="",H294,IF(SUM($K$8:$K294)&gt;=MAX($L$8:$L294),1,IF(J294="l",H294+$R$1,IF(AND(J294="w",H294&gt;$R$2),H294-$R$2,1))))</f>
        <v>4</v>
      </c>
      <c r="I295" s="6">
        <f t="shared" ca="1" si="64"/>
        <v>4</v>
      </c>
      <c r="J295" s="20" t="str">
        <f t="shared" ca="1" si="63"/>
        <v>l</v>
      </c>
      <c r="K295" s="17">
        <f t="shared" ca="1" si="61"/>
        <v>-36</v>
      </c>
      <c r="L295" s="6">
        <f t="shared" ca="1" si="65"/>
        <v>648</v>
      </c>
      <c r="M295" s="6" t="str">
        <f t="shared" ca="1" si="66"/>
        <v>stop win</v>
      </c>
    </row>
    <row r="296" spans="1:13">
      <c r="A296" s="15">
        <f t="shared" ca="1" si="57"/>
        <v>34</v>
      </c>
      <c r="B296" s="16" t="str">
        <f t="shared" ca="1" si="58"/>
        <v>16</v>
      </c>
      <c r="C296" s="17" t="str">
        <f t="shared" ca="1" si="62"/>
        <v>08-16-13-06-03-15-09-02-18</v>
      </c>
      <c r="D296" s="19" t="str">
        <f t="shared" ca="1" si="59"/>
        <v>03-05-06-07-11-14-15-16-11</v>
      </c>
      <c r="E296" s="19" t="str">
        <f t="shared" ca="1" si="67"/>
        <v>furthest</v>
      </c>
      <c r="F296" s="19" t="str">
        <f t="shared" ca="1" si="68"/>
        <v>03-05-06-07-11-14-15-16-11</v>
      </c>
      <c r="G296" s="17" t="str">
        <f t="shared" ca="1" si="60"/>
        <v>b</v>
      </c>
      <c r="H296" s="7">
        <f ca="1">IF(J295="",H295,IF(SUM($K$8:$K295)&gt;=MAX($L$8:$L295),1,IF(J295="l",H295+$R$1,IF(AND(J295="w",H295&gt;$R$2),H295-$R$2,1))))</f>
        <v>5</v>
      </c>
      <c r="I296" s="6">
        <f t="shared" ca="1" si="64"/>
        <v>5</v>
      </c>
      <c r="J296" s="20" t="str">
        <f t="shared" ca="1" si="63"/>
        <v>w</v>
      </c>
      <c r="K296" s="17">
        <f t="shared" ca="1" si="61"/>
        <v>45</v>
      </c>
      <c r="L296" s="6">
        <f t="shared" ca="1" si="65"/>
        <v>693</v>
      </c>
      <c r="M296" s="6" t="str">
        <f t="shared" ca="1" si="66"/>
        <v>stop win</v>
      </c>
    </row>
    <row r="297" spans="1:13">
      <c r="A297" s="15">
        <f t="shared" ca="1" si="57"/>
        <v>35</v>
      </c>
      <c r="B297" s="16" t="str">
        <f t="shared" ca="1" si="58"/>
        <v>17</v>
      </c>
      <c r="C297" s="17" t="str">
        <f t="shared" ca="1" si="62"/>
        <v>08-13-06-03-15-09-02-18-16</v>
      </c>
      <c r="D297" s="19" t="str">
        <f t="shared" ca="1" si="59"/>
        <v>03-05-06-07-11-14-15-16-11</v>
      </c>
      <c r="E297" s="19" t="str">
        <f t="shared" ca="1" si="67"/>
        <v>furthest</v>
      </c>
      <c r="F297" s="19" t="str">
        <f t="shared" ca="1" si="68"/>
        <v>03-05-06-07-11-14-15-16-11</v>
      </c>
      <c r="G297" s="17" t="str">
        <f t="shared" ca="1" si="60"/>
        <v>b</v>
      </c>
      <c r="H297" s="7">
        <f ca="1">IF(J296="",H296,IF(SUM($K$8:$K296)&gt;=MAX($L$8:$L296),1,IF(J296="l",H296+$R$1,IF(AND(J296="w",H296&gt;$R$2),H296-$R$2,1))))</f>
        <v>4</v>
      </c>
      <c r="I297" s="6">
        <f t="shared" ca="1" si="64"/>
        <v>4</v>
      </c>
      <c r="J297" s="20" t="str">
        <f t="shared" ca="1" si="63"/>
        <v>l</v>
      </c>
      <c r="K297" s="17">
        <f t="shared" ca="1" si="61"/>
        <v>-36</v>
      </c>
      <c r="L297" s="6">
        <f t="shared" ca="1" si="65"/>
        <v>657</v>
      </c>
      <c r="M297" s="6" t="str">
        <f t="shared" ca="1" si="66"/>
        <v>stop win</v>
      </c>
    </row>
    <row r="298" spans="1:13">
      <c r="A298" s="15">
        <f t="shared" ca="1" si="57"/>
        <v>33</v>
      </c>
      <c r="B298" s="16" t="str">
        <f t="shared" ca="1" si="58"/>
        <v>18</v>
      </c>
      <c r="C298" s="17" t="str">
        <f t="shared" ca="1" si="62"/>
        <v>13-06-03-15-09-02-18-16-17</v>
      </c>
      <c r="D298" s="19" t="str">
        <f t="shared" ca="1" si="59"/>
        <v>03-05-06-07-11-14-15-16-08</v>
      </c>
      <c r="E298" s="19" t="str">
        <f t="shared" ca="1" si="67"/>
        <v>last</v>
      </c>
      <c r="F298" s="19" t="str">
        <f t="shared" ca="1" si="68"/>
        <v>13-06-03-15-09-02-18-16-17</v>
      </c>
      <c r="G298" s="17" t="str">
        <f t="shared" ca="1" si="60"/>
        <v>b</v>
      </c>
      <c r="H298" s="7">
        <f ca="1">IF(J297="",H297,IF(SUM($K$8:$K297)&gt;=MAX($L$8:$L297),1,IF(J297="l",H297+$R$1,IF(AND(J297="w",H297&gt;$R$2),H297-$R$2,1))))</f>
        <v>5</v>
      </c>
      <c r="I298" s="6">
        <f t="shared" ca="1" si="64"/>
        <v>5</v>
      </c>
      <c r="J298" s="20" t="str">
        <f t="shared" ca="1" si="63"/>
        <v>w</v>
      </c>
      <c r="K298" s="17">
        <f t="shared" ca="1" si="61"/>
        <v>45</v>
      </c>
      <c r="L298" s="6">
        <f t="shared" ca="1" si="65"/>
        <v>702</v>
      </c>
      <c r="M298" s="6" t="str">
        <f t="shared" ca="1" si="66"/>
        <v>stop win</v>
      </c>
    </row>
    <row r="299" spans="1:13">
      <c r="A299" s="15">
        <f t="shared" ca="1" si="57"/>
        <v>29</v>
      </c>
      <c r="B299" s="16" t="str">
        <f t="shared" ca="1" si="58"/>
        <v>14</v>
      </c>
      <c r="C299" s="17" t="str">
        <f t="shared" ca="1" si="62"/>
        <v>13-06-03-15-09-02-16-17-18</v>
      </c>
      <c r="D299" s="19" t="str">
        <f t="shared" ca="1" si="59"/>
        <v>03-05-06-07-11-14-15-16-08</v>
      </c>
      <c r="E299" s="19" t="str">
        <f t="shared" ca="1" si="67"/>
        <v>last</v>
      </c>
      <c r="F299" s="19" t="str">
        <f t="shared" ca="1" si="68"/>
        <v>13-06-03-15-09-02-16-17-18</v>
      </c>
      <c r="G299" s="17" t="str">
        <f t="shared" ca="1" si="60"/>
        <v>b</v>
      </c>
      <c r="H299" s="7">
        <f ca="1">IF(J298="",H298,IF(SUM($K$8:$K298)&gt;=MAX($L$8:$L298),1,IF(J298="l",H298+$R$1,IF(AND(J298="w",H298&gt;$R$2),H298-$R$2,1))))</f>
        <v>4</v>
      </c>
      <c r="I299" s="6">
        <f t="shared" ca="1" si="64"/>
        <v>4</v>
      </c>
      <c r="J299" s="20" t="str">
        <f t="shared" ca="1" si="63"/>
        <v>l</v>
      </c>
      <c r="K299" s="17">
        <f t="shared" ca="1" si="61"/>
        <v>-36</v>
      </c>
      <c r="L299" s="6">
        <f t="shared" ca="1" si="65"/>
        <v>666</v>
      </c>
      <c r="M299" s="6" t="str">
        <f t="shared" ca="1" si="66"/>
        <v>stop win</v>
      </c>
    </row>
    <row r="300" spans="1:13">
      <c r="A300" s="15">
        <f t="shared" ca="1" si="57"/>
        <v>1</v>
      </c>
      <c r="B300" s="16" t="str">
        <f t="shared" ca="1" si="58"/>
        <v>01</v>
      </c>
      <c r="C300" s="17" t="str">
        <f t="shared" ca="1" si="62"/>
        <v>06-03-15-09-02-16-17-18-14</v>
      </c>
      <c r="D300" s="19" t="str">
        <f t="shared" ca="1" si="59"/>
        <v>03-05-06-07-11-14-15-16-13</v>
      </c>
      <c r="E300" s="19" t="str">
        <f t="shared" ca="1" si="67"/>
        <v>furthest</v>
      </c>
      <c r="F300" s="19" t="str">
        <f t="shared" ca="1" si="68"/>
        <v>03-05-06-07-11-14-15-16-13</v>
      </c>
      <c r="G300" s="17" t="str">
        <f t="shared" ca="1" si="60"/>
        <v>b</v>
      </c>
      <c r="H300" s="7">
        <f ca="1">IF(J299="",H299,IF(SUM($K$8:$K299)&gt;=MAX($L$8:$L299),1,IF(J299="l",H299+$R$1,IF(AND(J299="w",H299&gt;$R$2),H299-$R$2,1))))</f>
        <v>5</v>
      </c>
      <c r="I300" s="6">
        <f t="shared" ca="1" si="64"/>
        <v>5</v>
      </c>
      <c r="J300" s="20" t="str">
        <f t="shared" ca="1" si="63"/>
        <v>l</v>
      </c>
      <c r="K300" s="17">
        <f t="shared" ca="1" si="61"/>
        <v>-45</v>
      </c>
      <c r="L300" s="6">
        <f t="shared" ca="1" si="65"/>
        <v>621</v>
      </c>
      <c r="M300" s="6" t="str">
        <f t="shared" ca="1" si="66"/>
        <v>stop win</v>
      </c>
    </row>
    <row r="301" spans="1:13">
      <c r="A301" s="15">
        <f t="shared" ca="1" si="57"/>
        <v>2</v>
      </c>
      <c r="B301" s="16" t="str">
        <f t="shared" ca="1" si="58"/>
        <v>02</v>
      </c>
      <c r="C301" s="17" t="str">
        <f t="shared" ca="1" si="62"/>
        <v>03-15-09-02-16-17-18-14-01</v>
      </c>
      <c r="D301" s="19" t="str">
        <f t="shared" ca="1" si="59"/>
        <v>03-05-06-07-11-14-15-16-06</v>
      </c>
      <c r="E301" s="19" t="str">
        <f t="shared" ca="1" si="67"/>
        <v>last</v>
      </c>
      <c r="F301" s="19" t="str">
        <f t="shared" ca="1" si="68"/>
        <v>03-15-09-02-16-17-18-14-01</v>
      </c>
      <c r="G301" s="17" t="str">
        <f t="shared" ca="1" si="60"/>
        <v>b</v>
      </c>
      <c r="H301" s="7">
        <f ca="1">IF(J300="",H300,IF(SUM($K$8:$K300)&gt;=MAX($L$8:$L300),1,IF(J300="l",H300+$R$1,IF(AND(J300="w",H300&gt;$R$2),H300-$R$2,1))))</f>
        <v>6</v>
      </c>
      <c r="I301" s="6">
        <f t="shared" ca="1" si="64"/>
        <v>6</v>
      </c>
      <c r="J301" s="20" t="str">
        <f t="shared" ca="1" si="63"/>
        <v>w</v>
      </c>
      <c r="K301" s="17">
        <f t="shared" ca="1" si="61"/>
        <v>54</v>
      </c>
      <c r="L301" s="6">
        <f t="shared" ca="1" si="65"/>
        <v>675</v>
      </c>
      <c r="M301" s="6" t="str">
        <f t="shared" ca="1" si="66"/>
        <v>stop win</v>
      </c>
    </row>
    <row r="302" spans="1:13">
      <c r="A302" s="15">
        <f t="shared" ca="1" si="57"/>
        <v>14</v>
      </c>
      <c r="B302" s="16" t="str">
        <f t="shared" ca="1" si="58"/>
        <v>08</v>
      </c>
      <c r="C302" s="17" t="str">
        <f t="shared" ca="1" si="62"/>
        <v>03-15-09-16-17-18-14-01-02</v>
      </c>
      <c r="D302" s="19" t="str">
        <f t="shared" ca="1" si="59"/>
        <v>03-05-06-07-11-14-15-16-06</v>
      </c>
      <c r="E302" s="19" t="str">
        <f t="shared" ca="1" si="67"/>
        <v>last</v>
      </c>
      <c r="F302" s="19" t="str">
        <f t="shared" ca="1" si="68"/>
        <v>03-15-09-16-17-18-14-01-02</v>
      </c>
      <c r="G302" s="17" t="str">
        <f t="shared" ca="1" si="60"/>
        <v>b</v>
      </c>
      <c r="H302" s="7">
        <f ca="1">IF(J301="",H301,IF(SUM($K$8:$K301)&gt;=MAX($L$8:$L301),1,IF(J301="l",H301+$R$1,IF(AND(J301="w",H301&gt;$R$2),H301-$R$2,1))))</f>
        <v>5</v>
      </c>
      <c r="I302" s="6">
        <f t="shared" ca="1" si="64"/>
        <v>5</v>
      </c>
      <c r="J302" s="20" t="str">
        <f t="shared" ca="1" si="63"/>
        <v>l</v>
      </c>
      <c r="K302" s="17">
        <f t="shared" ca="1" si="61"/>
        <v>-45</v>
      </c>
      <c r="L302" s="6">
        <f t="shared" ca="1" si="65"/>
        <v>630</v>
      </c>
      <c r="M302" s="6" t="str">
        <f t="shared" ca="1" si="66"/>
        <v>stop win</v>
      </c>
    </row>
    <row r="303" spans="1:13">
      <c r="A303" s="15">
        <f t="shared" ca="1" si="57"/>
        <v>10</v>
      </c>
      <c r="B303" s="16" t="str">
        <f t="shared" ca="1" si="58"/>
        <v>04</v>
      </c>
      <c r="C303" s="17" t="str">
        <f t="shared" ca="1" si="62"/>
        <v>15-09-16-17-18-14-01-02-08</v>
      </c>
      <c r="D303" s="19" t="str">
        <f t="shared" ca="1" si="59"/>
        <v>03-05-06-07-11-14-15-16-03</v>
      </c>
      <c r="E303" s="19" t="str">
        <f t="shared" ca="1" si="67"/>
        <v>furthest</v>
      </c>
      <c r="F303" s="19" t="str">
        <f t="shared" ca="1" si="68"/>
        <v>03-05-06-07-11-14-15-16-03</v>
      </c>
      <c r="G303" s="17" t="str">
        <f t="shared" ca="1" si="60"/>
        <v>b</v>
      </c>
      <c r="H303" s="7">
        <f ca="1">IF(J302="",H302,IF(SUM($K$8:$K302)&gt;=MAX($L$8:$L302),1,IF(J302="l",H302+$R$1,IF(AND(J302="w",H302&gt;$R$2),H302-$R$2,1))))</f>
        <v>6</v>
      </c>
      <c r="I303" s="6">
        <f t="shared" ca="1" si="64"/>
        <v>6</v>
      </c>
      <c r="J303" s="20" t="str">
        <f t="shared" ca="1" si="63"/>
        <v>l</v>
      </c>
      <c r="K303" s="17">
        <f t="shared" ca="1" si="61"/>
        <v>-54</v>
      </c>
      <c r="L303" s="6">
        <f t="shared" ca="1" si="65"/>
        <v>576</v>
      </c>
      <c r="M303" s="6" t="str">
        <f t="shared" ca="1" si="66"/>
        <v>stop win</v>
      </c>
    </row>
    <row r="304" spans="1:13">
      <c r="A304" s="15">
        <f t="shared" ca="1" si="57"/>
        <v>11</v>
      </c>
      <c r="B304" s="16" t="str">
        <f t="shared" ca="1" si="58"/>
        <v>05</v>
      </c>
      <c r="C304" s="17" t="str">
        <f t="shared" ca="1" si="62"/>
        <v>09-16-17-18-14-01-02-08-04</v>
      </c>
      <c r="D304" s="19" t="str">
        <f t="shared" ca="1" si="59"/>
        <v>03-05-06-07-11-14-15-16-15</v>
      </c>
      <c r="E304" s="19" t="str">
        <f t="shared" ca="1" si="67"/>
        <v>last</v>
      </c>
      <c r="F304" s="19" t="str">
        <f t="shared" ca="1" si="68"/>
        <v>09-16-17-18-14-01-02-08-04</v>
      </c>
      <c r="G304" s="17" t="str">
        <f t="shared" ca="1" si="60"/>
        <v>b</v>
      </c>
      <c r="H304" s="7">
        <f ca="1">IF(J303="",H303,IF(SUM($K$8:$K303)&gt;=MAX($L$8:$L303),1,IF(J303="l",H303+$R$1,IF(AND(J303="w",H303&gt;$R$2),H303-$R$2,1))))</f>
        <v>7</v>
      </c>
      <c r="I304" s="6">
        <f t="shared" ca="1" si="64"/>
        <v>7</v>
      </c>
      <c r="J304" s="20" t="str">
        <f t="shared" ca="1" si="63"/>
        <v>l</v>
      </c>
      <c r="K304" s="17">
        <f t="shared" ca="1" si="61"/>
        <v>-63</v>
      </c>
      <c r="L304" s="6">
        <f t="shared" ca="1" si="65"/>
        <v>513</v>
      </c>
      <c r="M304" s="6" t="str">
        <f t="shared" ca="1" si="66"/>
        <v>stop win</v>
      </c>
    </row>
    <row r="305" spans="1:13">
      <c r="A305" s="15">
        <f t="shared" ca="1" si="57"/>
        <v>21</v>
      </c>
      <c r="B305" s="16" t="str">
        <f t="shared" ca="1" si="58"/>
        <v>12</v>
      </c>
      <c r="C305" s="17" t="str">
        <f t="shared" ca="1" si="62"/>
        <v>16-17-18-14-01-02-08-04-05</v>
      </c>
      <c r="D305" s="19" t="str">
        <f t="shared" ca="1" si="59"/>
        <v>03-05-06-07-11-14-15-16-09</v>
      </c>
      <c r="E305" s="19" t="str">
        <f t="shared" ca="1" si="67"/>
        <v>furthest</v>
      </c>
      <c r="F305" s="19" t="str">
        <f t="shared" ca="1" si="68"/>
        <v>03-05-06-07-11-14-15-16-09</v>
      </c>
      <c r="G305" s="17" t="str">
        <f t="shared" ca="1" si="60"/>
        <v>b</v>
      </c>
      <c r="H305" s="7">
        <f ca="1">IF(J304="",H304,IF(SUM($K$8:$K304)&gt;=MAX($L$8:$L304),1,IF(J304="l",H304+$R$1,IF(AND(J304="w",H304&gt;$R$2),H304-$R$2,1))))</f>
        <v>8</v>
      </c>
      <c r="I305" s="6">
        <f t="shared" ca="1" si="64"/>
        <v>8</v>
      </c>
      <c r="J305" s="20" t="str">
        <f t="shared" ca="1" si="63"/>
        <v>l</v>
      </c>
      <c r="K305" s="17">
        <f t="shared" ca="1" si="61"/>
        <v>-72</v>
      </c>
      <c r="L305" s="6">
        <f t="shared" ca="1" si="65"/>
        <v>441</v>
      </c>
      <c r="M305" s="6" t="str">
        <f t="shared" ca="1" si="66"/>
        <v>stop win</v>
      </c>
    </row>
    <row r="306" spans="1:13">
      <c r="A306" s="15">
        <f t="shared" ca="1" si="57"/>
        <v>14</v>
      </c>
      <c r="B306" s="16" t="str">
        <f t="shared" ca="1" si="58"/>
        <v>08</v>
      </c>
      <c r="C306" s="17" t="str">
        <f t="shared" ca="1" si="62"/>
        <v>17-18-14-01-02-08-04-05-12</v>
      </c>
      <c r="D306" s="19" t="str">
        <f t="shared" ca="1" si="59"/>
        <v>03-05-06-07-11-14-15-16-16</v>
      </c>
      <c r="E306" s="19" t="str">
        <f t="shared" ca="1" si="67"/>
        <v>last</v>
      </c>
      <c r="F306" s="19" t="str">
        <f t="shared" ca="1" si="68"/>
        <v>17-18-14-01-02-08-04-05-12</v>
      </c>
      <c r="G306" s="17" t="str">
        <f t="shared" ca="1" si="60"/>
        <v>b</v>
      </c>
      <c r="H306" s="7">
        <f ca="1">IF(J305="",H305,IF(SUM($K$8:$K305)&gt;=MAX($L$8:$L305),1,IF(J305="l",H305+$R$1,IF(AND(J305="w",H305&gt;$R$2),H305-$R$2,1))))</f>
        <v>9</v>
      </c>
      <c r="I306" s="6">
        <f t="shared" ca="1" si="64"/>
        <v>9</v>
      </c>
      <c r="J306" s="20" t="str">
        <f t="shared" ca="1" si="63"/>
        <v>w</v>
      </c>
      <c r="K306" s="17">
        <f t="shared" ca="1" si="61"/>
        <v>81</v>
      </c>
      <c r="L306" s="6">
        <f t="shared" ca="1" si="65"/>
        <v>522</v>
      </c>
      <c r="M306" s="6" t="str">
        <f t="shared" ca="1" si="66"/>
        <v>stop win</v>
      </c>
    </row>
    <row r="307" spans="1:13">
      <c r="A307" s="15">
        <f t="shared" ca="1" si="57"/>
        <v>23</v>
      </c>
      <c r="B307" s="16" t="str">
        <f t="shared" ca="1" si="58"/>
        <v>11</v>
      </c>
      <c r="C307" s="17" t="str">
        <f t="shared" ca="1" si="62"/>
        <v>17-18-14-01-02-04-05-12-08</v>
      </c>
      <c r="D307" s="19" t="str">
        <f t="shared" ca="1" si="59"/>
        <v>03-05-06-07-11-14-15-16-16</v>
      </c>
      <c r="E307" s="19" t="str">
        <f t="shared" ca="1" si="67"/>
        <v>last</v>
      </c>
      <c r="F307" s="19" t="str">
        <f t="shared" ca="1" si="68"/>
        <v>17-18-14-01-02-04-05-12-08</v>
      </c>
      <c r="G307" s="17" t="str">
        <f t="shared" ca="1" si="60"/>
        <v>b</v>
      </c>
      <c r="H307" s="7">
        <f ca="1">IF(J306="",H306,IF(SUM($K$8:$K306)&gt;=MAX($L$8:$L306),1,IF(J306="l",H306+$R$1,IF(AND(J306="w",H306&gt;$R$2),H306-$R$2,1))))</f>
        <v>8</v>
      </c>
      <c r="I307" s="6">
        <f t="shared" ca="1" si="64"/>
        <v>8</v>
      </c>
      <c r="J307" s="20" t="str">
        <f t="shared" ca="1" si="63"/>
        <v>l</v>
      </c>
      <c r="K307" s="17">
        <f t="shared" ca="1" si="61"/>
        <v>-72</v>
      </c>
      <c r="L307" s="6">
        <f t="shared" ca="1" si="65"/>
        <v>450</v>
      </c>
      <c r="M307" s="6" t="str">
        <f t="shared" ca="1" si="66"/>
        <v>stop win</v>
      </c>
    </row>
    <row r="308" spans="1:13">
      <c r="A308" s="15">
        <f t="shared" ca="1" si="57"/>
        <v>7</v>
      </c>
      <c r="B308" s="16" t="str">
        <f t="shared" ca="1" si="58"/>
        <v>04</v>
      </c>
      <c r="C308" s="17" t="str">
        <f t="shared" ca="1" si="62"/>
        <v>18-14-01-02-04-05-12-08-11</v>
      </c>
      <c r="D308" s="19" t="str">
        <f t="shared" ca="1" si="59"/>
        <v>03-05-06-07-11-14-15-16-17</v>
      </c>
      <c r="E308" s="19" t="str">
        <f t="shared" ca="1" si="67"/>
        <v>furthest</v>
      </c>
      <c r="F308" s="19" t="str">
        <f t="shared" ca="1" si="68"/>
        <v>03-05-06-07-11-14-15-16-17</v>
      </c>
      <c r="G308" s="17" t="str">
        <f t="shared" ca="1" si="60"/>
        <v>b</v>
      </c>
      <c r="H308" s="7">
        <f ca="1">IF(J307="",H307,IF(SUM($K$8:$K307)&gt;=MAX($L$8:$L307),1,IF(J307="l",H307+$R$1,IF(AND(J307="w",H307&gt;$R$2),H307-$R$2,1))))</f>
        <v>9</v>
      </c>
      <c r="I308" s="6">
        <f t="shared" ca="1" si="64"/>
        <v>9</v>
      </c>
      <c r="J308" s="20" t="str">
        <f t="shared" ca="1" si="63"/>
        <v>l</v>
      </c>
      <c r="K308" s="17">
        <f t="shared" ca="1" si="61"/>
        <v>-81</v>
      </c>
      <c r="L308" s="6">
        <f t="shared" ca="1" si="65"/>
        <v>369</v>
      </c>
      <c r="M308" s="6" t="str">
        <f t="shared" ca="1" si="66"/>
        <v>stop win</v>
      </c>
    </row>
    <row r="309" spans="1:13">
      <c r="A309" s="15">
        <f t="shared" ca="1" si="57"/>
        <v>16</v>
      </c>
      <c r="B309" s="16" t="str">
        <f t="shared" ca="1" si="58"/>
        <v>07</v>
      </c>
      <c r="C309" s="17" t="str">
        <f t="shared" ca="1" si="62"/>
        <v>18-14-01-02-05-12-08-11-04</v>
      </c>
      <c r="D309" s="19" t="str">
        <f t="shared" ca="1" si="59"/>
        <v>03-05-06-07-11-14-15-16-17</v>
      </c>
      <c r="E309" s="19" t="str">
        <f t="shared" ca="1" si="67"/>
        <v>last</v>
      </c>
      <c r="F309" s="19" t="str">
        <f t="shared" ca="1" si="68"/>
        <v>18-14-01-02-05-12-08-11-04</v>
      </c>
      <c r="G309" s="17" t="str">
        <f t="shared" ca="1" si="60"/>
        <v>b</v>
      </c>
      <c r="H309" s="7">
        <f ca="1">IF(J308="",H308,IF(SUM($K$8:$K308)&gt;=MAX($L$8:$L308),1,IF(J308="l",H308+$R$1,IF(AND(J308="w",H308&gt;$R$2),H308-$R$2,1))))</f>
        <v>10</v>
      </c>
      <c r="I309" s="6">
        <f t="shared" ca="1" si="64"/>
        <v>10</v>
      </c>
      <c r="J309" s="20" t="str">
        <f t="shared" ca="1" si="63"/>
        <v>l</v>
      </c>
      <c r="K309" s="17">
        <f t="shared" ca="1" si="61"/>
        <v>-90</v>
      </c>
      <c r="L309" s="6">
        <f t="shared" ca="1" si="65"/>
        <v>279</v>
      </c>
      <c r="M309" s="6" t="str">
        <f t="shared" ca="1" si="66"/>
        <v>stop win</v>
      </c>
    </row>
    <row r="310" spans="1:13">
      <c r="A310" s="15">
        <f t="shared" ca="1" si="57"/>
        <v>28</v>
      </c>
      <c r="B310" s="16" t="str">
        <f t="shared" ca="1" si="58"/>
        <v>13</v>
      </c>
      <c r="C310" s="17" t="str">
        <f t="shared" ca="1" si="62"/>
        <v>14-01-02-05-12-08-11-04-07</v>
      </c>
      <c r="D310" s="19" t="str">
        <f t="shared" ca="1" si="59"/>
        <v>03-05-06-07-11-14-15-16-18</v>
      </c>
      <c r="E310" s="19" t="str">
        <f t="shared" ca="1" si="67"/>
        <v>furthest</v>
      </c>
      <c r="F310" s="19" t="str">
        <f t="shared" ca="1" si="68"/>
        <v>03-05-06-07-11-14-15-16-18</v>
      </c>
      <c r="G310" s="17" t="str">
        <f t="shared" ca="1" si="60"/>
        <v>b</v>
      </c>
      <c r="H310" s="7">
        <f ca="1">IF(J309="",H309,IF(SUM($K$8:$K309)&gt;=MAX($L$8:$L309),1,IF(J309="l",H309+$R$1,IF(AND(J309="w",H309&gt;$R$2),H309-$R$2,1))))</f>
        <v>11</v>
      </c>
      <c r="I310" s="6">
        <f t="shared" ca="1" si="64"/>
        <v>11</v>
      </c>
      <c r="J310" s="20" t="str">
        <f t="shared" ca="1" si="63"/>
        <v>l</v>
      </c>
      <c r="K310" s="17">
        <f t="shared" ca="1" si="61"/>
        <v>-99</v>
      </c>
      <c r="L310" s="6">
        <f t="shared" ca="1" si="65"/>
        <v>180</v>
      </c>
      <c r="M310" s="6" t="str">
        <f t="shared" ca="1" si="66"/>
        <v>stop win</v>
      </c>
    </row>
    <row r="311" spans="1:13">
      <c r="A311" s="15">
        <f t="shared" ca="1" si="57"/>
        <v>0</v>
      </c>
      <c r="B311" s="16">
        <f t="shared" ca="1" si="58"/>
        <v>0</v>
      </c>
      <c r="C311" s="17" t="str">
        <f t="shared" ca="1" si="62"/>
        <v>01-02-05-12-08-11-04-07-13</v>
      </c>
      <c r="D311" s="19" t="str">
        <f t="shared" ca="1" si="59"/>
        <v>03-05-06-07-11-14-15-16-14</v>
      </c>
      <c r="E311" s="19" t="str">
        <f t="shared" ca="1" si="67"/>
        <v>last</v>
      </c>
      <c r="F311" s="19" t="str">
        <f t="shared" ca="1" si="68"/>
        <v>01-02-05-12-08-11-04-07-13</v>
      </c>
      <c r="G311" s="17" t="str">
        <f t="shared" ca="1" si="60"/>
        <v>b</v>
      </c>
      <c r="H311" s="7">
        <f ca="1">IF(J310="",H310,IF(SUM($K$8:$K310)&gt;=MAX($L$8:$L310),1,IF(J310="l",H310+$R$1,IF(AND(J310="w",H310&gt;$R$2),H310-$R$2,1))))</f>
        <v>12</v>
      </c>
      <c r="I311" s="6">
        <f t="shared" ca="1" si="64"/>
        <v>12</v>
      </c>
      <c r="J311" s="20" t="str">
        <f t="shared" ca="1" si="63"/>
        <v>l</v>
      </c>
      <c r="K311" s="17">
        <f t="shared" ca="1" si="61"/>
        <v>-108</v>
      </c>
      <c r="L311" s="6">
        <f t="shared" ca="1" si="65"/>
        <v>72</v>
      </c>
      <c r="M311" s="6" t="str">
        <f t="shared" ca="1" si="66"/>
        <v/>
      </c>
    </row>
    <row r="312" spans="1:13">
      <c r="A312" s="15">
        <f t="shared" ca="1" si="57"/>
        <v>28</v>
      </c>
      <c r="B312" s="16" t="str">
        <f t="shared" ca="1" si="58"/>
        <v>13</v>
      </c>
      <c r="C312" s="17" t="str">
        <f t="shared" ca="1" si="62"/>
        <v>01-02-05-12-08-11-04-07-13</v>
      </c>
      <c r="D312" s="19" t="str">
        <f t="shared" ca="1" si="59"/>
        <v>03-05-06-07-11-14-15-16-14</v>
      </c>
      <c r="E312" s="19" t="str">
        <f t="shared" ca="1" si="67"/>
        <v>furthest</v>
      </c>
      <c r="F312" s="19" t="str">
        <f t="shared" ca="1" si="68"/>
        <v>03-05-06-07-11-14-15-16-14</v>
      </c>
      <c r="G312" s="17" t="str">
        <f t="shared" ca="1" si="60"/>
        <v>b</v>
      </c>
      <c r="H312" s="7">
        <f ca="1">IF(J311="",H311,IF(SUM($K$8:$K311)&gt;=MAX($L$8:$L311),1,IF(J311="l",H311+$R$1,IF(AND(J311="w",H311&gt;$R$2),H311-$R$2,1))))</f>
        <v>13</v>
      </c>
      <c r="I312" s="6">
        <f t="shared" ca="1" si="64"/>
        <v>13</v>
      </c>
      <c r="J312" s="20" t="str">
        <f t="shared" ca="1" si="63"/>
        <v>l</v>
      </c>
      <c r="K312" s="17">
        <f t="shared" ca="1" si="61"/>
        <v>-117</v>
      </c>
      <c r="L312" s="6">
        <f t="shared" ca="1" si="65"/>
        <v>-45</v>
      </c>
      <c r="M312" s="6" t="str">
        <f t="shared" ca="1" si="66"/>
        <v/>
      </c>
    </row>
    <row r="313" spans="1:13">
      <c r="A313" s="15">
        <f t="shared" ca="1" si="57"/>
        <v>17</v>
      </c>
      <c r="B313" s="16" t="str">
        <f t="shared" ca="1" si="58"/>
        <v>08</v>
      </c>
      <c r="C313" s="17" t="str">
        <f t="shared" ca="1" si="62"/>
        <v>01-02-05-12-08-11-04-07-13</v>
      </c>
      <c r="D313" s="19" t="str">
        <f t="shared" ca="1" si="59"/>
        <v>03-05-06-07-11-14-15-16-14</v>
      </c>
      <c r="E313" s="19" t="str">
        <f t="shared" ca="1" si="67"/>
        <v>last</v>
      </c>
      <c r="F313" s="19" t="str">
        <f t="shared" ca="1" si="68"/>
        <v>01-02-05-12-08-11-04-07-13</v>
      </c>
      <c r="G313" s="17" t="str">
        <f t="shared" ca="1" si="60"/>
        <v>b</v>
      </c>
      <c r="H313" s="7">
        <f ca="1">IF(J312="",H312,IF(SUM($K$8:$K312)&gt;=MAX($L$8:$L312),1,IF(J312="l",H312+$R$1,IF(AND(J312="w",H312&gt;$R$2),H312-$R$2,1))))</f>
        <v>14</v>
      </c>
      <c r="I313" s="6">
        <f t="shared" ca="1" si="64"/>
        <v>14</v>
      </c>
      <c r="J313" s="20" t="str">
        <f t="shared" ca="1" si="63"/>
        <v>w</v>
      </c>
      <c r="K313" s="17">
        <f t="shared" ca="1" si="61"/>
        <v>126</v>
      </c>
      <c r="L313" s="6">
        <f t="shared" ca="1" si="65"/>
        <v>81</v>
      </c>
      <c r="M313" s="6" t="str">
        <f t="shared" ca="1" si="66"/>
        <v/>
      </c>
    </row>
    <row r="314" spans="1:13">
      <c r="A314" s="15">
        <f t="shared" ca="1" si="57"/>
        <v>31</v>
      </c>
      <c r="B314" s="16" t="str">
        <f t="shared" ca="1" si="58"/>
        <v>16</v>
      </c>
      <c r="C314" s="17" t="str">
        <f t="shared" ca="1" si="62"/>
        <v>01-02-05-12-11-04-07-13-08</v>
      </c>
      <c r="D314" s="19" t="str">
        <f t="shared" ca="1" si="59"/>
        <v>03-05-06-07-11-14-15-16-14</v>
      </c>
      <c r="E314" s="19" t="str">
        <f t="shared" ca="1" si="67"/>
        <v>last</v>
      </c>
      <c r="F314" s="19" t="str">
        <f t="shared" ca="1" si="68"/>
        <v>01-02-05-12-11-04-07-13-08</v>
      </c>
      <c r="G314" s="17" t="str">
        <f t="shared" ca="1" si="60"/>
        <v>b</v>
      </c>
      <c r="H314" s="7">
        <f ca="1">IF(J313="",H313,IF(SUM($K$8:$K313)&gt;=MAX($L$8:$L313),1,IF(J313="l",H313+$R$1,IF(AND(J313="w",H313&gt;$R$2),H313-$R$2,1))))</f>
        <v>13</v>
      </c>
      <c r="I314" s="6">
        <f t="shared" ca="1" si="64"/>
        <v>13</v>
      </c>
      <c r="J314" s="20" t="str">
        <f t="shared" ca="1" si="63"/>
        <v>l</v>
      </c>
      <c r="K314" s="17">
        <f t="shared" ca="1" si="61"/>
        <v>-117</v>
      </c>
      <c r="L314" s="6">
        <f t="shared" ca="1" si="65"/>
        <v>-36</v>
      </c>
      <c r="M314" s="6" t="str">
        <f t="shared" ca="1" si="66"/>
        <v/>
      </c>
    </row>
    <row r="315" spans="1:13">
      <c r="A315" s="15">
        <f t="shared" ca="1" si="57"/>
        <v>13</v>
      </c>
      <c r="B315" s="16" t="str">
        <f t="shared" ca="1" si="58"/>
        <v>07</v>
      </c>
      <c r="C315" s="17" t="str">
        <f t="shared" ca="1" si="62"/>
        <v>02-05-12-11-04-07-13-08-16</v>
      </c>
      <c r="D315" s="19" t="str">
        <f t="shared" ca="1" si="59"/>
        <v>03-05-06-07-11-14-15-16-01</v>
      </c>
      <c r="E315" s="19" t="str">
        <f t="shared" ca="1" si="67"/>
        <v>furthest</v>
      </c>
      <c r="F315" s="19" t="str">
        <f t="shared" ca="1" si="68"/>
        <v>03-05-06-07-11-14-15-16-01</v>
      </c>
      <c r="G315" s="17" t="str">
        <f t="shared" ca="1" si="60"/>
        <v>b</v>
      </c>
      <c r="H315" s="7">
        <f ca="1">IF(J314="",H314,IF(SUM($K$8:$K314)&gt;=MAX($L$8:$L314),1,IF(J314="l",H314+$R$1,IF(AND(J314="w",H314&gt;$R$2),H314-$R$2,1))))</f>
        <v>14</v>
      </c>
      <c r="I315" s="6">
        <f t="shared" ca="1" si="64"/>
        <v>14</v>
      </c>
      <c r="J315" s="20" t="str">
        <f t="shared" ca="1" si="63"/>
        <v>w</v>
      </c>
      <c r="K315" s="17">
        <f t="shared" ca="1" si="61"/>
        <v>126</v>
      </c>
      <c r="L315" s="6">
        <f t="shared" ca="1" si="65"/>
        <v>90</v>
      </c>
      <c r="M315" s="6" t="str">
        <f t="shared" ca="1" si="66"/>
        <v/>
      </c>
    </row>
    <row r="316" spans="1:13">
      <c r="A316" s="15">
        <f t="shared" ca="1" si="57"/>
        <v>20</v>
      </c>
      <c r="B316" s="16" t="str">
        <f t="shared" ca="1" si="58"/>
        <v>11</v>
      </c>
      <c r="C316" s="17" t="str">
        <f t="shared" ca="1" si="62"/>
        <v>02-05-12-11-04-13-08-16-07</v>
      </c>
      <c r="D316" s="19" t="str">
        <f t="shared" ca="1" si="59"/>
        <v>03-05-06-07-11-14-15-16-01</v>
      </c>
      <c r="E316" s="19" t="str">
        <f t="shared" ca="1" si="67"/>
        <v>furthest</v>
      </c>
      <c r="F316" s="19" t="str">
        <f t="shared" ca="1" si="68"/>
        <v>03-05-06-07-11-14-15-16-01</v>
      </c>
      <c r="G316" s="17" t="str">
        <f t="shared" ca="1" si="60"/>
        <v>b</v>
      </c>
      <c r="H316" s="7">
        <f ca="1">IF(J315="",H315,IF(SUM($K$8:$K315)&gt;=MAX($L$8:$L315),1,IF(J315="l",H315+$R$1,IF(AND(J315="w",H315&gt;$R$2),H315-$R$2,1))))</f>
        <v>13</v>
      </c>
      <c r="I316" s="6">
        <f t="shared" ca="1" si="64"/>
        <v>13</v>
      </c>
      <c r="J316" s="20" t="str">
        <f t="shared" ca="1" si="63"/>
        <v>w</v>
      </c>
      <c r="K316" s="17">
        <f t="shared" ca="1" si="61"/>
        <v>117</v>
      </c>
      <c r="L316" s="6">
        <f t="shared" ca="1" si="65"/>
        <v>207</v>
      </c>
      <c r="M316" s="6" t="str">
        <f t="shared" ca="1" si="66"/>
        <v>stop win</v>
      </c>
    </row>
    <row r="317" spans="1:13">
      <c r="A317" s="15">
        <f t="shared" ca="1" si="57"/>
        <v>1</v>
      </c>
      <c r="B317" s="16" t="str">
        <f t="shared" ca="1" si="58"/>
        <v>01</v>
      </c>
      <c r="C317" s="17" t="str">
        <f t="shared" ca="1" si="62"/>
        <v>02-05-12-04-13-08-16-07-11</v>
      </c>
      <c r="D317" s="19" t="str">
        <f t="shared" ca="1" si="59"/>
        <v>03-05-06-07-11-14-15-16-01</v>
      </c>
      <c r="E317" s="19" t="str">
        <f t="shared" ca="1" si="67"/>
        <v>furthest</v>
      </c>
      <c r="F317" s="19" t="str">
        <f t="shared" ca="1" si="68"/>
        <v>03-05-06-07-11-14-15-16-01</v>
      </c>
      <c r="G317" s="17" t="str">
        <f t="shared" ca="1" si="60"/>
        <v>b</v>
      </c>
      <c r="H317" s="7">
        <f ca="1">IF(J316="",H316,IF(SUM($K$8:$K316)&gt;=MAX($L$8:$L316),1,IF(J316="l",H316+$R$1,IF(AND(J316="w",H316&gt;$R$2),H316-$R$2,1))))</f>
        <v>12</v>
      </c>
      <c r="I317" s="6">
        <f t="shared" ca="1" si="64"/>
        <v>12</v>
      </c>
      <c r="J317" s="20" t="str">
        <f t="shared" ca="1" si="63"/>
        <v>w</v>
      </c>
      <c r="K317" s="17">
        <f t="shared" ca="1" si="61"/>
        <v>108</v>
      </c>
      <c r="L317" s="6">
        <f t="shared" ca="1" si="65"/>
        <v>315</v>
      </c>
      <c r="M317" s="6" t="str">
        <f t="shared" ca="1" si="66"/>
        <v>stop win</v>
      </c>
    </row>
    <row r="318" spans="1:13">
      <c r="A318" s="15">
        <f t="shared" ca="1" si="57"/>
        <v>15</v>
      </c>
      <c r="B318" s="16" t="str">
        <f t="shared" ca="1" si="58"/>
        <v>09</v>
      </c>
      <c r="C318" s="17" t="str">
        <f t="shared" ca="1" si="62"/>
        <v>05-12-04-13-08-16-07-11-01</v>
      </c>
      <c r="D318" s="19" t="str">
        <f t="shared" ca="1" si="59"/>
        <v>03-05-06-07-11-14-15-16-02</v>
      </c>
      <c r="E318" s="19" t="str">
        <f t="shared" ca="1" si="67"/>
        <v>furthest</v>
      </c>
      <c r="F318" s="19" t="str">
        <f t="shared" ca="1" si="68"/>
        <v>03-05-06-07-11-14-15-16-02</v>
      </c>
      <c r="G318" s="17" t="str">
        <f t="shared" ca="1" si="60"/>
        <v>b</v>
      </c>
      <c r="H318" s="7">
        <f ca="1">IF(J317="",H317,IF(SUM($K$8:$K317)&gt;=MAX($L$8:$L317),1,IF(J317="l",H317+$R$1,IF(AND(J317="w",H317&gt;$R$2),H317-$R$2,1))))</f>
        <v>11</v>
      </c>
      <c r="I318" s="6">
        <f t="shared" ca="1" si="64"/>
        <v>11</v>
      </c>
      <c r="J318" s="20" t="str">
        <f t="shared" ca="1" si="63"/>
        <v>l</v>
      </c>
      <c r="K318" s="17">
        <f t="shared" ca="1" si="61"/>
        <v>-99</v>
      </c>
      <c r="L318" s="6">
        <f t="shared" ca="1" si="65"/>
        <v>216</v>
      </c>
      <c r="M318" s="6" t="str">
        <f t="shared" ca="1" si="66"/>
        <v>stop win</v>
      </c>
    </row>
    <row r="319" spans="1:13">
      <c r="A319" s="15">
        <f t="shared" ca="1" si="57"/>
        <v>10</v>
      </c>
      <c r="B319" s="16" t="str">
        <f t="shared" ca="1" si="58"/>
        <v>04</v>
      </c>
      <c r="C319" s="17" t="str">
        <f t="shared" ca="1" si="62"/>
        <v>12-04-13-08-16-07-11-01-09</v>
      </c>
      <c r="D319" s="19" t="str">
        <f t="shared" ca="1" si="59"/>
        <v>03-05-06-07-11-14-15-16-05</v>
      </c>
      <c r="E319" s="19" t="str">
        <f t="shared" ca="1" si="67"/>
        <v>last</v>
      </c>
      <c r="F319" s="19" t="str">
        <f t="shared" ca="1" si="68"/>
        <v>12-04-13-08-16-07-11-01-09</v>
      </c>
      <c r="G319" s="17" t="str">
        <f t="shared" ca="1" si="60"/>
        <v>b</v>
      </c>
      <c r="H319" s="7">
        <f ca="1">IF(J318="",H318,IF(SUM($K$8:$K318)&gt;=MAX($L$8:$L318),1,IF(J318="l",H318+$R$1,IF(AND(J318="w",H318&gt;$R$2),H318-$R$2,1))))</f>
        <v>12</v>
      </c>
      <c r="I319" s="6">
        <f t="shared" ca="1" si="64"/>
        <v>12</v>
      </c>
      <c r="J319" s="20" t="str">
        <f t="shared" ca="1" si="63"/>
        <v>w</v>
      </c>
      <c r="K319" s="17">
        <f t="shared" ca="1" si="61"/>
        <v>108</v>
      </c>
      <c r="L319" s="6">
        <f t="shared" ca="1" si="65"/>
        <v>324</v>
      </c>
      <c r="M319" s="6" t="str">
        <f t="shared" ca="1" si="66"/>
        <v>stop win</v>
      </c>
    </row>
    <row r="320" spans="1:13">
      <c r="A320" s="15">
        <f t="shared" ca="1" si="57"/>
        <v>20</v>
      </c>
      <c r="B320" s="16" t="str">
        <f t="shared" ca="1" si="58"/>
        <v>11</v>
      </c>
      <c r="C320" s="17" t="str">
        <f t="shared" ca="1" si="62"/>
        <v>12-13-08-16-07-11-01-09-04</v>
      </c>
      <c r="D320" s="19" t="str">
        <f t="shared" ca="1" si="59"/>
        <v>03-05-06-07-11-14-15-16-05</v>
      </c>
      <c r="E320" s="19" t="str">
        <f t="shared" ca="1" si="67"/>
        <v>last</v>
      </c>
      <c r="F320" s="19" t="str">
        <f t="shared" ca="1" si="68"/>
        <v>12-13-08-16-07-11-01-09-04</v>
      </c>
      <c r="G320" s="17" t="str">
        <f t="shared" ca="1" si="60"/>
        <v>b</v>
      </c>
      <c r="H320" s="7">
        <f ca="1">IF(J319="",H319,IF(SUM($K$8:$K319)&gt;=MAX($L$8:$L319),1,IF(J319="l",H319+$R$1,IF(AND(J319="w",H319&gt;$R$2),H319-$R$2,1))))</f>
        <v>11</v>
      </c>
      <c r="I320" s="6">
        <f t="shared" ca="1" si="64"/>
        <v>11</v>
      </c>
      <c r="J320" s="20" t="str">
        <f t="shared" ca="1" si="63"/>
        <v>w</v>
      </c>
      <c r="K320" s="17">
        <f t="shared" ca="1" si="61"/>
        <v>99</v>
      </c>
      <c r="L320" s="6">
        <f t="shared" ca="1" si="65"/>
        <v>423</v>
      </c>
      <c r="M320" s="6" t="str">
        <f t="shared" ca="1" si="66"/>
        <v>stop win</v>
      </c>
    </row>
    <row r="321" spans="1:13">
      <c r="A321" s="15">
        <f t="shared" ca="1" si="57"/>
        <v>23</v>
      </c>
      <c r="B321" s="16" t="str">
        <f t="shared" ca="1" si="58"/>
        <v>11</v>
      </c>
      <c r="C321" s="17" t="str">
        <f t="shared" ca="1" si="62"/>
        <v>12-13-08-16-07-01-09-04-11</v>
      </c>
      <c r="D321" s="19" t="str">
        <f t="shared" ca="1" si="59"/>
        <v>03-05-06-07-11-14-15-16-05</v>
      </c>
      <c r="E321" s="19" t="str">
        <f t="shared" ca="1" si="67"/>
        <v>last</v>
      </c>
      <c r="F321" s="19" t="str">
        <f t="shared" ca="1" si="68"/>
        <v>12-13-08-16-07-01-09-04-11</v>
      </c>
      <c r="G321" s="17" t="str">
        <f t="shared" ca="1" si="60"/>
        <v>b</v>
      </c>
      <c r="H321" s="7">
        <f ca="1">IF(J320="",H320,IF(SUM($K$8:$K320)&gt;=MAX($L$8:$L320),1,IF(J320="l",H320+$R$1,IF(AND(J320="w",H320&gt;$R$2),H320-$R$2,1))))</f>
        <v>10</v>
      </c>
      <c r="I321" s="6">
        <f t="shared" ca="1" si="64"/>
        <v>10</v>
      </c>
      <c r="J321" s="20" t="str">
        <f t="shared" ca="1" si="63"/>
        <v>w</v>
      </c>
      <c r="K321" s="17">
        <f t="shared" ca="1" si="61"/>
        <v>90</v>
      </c>
      <c r="L321" s="6">
        <f t="shared" ca="1" si="65"/>
        <v>513</v>
      </c>
      <c r="M321" s="6" t="str">
        <f t="shared" ca="1" si="66"/>
        <v>stop win</v>
      </c>
    </row>
    <row r="322" spans="1:13">
      <c r="A322" s="15">
        <f t="shared" ca="1" si="57"/>
        <v>3</v>
      </c>
      <c r="B322" s="16" t="str">
        <f t="shared" ca="1" si="58"/>
        <v>03</v>
      </c>
      <c r="C322" s="17" t="str">
        <f t="shared" ca="1" si="62"/>
        <v>12-13-08-16-07-01-09-04-11</v>
      </c>
      <c r="D322" s="19" t="str">
        <f t="shared" ca="1" si="59"/>
        <v>03-05-06-07-11-14-15-16-05</v>
      </c>
      <c r="E322" s="19" t="str">
        <f t="shared" ca="1" si="67"/>
        <v>last</v>
      </c>
      <c r="F322" s="19" t="str">
        <f t="shared" ca="1" si="68"/>
        <v>12-13-08-16-07-01-09-04-11</v>
      </c>
      <c r="G322" s="17" t="str">
        <f t="shared" ca="1" si="60"/>
        <v>b</v>
      </c>
      <c r="H322" s="7">
        <f ca="1">IF(J321="",H321,IF(SUM($K$8:$K321)&gt;=MAX($L$8:$L321),1,IF(J321="l",H321+$R$1,IF(AND(J321="w",H321&gt;$R$2),H321-$R$2,1))))</f>
        <v>9</v>
      </c>
      <c r="I322" s="6">
        <f t="shared" ca="1" si="64"/>
        <v>9</v>
      </c>
      <c r="J322" s="20" t="str">
        <f t="shared" ca="1" si="63"/>
        <v>l</v>
      </c>
      <c r="K322" s="17">
        <f t="shared" ca="1" si="61"/>
        <v>-81</v>
      </c>
      <c r="L322" s="6">
        <f t="shared" ca="1" si="65"/>
        <v>432</v>
      </c>
      <c r="M322" s="6" t="str">
        <f t="shared" ca="1" si="66"/>
        <v>stop win</v>
      </c>
    </row>
    <row r="323" spans="1:13">
      <c r="A323" s="15">
        <f t="shared" ca="1" si="57"/>
        <v>14</v>
      </c>
      <c r="B323" s="16" t="str">
        <f t="shared" ca="1" si="58"/>
        <v>08</v>
      </c>
      <c r="C323" s="17" t="str">
        <f t="shared" ca="1" si="62"/>
        <v>13-08-16-07-01-09-04-11-03</v>
      </c>
      <c r="D323" s="19" t="str">
        <f t="shared" ca="1" si="59"/>
        <v>03-05-06-07-11-14-15-16-12</v>
      </c>
      <c r="E323" s="19" t="str">
        <f t="shared" ca="1" si="67"/>
        <v>furthest</v>
      </c>
      <c r="F323" s="19" t="str">
        <f t="shared" ca="1" si="68"/>
        <v>03-05-06-07-11-14-15-16-12</v>
      </c>
      <c r="G323" s="17" t="str">
        <f t="shared" ca="1" si="60"/>
        <v>b</v>
      </c>
      <c r="H323" s="7">
        <f ca="1">IF(J322="",H322,IF(SUM($K$8:$K322)&gt;=MAX($L$8:$L322),1,IF(J322="l",H322+$R$1,IF(AND(J322="w",H322&gt;$R$2),H322-$R$2,1))))</f>
        <v>10</v>
      </c>
      <c r="I323" s="6">
        <f t="shared" ca="1" si="64"/>
        <v>10</v>
      </c>
      <c r="J323" s="20" t="str">
        <f t="shared" ca="1" si="63"/>
        <v>l</v>
      </c>
      <c r="K323" s="17">
        <f t="shared" ca="1" si="61"/>
        <v>-90</v>
      </c>
      <c r="L323" s="6">
        <f t="shared" ca="1" si="65"/>
        <v>342</v>
      </c>
      <c r="M323" s="6" t="str">
        <f t="shared" ca="1" si="66"/>
        <v>stop win</v>
      </c>
    </row>
    <row r="324" spans="1:13">
      <c r="A324" s="15">
        <f t="shared" ref="A324:A387" ca="1" si="69">INT(RAND()*37)</f>
        <v>18</v>
      </c>
      <c r="B324" s="16" t="str">
        <f t="shared" ref="B324:B387" ca="1" si="70">IF($A324="","",LOOKUP($A324,$AE:$AE,$AK:$AK))</f>
        <v>09</v>
      </c>
      <c r="C324" s="17" t="str">
        <f t="shared" ca="1" si="62"/>
        <v>13-16-07-01-09-04-11-03-08</v>
      </c>
      <c r="D324" s="19" t="str">
        <f t="shared" ca="1" si="59"/>
        <v>03-05-06-07-11-14-15-16-12</v>
      </c>
      <c r="E324" s="19" t="str">
        <f t="shared" ca="1" si="67"/>
        <v>last</v>
      </c>
      <c r="F324" s="19" t="str">
        <f t="shared" ca="1" si="68"/>
        <v>13-16-07-01-09-04-11-03-08</v>
      </c>
      <c r="G324" s="17" t="str">
        <f t="shared" ca="1" si="60"/>
        <v>b</v>
      </c>
      <c r="H324" s="7">
        <f ca="1">IF(J323="",H323,IF(SUM($K$8:$K323)&gt;=MAX($L$8:$L323),1,IF(J323="l",H323+$R$1,IF(AND(J323="w",H323&gt;$R$2),H323-$R$2,1))))</f>
        <v>11</v>
      </c>
      <c r="I324" s="6">
        <f t="shared" ca="1" si="64"/>
        <v>11</v>
      </c>
      <c r="J324" s="20" t="str">
        <f t="shared" ca="1" si="63"/>
        <v>w</v>
      </c>
      <c r="K324" s="17">
        <f t="shared" ca="1" si="61"/>
        <v>99</v>
      </c>
      <c r="L324" s="6">
        <f t="shared" ca="1" si="65"/>
        <v>441</v>
      </c>
      <c r="M324" s="6" t="str">
        <f t="shared" ca="1" si="66"/>
        <v>stop win</v>
      </c>
    </row>
    <row r="325" spans="1:13">
      <c r="A325" s="15">
        <f t="shared" ca="1" si="69"/>
        <v>15</v>
      </c>
      <c r="B325" s="16" t="str">
        <f t="shared" ca="1" si="70"/>
        <v>09</v>
      </c>
      <c r="C325" s="17" t="str">
        <f t="shared" ca="1" si="62"/>
        <v>13-16-07-01-04-11-03-08-09</v>
      </c>
      <c r="D325" s="19" t="str">
        <f t="shared" ref="D325:D388" ca="1" si="71">IF(B324=0,D324,IF(AND(LEN(C324)=26,OR(MID(C324,1,2)=B324,MID(C324,4,2)=B324,MID(C324,7,2)=B324,MID(C324,10,2)=B324,MID(C324,13,2)=B324,MID(C324,16,2)=B324,MID(C324,19,2)=B324,MID(C324,22,2)=B324,MID(C324,25,2)=B324)),D324,IF(LEN(C324)=26,REPLACE(D324,25,2,MID(C324,1,2)),IF(RIGHT(D324,2)=B324,MID(D324,1,LEN(D324)-3),IF(OR(MID(C324,1,2)=B324,MID(C324,4,2)=B324,MID(C324,7,2)=B324,MID(C324,10,2)=B324,MID(C324,13,2)=B324,MID(C324,16,2)=B324,MID(C324,19,2)=B324,MID(C324,22,2)=B324,MID(C324,25,2)=B324),D324,REPLACE(D324,SEARCH(B324,D324,1),3,""))))))</f>
        <v>03-05-06-07-11-14-15-16-12</v>
      </c>
      <c r="E325" s="19" t="str">
        <f t="shared" ca="1" si="67"/>
        <v>last</v>
      </c>
      <c r="F325" s="19" t="str">
        <f t="shared" ca="1" si="68"/>
        <v>13-16-07-01-04-11-03-08-09</v>
      </c>
      <c r="G325" s="17" t="str">
        <f t="shared" ca="1" si="60"/>
        <v>b</v>
      </c>
      <c r="H325" s="7">
        <f ca="1">IF(J324="",H324,IF(SUM($K$8:$K324)&gt;=MAX($L$8:$L324),1,IF(J324="l",H324+$R$1,IF(AND(J324="w",H324&gt;$R$2),H324-$R$2,1))))</f>
        <v>10</v>
      </c>
      <c r="I325" s="6">
        <f t="shared" ca="1" si="64"/>
        <v>10</v>
      </c>
      <c r="J325" s="20" t="str">
        <f t="shared" ca="1" si="63"/>
        <v>w</v>
      </c>
      <c r="K325" s="17">
        <f t="shared" ca="1" si="61"/>
        <v>90</v>
      </c>
      <c r="L325" s="6">
        <f t="shared" ca="1" si="65"/>
        <v>531</v>
      </c>
      <c r="M325" s="6" t="str">
        <f t="shared" ca="1" si="66"/>
        <v>stop win</v>
      </c>
    </row>
    <row r="326" spans="1:13">
      <c r="A326" s="15">
        <f t="shared" ca="1" si="69"/>
        <v>26</v>
      </c>
      <c r="B326" s="16" t="str">
        <f t="shared" ca="1" si="70"/>
        <v>14</v>
      </c>
      <c r="C326" s="17" t="str">
        <f t="shared" ca="1" si="62"/>
        <v>13-16-07-01-04-11-03-08-09</v>
      </c>
      <c r="D326" s="19" t="str">
        <f t="shared" ca="1" si="71"/>
        <v>03-05-06-07-11-14-15-16-12</v>
      </c>
      <c r="E326" s="19" t="str">
        <f t="shared" ca="1" si="67"/>
        <v>last</v>
      </c>
      <c r="F326" s="19" t="str">
        <f t="shared" ca="1" si="68"/>
        <v>13-16-07-01-04-11-03-08-09</v>
      </c>
      <c r="G326" s="17" t="str">
        <f t="shared" ca="1" si="60"/>
        <v>b</v>
      </c>
      <c r="H326" s="7">
        <f ca="1">IF(J325="",H325,IF(SUM($K$8:$K325)&gt;=MAX($L$8:$L325),1,IF(J325="l",H325+$R$1,IF(AND(J325="w",H325&gt;$R$2),H325-$R$2,1))))</f>
        <v>9</v>
      </c>
      <c r="I326" s="6">
        <f t="shared" ca="1" si="64"/>
        <v>9</v>
      </c>
      <c r="J326" s="20" t="str">
        <f t="shared" ca="1" si="63"/>
        <v>l</v>
      </c>
      <c r="K326" s="17">
        <f t="shared" ca="1" si="61"/>
        <v>-81</v>
      </c>
      <c r="L326" s="6">
        <f t="shared" ca="1" si="65"/>
        <v>450</v>
      </c>
      <c r="M326" s="6" t="str">
        <f t="shared" ca="1" si="66"/>
        <v>stop win</v>
      </c>
    </row>
    <row r="327" spans="1:13">
      <c r="A327" s="15">
        <f t="shared" ca="1" si="69"/>
        <v>12</v>
      </c>
      <c r="B327" s="16" t="str">
        <f t="shared" ca="1" si="70"/>
        <v>06</v>
      </c>
      <c r="C327" s="17" t="str">
        <f t="shared" ca="1" si="62"/>
        <v>16-07-01-04-11-03-08-09-14</v>
      </c>
      <c r="D327" s="19" t="str">
        <f t="shared" ca="1" si="71"/>
        <v>03-05-06-07-11-14-15-16-13</v>
      </c>
      <c r="E327" s="19" t="str">
        <f t="shared" ca="1" si="67"/>
        <v>furthest</v>
      </c>
      <c r="F327" s="19" t="str">
        <f t="shared" ca="1" si="68"/>
        <v>03-05-06-07-11-14-15-16-13</v>
      </c>
      <c r="G327" s="17" t="str">
        <f t="shared" ca="1" si="60"/>
        <v>b</v>
      </c>
      <c r="H327" s="7">
        <f ca="1">IF(J326="",H326,IF(SUM($K$8:$K326)&gt;=MAX($L$8:$L326),1,IF(J326="l",H326+$R$1,IF(AND(J326="w",H326&gt;$R$2),H326-$R$2,1))))</f>
        <v>10</v>
      </c>
      <c r="I327" s="6">
        <f t="shared" ca="1" si="64"/>
        <v>10</v>
      </c>
      <c r="J327" s="20" t="str">
        <f t="shared" ca="1" si="63"/>
        <v>w</v>
      </c>
      <c r="K327" s="17">
        <f t="shared" ca="1" si="61"/>
        <v>90</v>
      </c>
      <c r="L327" s="6">
        <f t="shared" ca="1" si="65"/>
        <v>540</v>
      </c>
      <c r="M327" s="6" t="str">
        <f t="shared" ca="1" si="66"/>
        <v>stop win</v>
      </c>
    </row>
    <row r="328" spans="1:13">
      <c r="A328" s="15">
        <f t="shared" ca="1" si="69"/>
        <v>32</v>
      </c>
      <c r="B328" s="16" t="str">
        <f t="shared" ca="1" si="70"/>
        <v>17</v>
      </c>
      <c r="C328" s="17" t="str">
        <f t="shared" ca="1" si="62"/>
        <v>07-01-04-11-03-08-09-14-06</v>
      </c>
      <c r="D328" s="19" t="str">
        <f t="shared" ca="1" si="71"/>
        <v>03-05-06-07-11-14-15-16-16</v>
      </c>
      <c r="E328" s="19" t="str">
        <f t="shared" ca="1" si="67"/>
        <v>furthest</v>
      </c>
      <c r="F328" s="19" t="str">
        <f t="shared" ca="1" si="68"/>
        <v>03-05-06-07-11-14-15-16-16</v>
      </c>
      <c r="G328" s="17" t="str">
        <f t="shared" ca="1" si="60"/>
        <v>b</v>
      </c>
      <c r="H328" s="7">
        <f ca="1">IF(J327="",H327,IF(SUM($K$8:$K327)&gt;=MAX($L$8:$L327),1,IF(J327="l",H327+$R$1,IF(AND(J327="w",H327&gt;$R$2),H327-$R$2,1))))</f>
        <v>9</v>
      </c>
      <c r="I328" s="6">
        <f t="shared" ca="1" si="64"/>
        <v>9</v>
      </c>
      <c r="J328" s="20" t="str">
        <f t="shared" ca="1" si="63"/>
        <v>l</v>
      </c>
      <c r="K328" s="17">
        <f t="shared" ca="1" si="61"/>
        <v>-81</v>
      </c>
      <c r="L328" s="6">
        <f t="shared" ca="1" si="65"/>
        <v>459</v>
      </c>
      <c r="M328" s="6" t="str">
        <f t="shared" ca="1" si="66"/>
        <v>stop win</v>
      </c>
    </row>
    <row r="329" spans="1:13">
      <c r="A329" s="15">
        <f t="shared" ca="1" si="69"/>
        <v>24</v>
      </c>
      <c r="B329" s="16" t="str">
        <f t="shared" ca="1" si="70"/>
        <v>12</v>
      </c>
      <c r="C329" s="17" t="str">
        <f t="shared" ca="1" si="62"/>
        <v>01-04-11-03-08-09-14-06-17</v>
      </c>
      <c r="D329" s="19" t="str">
        <f t="shared" ca="1" si="71"/>
        <v>03-05-06-07-11-14-15-16-07</v>
      </c>
      <c r="E329" s="19" t="str">
        <f t="shared" ca="1" si="67"/>
        <v>last</v>
      </c>
      <c r="F329" s="19" t="str">
        <f t="shared" ca="1" si="68"/>
        <v>01-04-11-03-08-09-14-06-17</v>
      </c>
      <c r="G329" s="17" t="str">
        <f t="shared" ref="G329:G392" ca="1" si="72">IF(A328="","",IF(LEN(C329)=26,"b",""))</f>
        <v>b</v>
      </c>
      <c r="H329" s="7">
        <f ca="1">IF(J328="",H328,IF(SUM($K$8:$K328)&gt;=MAX($L$8:$L328),1,IF(J328="l",H328+$R$1,IF(AND(J328="w",H328&gt;$R$2),H328-$R$2,1))))</f>
        <v>10</v>
      </c>
      <c r="I329" s="6">
        <f t="shared" ca="1" si="64"/>
        <v>10</v>
      </c>
      <c r="J329" s="20" t="str">
        <f t="shared" ca="1" si="63"/>
        <v>l</v>
      </c>
      <c r="K329" s="17">
        <f t="shared" ref="K329:K392" ca="1" si="73">IF(J329="",0,IF(J329="w",SUM(VLOOKUP(MID(C329,1,2),$AA$3:$AB$21,2,FALSE),VLOOKUP(MID(C329,4,2),$AA$3:$AB$21,2,FALSE),VLOOKUP(MID(C329,7,2),$AA$3:$AB$21,2,FALSE),VLOOKUP(MID(C329,10,2),$AA$3:$AB$21,2,FALSE),VLOOKUP(MID(C329,13,2),$AA$3:$AB$21,2,FALSE),VLOOKUP(MID(C329,16,2),$AA$3:$AB$21,2,FALSE),VLOOKUP(MID(C329,19,2),$AA$3:$AB$21,2,FALSE),VLOOKUP(MID(C329,22,2),$AA$3:$AB$21,2,FALSE),VLOOKUP(MID(C329,25,2),$AA$3:$AB$21,2,FALSE))*I329,IF(J329="l",SUM(VLOOKUP(MID(C329,1,2),$AA$3:$AB$21,2,FALSE),VLOOKUP(MID(C329,4,2),$AA$3:$AB$21,2,FALSE),VLOOKUP(MID(C329,7,2),$AA$3:$AB$21,2,FALSE),VLOOKUP(MID(C329,10,2),$AA$3:$AB$21,2,FALSE),VLOOKUP(MID(C329,13,2),$AA$3:$AB$21,2,FALSE),VLOOKUP(MID(C329,16,2),$AA$3:$AB$21,2,FALSE),VLOOKUP(MID(C329,19,2),$AA$3:$AB$21,2,FALSE),VLOOKUP(MID(C329,22,2),$AA$3:$AB$21,2,FALSE),VLOOKUP(MID(C329,25,2),$AA$3:$AB$21,2,FALSE))*-I329)))</f>
        <v>-90</v>
      </c>
      <c r="L329" s="6">
        <f t="shared" ca="1" si="65"/>
        <v>369</v>
      </c>
      <c r="M329" s="6" t="str">
        <f t="shared" ca="1" si="66"/>
        <v>stop win</v>
      </c>
    </row>
    <row r="330" spans="1:13">
      <c r="A330" s="15">
        <f t="shared" ca="1" si="69"/>
        <v>15</v>
      </c>
      <c r="B330" s="16" t="str">
        <f t="shared" ca="1" si="70"/>
        <v>09</v>
      </c>
      <c r="C330" s="17" t="str">
        <f t="shared" ca="1" si="62"/>
        <v>04-11-03-08-09-14-06-17-12</v>
      </c>
      <c r="D330" s="19" t="str">
        <f t="shared" ca="1" si="71"/>
        <v>03-05-06-07-11-14-15-16-01</v>
      </c>
      <c r="E330" s="19" t="str">
        <f t="shared" ca="1" si="67"/>
        <v>furthest</v>
      </c>
      <c r="F330" s="19" t="str">
        <f t="shared" ca="1" si="68"/>
        <v>03-05-06-07-11-14-15-16-01</v>
      </c>
      <c r="G330" s="17" t="str">
        <f t="shared" ca="1" si="72"/>
        <v>b</v>
      </c>
      <c r="H330" s="7">
        <f ca="1">IF(J329="",H329,IF(SUM($K$8:$K329)&gt;=MAX($L$8:$L329),1,IF(J329="l",H329+$R$1,IF(AND(J329="w",H329&gt;$R$2),H329-$R$2,1))))</f>
        <v>11</v>
      </c>
      <c r="I330" s="6">
        <f t="shared" ca="1" si="64"/>
        <v>11</v>
      </c>
      <c r="J330" s="20" t="str">
        <f t="shared" ca="1" si="63"/>
        <v>l</v>
      </c>
      <c r="K330" s="17">
        <f t="shared" ca="1" si="73"/>
        <v>-99</v>
      </c>
      <c r="L330" s="6">
        <f t="shared" ca="1" si="65"/>
        <v>270</v>
      </c>
      <c r="M330" s="6" t="str">
        <f t="shared" ca="1" si="66"/>
        <v>stop win</v>
      </c>
    </row>
    <row r="331" spans="1:13">
      <c r="A331" s="15">
        <f t="shared" ca="1" si="69"/>
        <v>16</v>
      </c>
      <c r="B331" s="16" t="str">
        <f t="shared" ca="1" si="70"/>
        <v>07</v>
      </c>
      <c r="C331" s="17" t="str">
        <f t="shared" ca="1" si="62"/>
        <v>04-11-03-08-14-06-17-12-09</v>
      </c>
      <c r="D331" s="19" t="str">
        <f t="shared" ca="1" si="71"/>
        <v>03-05-06-07-11-14-15-16-01</v>
      </c>
      <c r="E331" s="19" t="str">
        <f t="shared" ca="1" si="67"/>
        <v>last</v>
      </c>
      <c r="F331" s="19" t="str">
        <f t="shared" ca="1" si="68"/>
        <v>04-11-03-08-14-06-17-12-09</v>
      </c>
      <c r="G331" s="17" t="str">
        <f t="shared" ca="1" si="72"/>
        <v>b</v>
      </c>
      <c r="H331" s="7">
        <f ca="1">IF(J330="",H330,IF(SUM($K$8:$K330)&gt;=MAX($L$8:$L330),1,IF(J330="l",H330+$R$1,IF(AND(J330="w",H330&gt;$R$2),H330-$R$2,1))))</f>
        <v>12</v>
      </c>
      <c r="I331" s="6">
        <f t="shared" ca="1" si="64"/>
        <v>12</v>
      </c>
      <c r="J331" s="20" t="str">
        <f t="shared" ca="1" si="63"/>
        <v>l</v>
      </c>
      <c r="K331" s="17">
        <f t="shared" ca="1" si="73"/>
        <v>-108</v>
      </c>
      <c r="L331" s="6">
        <f t="shared" ca="1" si="65"/>
        <v>162</v>
      </c>
      <c r="M331" s="6" t="str">
        <f t="shared" ca="1" si="66"/>
        <v>stop win</v>
      </c>
    </row>
    <row r="332" spans="1:13">
      <c r="A332" s="15">
        <f t="shared" ca="1" si="69"/>
        <v>19</v>
      </c>
      <c r="B332" s="16" t="str">
        <f t="shared" ca="1" si="70"/>
        <v>10</v>
      </c>
      <c r="C332" s="17" t="str">
        <f t="shared" ca="1" si="62"/>
        <v>11-03-08-14-06-17-12-09-07</v>
      </c>
      <c r="D332" s="19" t="str">
        <f t="shared" ca="1" si="71"/>
        <v>03-05-06-07-11-14-15-16-04</v>
      </c>
      <c r="E332" s="19" t="str">
        <f t="shared" ca="1" si="67"/>
        <v>furthest</v>
      </c>
      <c r="F332" s="19" t="str">
        <f t="shared" ca="1" si="68"/>
        <v>03-05-06-07-11-14-15-16-04</v>
      </c>
      <c r="G332" s="17" t="str">
        <f t="shared" ca="1" si="72"/>
        <v>b</v>
      </c>
      <c r="H332" s="7">
        <f ca="1">IF(J331="",H331,IF(SUM($K$8:$K331)&gt;=MAX($L$8:$L331),1,IF(J331="l",H331+$R$1,IF(AND(J331="w",H331&gt;$R$2),H331-$R$2,1))))</f>
        <v>13</v>
      </c>
      <c r="I332" s="6">
        <f t="shared" ca="1" si="64"/>
        <v>13</v>
      </c>
      <c r="J332" s="20" t="str">
        <f t="shared" ca="1" si="63"/>
        <v>l</v>
      </c>
      <c r="K332" s="17">
        <f t="shared" ca="1" si="73"/>
        <v>-117</v>
      </c>
      <c r="L332" s="6">
        <f t="shared" ca="1" si="65"/>
        <v>45</v>
      </c>
      <c r="M332" s="6" t="str">
        <f t="shared" ca="1" si="66"/>
        <v/>
      </c>
    </row>
    <row r="333" spans="1:13">
      <c r="A333" s="15">
        <f t="shared" ca="1" si="69"/>
        <v>1</v>
      </c>
      <c r="B333" s="16" t="str">
        <f t="shared" ca="1" si="70"/>
        <v>01</v>
      </c>
      <c r="C333" s="17" t="str">
        <f t="shared" ca="1" si="62"/>
        <v>03-08-14-06-17-12-09-07-10</v>
      </c>
      <c r="D333" s="19" t="str">
        <f t="shared" ca="1" si="71"/>
        <v>03-05-06-07-11-14-15-16-11</v>
      </c>
      <c r="E333" s="19" t="str">
        <f t="shared" ca="1" si="67"/>
        <v>last</v>
      </c>
      <c r="F333" s="19" t="str">
        <f t="shared" ca="1" si="68"/>
        <v>03-08-14-06-17-12-09-07-10</v>
      </c>
      <c r="G333" s="17" t="str">
        <f t="shared" ca="1" si="72"/>
        <v>b</v>
      </c>
      <c r="H333" s="7">
        <f ca="1">IF(J332="",H332,IF(SUM($K$8:$K332)&gt;=MAX($L$8:$L332),1,IF(J332="l",H332+$R$1,IF(AND(J332="w",H332&gt;$R$2),H332-$R$2,1))))</f>
        <v>14</v>
      </c>
      <c r="I333" s="6">
        <f t="shared" ca="1" si="64"/>
        <v>14</v>
      </c>
      <c r="J333" s="20" t="str">
        <f t="shared" ca="1" si="63"/>
        <v>l</v>
      </c>
      <c r="K333" s="17">
        <f t="shared" ca="1" si="73"/>
        <v>-126</v>
      </c>
      <c r="L333" s="6">
        <f t="shared" ca="1" si="65"/>
        <v>-81</v>
      </c>
      <c r="M333" s="6" t="str">
        <f t="shared" ca="1" si="66"/>
        <v/>
      </c>
    </row>
    <row r="334" spans="1:13">
      <c r="A334" s="15">
        <f t="shared" ca="1" si="69"/>
        <v>34</v>
      </c>
      <c r="B334" s="16" t="str">
        <f t="shared" ca="1" si="70"/>
        <v>16</v>
      </c>
      <c r="C334" s="17" t="str">
        <f t="shared" ref="C334:C397" ca="1" si="74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>08-14-06-17-12-09-07-10-01</v>
      </c>
      <c r="D334" s="19" t="str">
        <f t="shared" ca="1" si="71"/>
        <v>03-05-06-07-11-14-15-16-03</v>
      </c>
      <c r="E334" s="19" t="str">
        <f t="shared" ca="1" si="67"/>
        <v>furthest</v>
      </c>
      <c r="F334" s="19" t="str">
        <f t="shared" ca="1" si="68"/>
        <v>03-05-06-07-11-14-15-16-03</v>
      </c>
      <c r="G334" s="17" t="str">
        <f t="shared" ca="1" si="72"/>
        <v>b</v>
      </c>
      <c r="H334" s="7">
        <f ca="1">IF(J333="",H333,IF(SUM($K$8:$K333)&gt;=MAX($L$8:$L333),1,IF(J333="l",H333+$R$1,IF(AND(J333="w",H333&gt;$R$2),H333-$R$2,1))))</f>
        <v>15</v>
      </c>
      <c r="I334" s="6">
        <f t="shared" ca="1" si="64"/>
        <v>15</v>
      </c>
      <c r="J334" s="20" t="str">
        <f t="shared" ca="1" si="63"/>
        <v>w</v>
      </c>
      <c r="K334" s="17">
        <f t="shared" ca="1" si="73"/>
        <v>135</v>
      </c>
      <c r="L334" s="6">
        <f t="shared" ca="1" si="65"/>
        <v>54</v>
      </c>
      <c r="M334" s="6" t="str">
        <f t="shared" ca="1" si="66"/>
        <v/>
      </c>
    </row>
    <row r="335" spans="1:13">
      <c r="A335" s="15">
        <f t="shared" ca="1" si="69"/>
        <v>26</v>
      </c>
      <c r="B335" s="16" t="str">
        <f t="shared" ca="1" si="70"/>
        <v>14</v>
      </c>
      <c r="C335" s="17" t="str">
        <f t="shared" ca="1" si="74"/>
        <v>14-06-17-12-09-07-10-01-16</v>
      </c>
      <c r="D335" s="19" t="str">
        <f t="shared" ca="1" si="71"/>
        <v>03-05-06-07-11-14-15-16-08</v>
      </c>
      <c r="E335" s="19" t="str">
        <f t="shared" ca="1" si="67"/>
        <v>furthest</v>
      </c>
      <c r="F335" s="19" t="str">
        <f t="shared" ca="1" si="68"/>
        <v>03-05-06-07-11-14-15-16-08</v>
      </c>
      <c r="G335" s="17" t="str">
        <f t="shared" ca="1" si="72"/>
        <v>b</v>
      </c>
      <c r="H335" s="7">
        <f ca="1">IF(J334="",H334,IF(SUM($K$8:$K334)&gt;=MAX($L$8:$L334),1,IF(J334="l",H334+$R$1,IF(AND(J334="w",H334&gt;$R$2),H334-$R$2,1))))</f>
        <v>14</v>
      </c>
      <c r="I335" s="6">
        <f t="shared" ca="1" si="64"/>
        <v>14</v>
      </c>
      <c r="J335" s="20" t="str">
        <f t="shared" ca="1" si="63"/>
        <v>w</v>
      </c>
      <c r="K335" s="17">
        <f t="shared" ca="1" si="73"/>
        <v>126</v>
      </c>
      <c r="L335" s="6">
        <f t="shared" ca="1" si="65"/>
        <v>180</v>
      </c>
      <c r="M335" s="6" t="str">
        <f t="shared" ca="1" si="66"/>
        <v>stop win</v>
      </c>
    </row>
    <row r="336" spans="1:13">
      <c r="A336" s="15">
        <f t="shared" ca="1" si="69"/>
        <v>34</v>
      </c>
      <c r="B336" s="16" t="str">
        <f t="shared" ca="1" si="70"/>
        <v>16</v>
      </c>
      <c r="C336" s="17" t="str">
        <f t="shared" ca="1" si="74"/>
        <v>06-17-12-09-07-10-01-16-14</v>
      </c>
      <c r="D336" s="19" t="str">
        <f t="shared" ca="1" si="71"/>
        <v>03-05-06-07-11-14-15-16-08</v>
      </c>
      <c r="E336" s="19" t="str">
        <f t="shared" ca="1" si="67"/>
        <v>furthest</v>
      </c>
      <c r="F336" s="19" t="str">
        <f t="shared" ca="1" si="68"/>
        <v>03-05-06-07-11-14-15-16-08</v>
      </c>
      <c r="G336" s="17" t="str">
        <f t="shared" ca="1" si="72"/>
        <v>b</v>
      </c>
      <c r="H336" s="7">
        <f ca="1">IF(J335="",H335,IF(SUM($K$8:$K335)&gt;=MAX($L$8:$L335),1,IF(J335="l",H335+$R$1,IF(AND(J335="w",H335&gt;$R$2),H335-$R$2,1))))</f>
        <v>13</v>
      </c>
      <c r="I336" s="6">
        <f t="shared" ca="1" si="64"/>
        <v>13</v>
      </c>
      <c r="J336" s="20" t="str">
        <f t="shared" ca="1" si="63"/>
        <v>w</v>
      </c>
      <c r="K336" s="17">
        <f t="shared" ca="1" si="73"/>
        <v>117</v>
      </c>
      <c r="L336" s="6">
        <f t="shared" ca="1" si="65"/>
        <v>297</v>
      </c>
      <c r="M336" s="6" t="str">
        <f t="shared" ca="1" si="66"/>
        <v>stop win</v>
      </c>
    </row>
    <row r="337" spans="1:13">
      <c r="A337" s="15">
        <f t="shared" ca="1" si="69"/>
        <v>24</v>
      </c>
      <c r="B337" s="16" t="str">
        <f t="shared" ca="1" si="70"/>
        <v>12</v>
      </c>
      <c r="C337" s="17" t="str">
        <f t="shared" ca="1" si="74"/>
        <v>06-17-12-09-07-10-01-14-16</v>
      </c>
      <c r="D337" s="19" t="str">
        <f t="shared" ca="1" si="71"/>
        <v>03-05-06-07-11-14-15-16-08</v>
      </c>
      <c r="E337" s="19" t="str">
        <f t="shared" ca="1" si="67"/>
        <v>furthest</v>
      </c>
      <c r="F337" s="19" t="str">
        <f t="shared" ca="1" si="68"/>
        <v>03-05-06-07-11-14-15-16-08</v>
      </c>
      <c r="G337" s="17" t="str">
        <f t="shared" ca="1" si="72"/>
        <v>b</v>
      </c>
      <c r="H337" s="7">
        <f ca="1">IF(J336="",H336,IF(SUM($K$8:$K336)&gt;=MAX($L$8:$L336),1,IF(J336="l",H336+$R$1,IF(AND(J336="w",H336&gt;$R$2),H336-$R$2,1))))</f>
        <v>12</v>
      </c>
      <c r="I337" s="6">
        <f t="shared" ca="1" si="64"/>
        <v>12</v>
      </c>
      <c r="J337" s="20" t="str">
        <f t="shared" ca="1" si="63"/>
        <v>l</v>
      </c>
      <c r="K337" s="17">
        <f t="shared" ca="1" si="73"/>
        <v>-108</v>
      </c>
      <c r="L337" s="6">
        <f t="shared" ca="1" si="65"/>
        <v>189</v>
      </c>
      <c r="M337" s="6" t="str">
        <f t="shared" ca="1" si="66"/>
        <v>stop win</v>
      </c>
    </row>
    <row r="338" spans="1:13">
      <c r="A338" s="15">
        <f t="shared" ca="1" si="69"/>
        <v>15</v>
      </c>
      <c r="B338" s="16" t="str">
        <f t="shared" ca="1" si="70"/>
        <v>09</v>
      </c>
      <c r="C338" s="17" t="str">
        <f t="shared" ca="1" si="74"/>
        <v>06-17-09-07-10-01-14-16-12</v>
      </c>
      <c r="D338" s="19" t="str">
        <f t="shared" ca="1" si="71"/>
        <v>03-05-06-07-11-14-15-16-08</v>
      </c>
      <c r="E338" s="19" t="str">
        <f t="shared" ca="1" si="67"/>
        <v>last</v>
      </c>
      <c r="F338" s="19" t="str">
        <f t="shared" ca="1" si="68"/>
        <v>06-17-09-07-10-01-14-16-12</v>
      </c>
      <c r="G338" s="17" t="str">
        <f t="shared" ca="1" si="72"/>
        <v>b</v>
      </c>
      <c r="H338" s="7">
        <f ca="1">IF(J337="",H337,IF(SUM($K$8:$K337)&gt;=MAX($L$8:$L337),1,IF(J337="l",H337+$R$1,IF(AND(J337="w",H337&gt;$R$2),H337-$R$2,1))))</f>
        <v>13</v>
      </c>
      <c r="I338" s="6">
        <f t="shared" ca="1" si="64"/>
        <v>13</v>
      </c>
      <c r="J338" s="20" t="str">
        <f t="shared" ref="J338:J401" ca="1" si="75">IF(A338="","",IF(G338="","",IF(AND(G338="b",OR(MID(F338,1,2)=B338,MID(F338,4,2)=B338,MID(F338,7,2)=B338,MID(F338,10,2)=B338,MID(F338,13,2)=B338,MID(F338,16,2)=B338,MID(F338,19,2)=B338,MID(F338,22,2)=B338,MID(F338,25,2)=B338)),"w","l")))</f>
        <v>w</v>
      </c>
      <c r="K338" s="17">
        <f t="shared" ca="1" si="73"/>
        <v>117</v>
      </c>
      <c r="L338" s="6">
        <f t="shared" ca="1" si="65"/>
        <v>306</v>
      </c>
      <c r="M338" s="6" t="str">
        <f t="shared" ca="1" si="66"/>
        <v>stop win</v>
      </c>
    </row>
    <row r="339" spans="1:13">
      <c r="A339" s="15">
        <f t="shared" ca="1" si="69"/>
        <v>1</v>
      </c>
      <c r="B339" s="16" t="str">
        <f t="shared" ca="1" si="70"/>
        <v>01</v>
      </c>
      <c r="C339" s="17" t="str">
        <f t="shared" ca="1" si="74"/>
        <v>06-17-07-10-01-14-16-12-09</v>
      </c>
      <c r="D339" s="19" t="str">
        <f t="shared" ca="1" si="71"/>
        <v>03-05-06-07-11-14-15-16-08</v>
      </c>
      <c r="E339" s="19" t="str">
        <f t="shared" ca="1" si="67"/>
        <v>last</v>
      </c>
      <c r="F339" s="19" t="str">
        <f t="shared" ca="1" si="68"/>
        <v>06-17-07-10-01-14-16-12-09</v>
      </c>
      <c r="G339" s="17" t="str">
        <f t="shared" ca="1" si="72"/>
        <v>b</v>
      </c>
      <c r="H339" s="7">
        <f ca="1">IF(J338="",H338,IF(SUM($K$8:$K338)&gt;=MAX($L$8:$L338),1,IF(J338="l",H338+$R$1,IF(AND(J338="w",H338&gt;$R$2),H338-$R$2,1))))</f>
        <v>12</v>
      </c>
      <c r="I339" s="6">
        <f t="shared" ca="1" si="64"/>
        <v>12</v>
      </c>
      <c r="J339" s="20" t="str">
        <f t="shared" ca="1" si="75"/>
        <v>w</v>
      </c>
      <c r="K339" s="17">
        <f t="shared" ca="1" si="73"/>
        <v>108</v>
      </c>
      <c r="L339" s="6">
        <f t="shared" ca="1" si="65"/>
        <v>414</v>
      </c>
      <c r="M339" s="6" t="str">
        <f t="shared" ca="1" si="66"/>
        <v>stop win</v>
      </c>
    </row>
    <row r="340" spans="1:13">
      <c r="A340" s="15">
        <f t="shared" ca="1" si="69"/>
        <v>29</v>
      </c>
      <c r="B340" s="16" t="str">
        <f t="shared" ca="1" si="70"/>
        <v>14</v>
      </c>
      <c r="C340" s="17" t="str">
        <f t="shared" ca="1" si="74"/>
        <v>06-17-07-10-14-16-12-09-01</v>
      </c>
      <c r="D340" s="19" t="str">
        <f t="shared" ca="1" si="71"/>
        <v>03-05-06-07-11-14-15-16-08</v>
      </c>
      <c r="E340" s="19" t="str">
        <f t="shared" ca="1" si="67"/>
        <v>last</v>
      </c>
      <c r="F340" s="19" t="str">
        <f t="shared" ca="1" si="68"/>
        <v>06-17-07-10-14-16-12-09-01</v>
      </c>
      <c r="G340" s="17" t="str">
        <f t="shared" ca="1" si="72"/>
        <v>b</v>
      </c>
      <c r="H340" s="7">
        <f ca="1">IF(J339="",H339,IF(SUM($K$8:$K339)&gt;=MAX($L$8:$L339),1,IF(J339="l",H339+$R$1,IF(AND(J339="w",H339&gt;$R$2),H339-$R$2,1))))</f>
        <v>11</v>
      </c>
      <c r="I340" s="6">
        <f t="shared" ca="1" si="64"/>
        <v>11</v>
      </c>
      <c r="J340" s="20" t="str">
        <f t="shared" ca="1" si="75"/>
        <v>w</v>
      </c>
      <c r="K340" s="17">
        <f t="shared" ca="1" si="73"/>
        <v>99</v>
      </c>
      <c r="L340" s="6">
        <f t="shared" ca="1" si="65"/>
        <v>513</v>
      </c>
      <c r="M340" s="6" t="str">
        <f t="shared" ca="1" si="66"/>
        <v>stop win</v>
      </c>
    </row>
    <row r="341" spans="1:13">
      <c r="A341" s="15">
        <f t="shared" ca="1" si="69"/>
        <v>30</v>
      </c>
      <c r="B341" s="16" t="str">
        <f t="shared" ca="1" si="70"/>
        <v>15</v>
      </c>
      <c r="C341" s="17" t="str">
        <f t="shared" ca="1" si="74"/>
        <v>06-17-07-10-16-12-09-01-14</v>
      </c>
      <c r="D341" s="19" t="str">
        <f t="shared" ca="1" si="71"/>
        <v>03-05-06-07-11-14-15-16-08</v>
      </c>
      <c r="E341" s="19" t="str">
        <f t="shared" ca="1" si="67"/>
        <v>last</v>
      </c>
      <c r="F341" s="19" t="str">
        <f t="shared" ca="1" si="68"/>
        <v>06-17-07-10-16-12-09-01-14</v>
      </c>
      <c r="G341" s="17" t="str">
        <f t="shared" ca="1" si="72"/>
        <v>b</v>
      </c>
      <c r="H341" s="7">
        <f ca="1">IF(J340="",H340,IF(SUM($K$8:$K340)&gt;=MAX($L$8:$L340),1,IF(J340="l",H340+$R$1,IF(AND(J340="w",H340&gt;$R$2),H340-$R$2,1))))</f>
        <v>10</v>
      </c>
      <c r="I341" s="6">
        <f t="shared" ca="1" si="64"/>
        <v>10</v>
      </c>
      <c r="J341" s="20" t="str">
        <f t="shared" ca="1" si="75"/>
        <v>l</v>
      </c>
      <c r="K341" s="17">
        <f t="shared" ca="1" si="73"/>
        <v>-90</v>
      </c>
      <c r="L341" s="6">
        <f t="shared" ca="1" si="65"/>
        <v>423</v>
      </c>
      <c r="M341" s="6" t="str">
        <f t="shared" ca="1" si="66"/>
        <v>stop win</v>
      </c>
    </row>
    <row r="342" spans="1:13">
      <c r="A342" s="15">
        <f t="shared" ca="1" si="69"/>
        <v>20</v>
      </c>
      <c r="B342" s="16" t="str">
        <f t="shared" ca="1" si="70"/>
        <v>11</v>
      </c>
      <c r="C342" s="17" t="str">
        <f t="shared" ca="1" si="74"/>
        <v>17-07-10-16-12-09-01-14-15</v>
      </c>
      <c r="D342" s="19" t="str">
        <f t="shared" ca="1" si="71"/>
        <v>03-05-06-07-11-14-15-16-06</v>
      </c>
      <c r="E342" s="19" t="str">
        <f t="shared" ca="1" si="67"/>
        <v>furthest</v>
      </c>
      <c r="F342" s="19" t="str">
        <f t="shared" ca="1" si="68"/>
        <v>03-05-06-07-11-14-15-16-06</v>
      </c>
      <c r="G342" s="17" t="str">
        <f t="shared" ca="1" si="72"/>
        <v>b</v>
      </c>
      <c r="H342" s="7">
        <f ca="1">IF(J341="",H341,IF(SUM($K$8:$K341)&gt;=MAX($L$8:$L341),1,IF(J341="l",H341+$R$1,IF(AND(J341="w",H341&gt;$R$2),H341-$R$2,1))))</f>
        <v>11</v>
      </c>
      <c r="I342" s="6">
        <f t="shared" ca="1" si="64"/>
        <v>11</v>
      </c>
      <c r="J342" s="20" t="str">
        <f t="shared" ca="1" si="75"/>
        <v>w</v>
      </c>
      <c r="K342" s="17">
        <f t="shared" ca="1" si="73"/>
        <v>99</v>
      </c>
      <c r="L342" s="6">
        <f t="shared" ca="1" si="65"/>
        <v>522</v>
      </c>
      <c r="M342" s="6" t="str">
        <f t="shared" ca="1" si="66"/>
        <v>stop win</v>
      </c>
    </row>
    <row r="343" spans="1:13">
      <c r="A343" s="15">
        <f t="shared" ca="1" si="69"/>
        <v>18</v>
      </c>
      <c r="B343" s="16" t="str">
        <f t="shared" ca="1" si="70"/>
        <v>09</v>
      </c>
      <c r="C343" s="17" t="str">
        <f t="shared" ca="1" si="74"/>
        <v>07-10-16-12-09-01-14-15-11</v>
      </c>
      <c r="D343" s="19" t="str">
        <f t="shared" ca="1" si="71"/>
        <v>03-05-06-07-11-14-15-16-17</v>
      </c>
      <c r="E343" s="19" t="str">
        <f t="shared" ca="1" si="67"/>
        <v>furthest</v>
      </c>
      <c r="F343" s="19" t="str">
        <f t="shared" ca="1" si="68"/>
        <v>03-05-06-07-11-14-15-16-17</v>
      </c>
      <c r="G343" s="17" t="str">
        <f t="shared" ca="1" si="72"/>
        <v>b</v>
      </c>
      <c r="H343" s="7">
        <f ca="1">IF(J342="",H342,IF(SUM($K$8:$K342)&gt;=MAX($L$8:$L342),1,IF(J342="l",H342+$R$1,IF(AND(J342="w",H342&gt;$R$2),H342-$R$2,1))))</f>
        <v>10</v>
      </c>
      <c r="I343" s="6">
        <f t="shared" ref="I343:I406" ca="1" si="76">IF(G343="","",VLOOKUP(H343,$O$3:$P$32,2,FALSE))</f>
        <v>10</v>
      </c>
      <c r="J343" s="20" t="str">
        <f t="shared" ca="1" si="75"/>
        <v>l</v>
      </c>
      <c r="K343" s="17">
        <f t="shared" ca="1" si="73"/>
        <v>-90</v>
      </c>
      <c r="L343" s="6">
        <f t="shared" ref="L343:L406" ca="1" si="77">K343+L342</f>
        <v>432</v>
      </c>
      <c r="M343" s="6" t="str">
        <f t="shared" ref="M343:M406" ca="1" si="78">IF(J343="","",IF(L343&gt;=$R$4,$Q$4,IF(L343&lt;=$R$5,$Q$5,"")))</f>
        <v>stop win</v>
      </c>
    </row>
    <row r="344" spans="1:13">
      <c r="A344" s="15">
        <f t="shared" ca="1" si="69"/>
        <v>36</v>
      </c>
      <c r="B344" s="16" t="str">
        <f t="shared" ca="1" si="70"/>
        <v>18</v>
      </c>
      <c r="C344" s="17" t="str">
        <f t="shared" ca="1" si="74"/>
        <v>07-10-16-12-01-14-15-11-09</v>
      </c>
      <c r="D344" s="19" t="str">
        <f t="shared" ca="1" si="71"/>
        <v>03-05-06-07-11-14-15-16-17</v>
      </c>
      <c r="E344" s="19" t="str">
        <f t="shared" ca="1" si="67"/>
        <v>last</v>
      </c>
      <c r="F344" s="19" t="str">
        <f t="shared" ca="1" si="68"/>
        <v>07-10-16-12-01-14-15-11-09</v>
      </c>
      <c r="G344" s="17" t="str">
        <f t="shared" ca="1" si="72"/>
        <v>b</v>
      </c>
      <c r="H344" s="7">
        <f ca="1">IF(J343="",H343,IF(SUM($K$8:$K343)&gt;=MAX($L$8:$L343),1,IF(J343="l",H343+$R$1,IF(AND(J343="w",H343&gt;$R$2),H343-$R$2,1))))</f>
        <v>11</v>
      </c>
      <c r="I344" s="6">
        <f t="shared" ca="1" si="76"/>
        <v>11</v>
      </c>
      <c r="J344" s="20" t="str">
        <f t="shared" ca="1" si="75"/>
        <v>l</v>
      </c>
      <c r="K344" s="17">
        <f t="shared" ca="1" si="73"/>
        <v>-99</v>
      </c>
      <c r="L344" s="6">
        <f t="shared" ca="1" si="77"/>
        <v>333</v>
      </c>
      <c r="M344" s="6" t="str">
        <f t="shared" ca="1" si="78"/>
        <v>stop win</v>
      </c>
    </row>
    <row r="345" spans="1:13">
      <c r="A345" s="15">
        <f t="shared" ca="1" si="69"/>
        <v>36</v>
      </c>
      <c r="B345" s="16" t="str">
        <f t="shared" ca="1" si="70"/>
        <v>18</v>
      </c>
      <c r="C345" s="17" t="str">
        <f t="shared" ca="1" si="74"/>
        <v>10-16-12-01-14-15-11-09-18</v>
      </c>
      <c r="D345" s="19" t="str">
        <f t="shared" ca="1" si="71"/>
        <v>03-05-06-07-11-14-15-16-07</v>
      </c>
      <c r="E345" s="19" t="str">
        <f t="shared" ca="1" si="67"/>
        <v>furthest</v>
      </c>
      <c r="F345" s="19" t="str">
        <f t="shared" ca="1" si="68"/>
        <v>03-05-06-07-11-14-15-16-07</v>
      </c>
      <c r="G345" s="17" t="str">
        <f t="shared" ca="1" si="72"/>
        <v>b</v>
      </c>
      <c r="H345" s="7">
        <f ca="1">IF(J344="",H344,IF(SUM($K$8:$K344)&gt;=MAX($L$8:$L344),1,IF(J344="l",H344+$R$1,IF(AND(J344="w",H344&gt;$R$2),H344-$R$2,1))))</f>
        <v>12</v>
      </c>
      <c r="I345" s="6">
        <f t="shared" ca="1" si="76"/>
        <v>12</v>
      </c>
      <c r="J345" s="20" t="str">
        <f t="shared" ca="1" si="75"/>
        <v>l</v>
      </c>
      <c r="K345" s="17">
        <f t="shared" ca="1" si="73"/>
        <v>-108</v>
      </c>
      <c r="L345" s="6">
        <f t="shared" ca="1" si="77"/>
        <v>225</v>
      </c>
      <c r="M345" s="6" t="str">
        <f t="shared" ca="1" si="78"/>
        <v>stop win</v>
      </c>
    </row>
    <row r="346" spans="1:13">
      <c r="A346" s="15">
        <f t="shared" ca="1" si="69"/>
        <v>34</v>
      </c>
      <c r="B346" s="16" t="str">
        <f t="shared" ca="1" si="70"/>
        <v>16</v>
      </c>
      <c r="C346" s="17" t="str">
        <f t="shared" ca="1" si="74"/>
        <v>10-16-12-01-14-15-11-09-18</v>
      </c>
      <c r="D346" s="19" t="str">
        <f t="shared" ca="1" si="71"/>
        <v>03-05-06-07-11-14-15-16-07</v>
      </c>
      <c r="E346" s="19" t="str">
        <f t="shared" ca="1" si="67"/>
        <v>last</v>
      </c>
      <c r="F346" s="19" t="str">
        <f t="shared" ca="1" si="68"/>
        <v>10-16-12-01-14-15-11-09-18</v>
      </c>
      <c r="G346" s="17" t="str">
        <f t="shared" ca="1" si="72"/>
        <v>b</v>
      </c>
      <c r="H346" s="7">
        <f ca="1">IF(J345="",H345,IF(SUM($K$8:$K345)&gt;=MAX($L$8:$L345),1,IF(J345="l",H345+$R$1,IF(AND(J345="w",H345&gt;$R$2),H345-$R$2,1))))</f>
        <v>13</v>
      </c>
      <c r="I346" s="6">
        <f t="shared" ca="1" si="76"/>
        <v>13</v>
      </c>
      <c r="J346" s="20" t="str">
        <f t="shared" ca="1" si="75"/>
        <v>w</v>
      </c>
      <c r="K346" s="17">
        <f t="shared" ca="1" si="73"/>
        <v>117</v>
      </c>
      <c r="L346" s="6">
        <f t="shared" ca="1" si="77"/>
        <v>342</v>
      </c>
      <c r="M346" s="6" t="str">
        <f t="shared" ca="1" si="78"/>
        <v>stop win</v>
      </c>
    </row>
    <row r="347" spans="1:13">
      <c r="A347" s="15">
        <f t="shared" ca="1" si="69"/>
        <v>8</v>
      </c>
      <c r="B347" s="16" t="str">
        <f t="shared" ca="1" si="70"/>
        <v>05</v>
      </c>
      <c r="C347" s="17" t="str">
        <f t="shared" ca="1" si="74"/>
        <v>10-12-01-14-15-11-09-18-16</v>
      </c>
      <c r="D347" s="19" t="str">
        <f t="shared" ca="1" si="71"/>
        <v>03-05-06-07-11-14-15-16-07</v>
      </c>
      <c r="E347" s="19" t="str">
        <f t="shared" ca="1" si="67"/>
        <v>last</v>
      </c>
      <c r="F347" s="19" t="str">
        <f t="shared" ca="1" si="68"/>
        <v>10-12-01-14-15-11-09-18-16</v>
      </c>
      <c r="G347" s="17" t="str">
        <f t="shared" ca="1" si="72"/>
        <v>b</v>
      </c>
      <c r="H347" s="7">
        <f ca="1">IF(J346="",H346,IF(SUM($K$8:$K346)&gt;=MAX($L$8:$L346),1,IF(J346="l",H346+$R$1,IF(AND(J346="w",H346&gt;$R$2),H346-$R$2,1))))</f>
        <v>12</v>
      </c>
      <c r="I347" s="6">
        <f t="shared" ca="1" si="76"/>
        <v>12</v>
      </c>
      <c r="J347" s="20" t="str">
        <f t="shared" ca="1" si="75"/>
        <v>l</v>
      </c>
      <c r="K347" s="17">
        <f t="shared" ca="1" si="73"/>
        <v>-108</v>
      </c>
      <c r="L347" s="6">
        <f t="shared" ca="1" si="77"/>
        <v>234</v>
      </c>
      <c r="M347" s="6" t="str">
        <f t="shared" ca="1" si="78"/>
        <v>stop win</v>
      </c>
    </row>
    <row r="348" spans="1:13">
      <c r="A348" s="15">
        <f t="shared" ca="1" si="69"/>
        <v>6</v>
      </c>
      <c r="B348" s="16" t="str">
        <f t="shared" ca="1" si="70"/>
        <v>03</v>
      </c>
      <c r="C348" s="17" t="str">
        <f t="shared" ca="1" si="74"/>
        <v>12-01-14-15-11-09-18-16-05</v>
      </c>
      <c r="D348" s="19" t="str">
        <f t="shared" ca="1" si="71"/>
        <v>03-05-06-07-11-14-15-16-10</v>
      </c>
      <c r="E348" s="19" t="str">
        <f t="shared" ca="1" si="67"/>
        <v>furthest</v>
      </c>
      <c r="F348" s="19" t="str">
        <f t="shared" ca="1" si="68"/>
        <v>03-05-06-07-11-14-15-16-10</v>
      </c>
      <c r="G348" s="17" t="str">
        <f t="shared" ca="1" si="72"/>
        <v>b</v>
      </c>
      <c r="H348" s="7">
        <f ca="1">IF(J347="",H347,IF(SUM($K$8:$K347)&gt;=MAX($L$8:$L347),1,IF(J347="l",H347+$R$1,IF(AND(J347="w",H347&gt;$R$2),H347-$R$2,1))))</f>
        <v>13</v>
      </c>
      <c r="I348" s="6">
        <f t="shared" ca="1" si="76"/>
        <v>13</v>
      </c>
      <c r="J348" s="20" t="str">
        <f t="shared" ca="1" si="75"/>
        <v>w</v>
      </c>
      <c r="K348" s="17">
        <f t="shared" ca="1" si="73"/>
        <v>117</v>
      </c>
      <c r="L348" s="6">
        <f t="shared" ca="1" si="77"/>
        <v>351</v>
      </c>
      <c r="M348" s="6" t="str">
        <f t="shared" ca="1" si="78"/>
        <v>stop win</v>
      </c>
    </row>
    <row r="349" spans="1:13">
      <c r="A349" s="15">
        <f t="shared" ca="1" si="69"/>
        <v>10</v>
      </c>
      <c r="B349" s="16" t="str">
        <f t="shared" ca="1" si="70"/>
        <v>04</v>
      </c>
      <c r="C349" s="17" t="str">
        <f t="shared" ca="1" si="74"/>
        <v>01-14-15-11-09-18-16-05-03</v>
      </c>
      <c r="D349" s="19" t="str">
        <f t="shared" ca="1" si="71"/>
        <v>03-05-06-07-11-14-15-16-12</v>
      </c>
      <c r="E349" s="19" t="str">
        <f t="shared" ca="1" si="67"/>
        <v>furthest</v>
      </c>
      <c r="F349" s="19" t="str">
        <f t="shared" ca="1" si="68"/>
        <v>03-05-06-07-11-14-15-16-12</v>
      </c>
      <c r="G349" s="17" t="str">
        <f t="shared" ca="1" si="72"/>
        <v>b</v>
      </c>
      <c r="H349" s="7">
        <f ca="1">IF(J348="",H348,IF(SUM($K$8:$K348)&gt;=MAX($L$8:$L348),1,IF(J348="l",H348+$R$1,IF(AND(J348="w",H348&gt;$R$2),H348-$R$2,1))))</f>
        <v>12</v>
      </c>
      <c r="I349" s="6">
        <f t="shared" ca="1" si="76"/>
        <v>12</v>
      </c>
      <c r="J349" s="20" t="str">
        <f t="shared" ca="1" si="75"/>
        <v>l</v>
      </c>
      <c r="K349" s="17">
        <f t="shared" ca="1" si="73"/>
        <v>-108</v>
      </c>
      <c r="L349" s="6">
        <f t="shared" ca="1" si="77"/>
        <v>243</v>
      </c>
      <c r="M349" s="6" t="str">
        <f t="shared" ca="1" si="78"/>
        <v>stop win</v>
      </c>
    </row>
    <row r="350" spans="1:13">
      <c r="A350" s="15">
        <f t="shared" ca="1" si="69"/>
        <v>34</v>
      </c>
      <c r="B350" s="16" t="str">
        <f t="shared" ca="1" si="70"/>
        <v>16</v>
      </c>
      <c r="C350" s="17" t="str">
        <f t="shared" ca="1" si="74"/>
        <v>14-15-11-09-18-16-05-03-04</v>
      </c>
      <c r="D350" s="19" t="str">
        <f t="shared" ca="1" si="71"/>
        <v>03-05-06-07-11-14-15-16-01</v>
      </c>
      <c r="E350" s="19" t="str">
        <f t="shared" ca="1" si="67"/>
        <v>last</v>
      </c>
      <c r="F350" s="19" t="str">
        <f t="shared" ca="1" si="68"/>
        <v>14-15-11-09-18-16-05-03-04</v>
      </c>
      <c r="G350" s="17" t="str">
        <f t="shared" ca="1" si="72"/>
        <v>b</v>
      </c>
      <c r="H350" s="7">
        <f ca="1">IF(J349="",H349,IF(SUM($K$8:$K349)&gt;=MAX($L$8:$L349),1,IF(J349="l",H349+$R$1,IF(AND(J349="w",H349&gt;$R$2),H349-$R$2,1))))</f>
        <v>13</v>
      </c>
      <c r="I350" s="6">
        <f t="shared" ca="1" si="76"/>
        <v>13</v>
      </c>
      <c r="J350" s="20" t="str">
        <f t="shared" ca="1" si="75"/>
        <v>w</v>
      </c>
      <c r="K350" s="17">
        <f t="shared" ca="1" si="73"/>
        <v>117</v>
      </c>
      <c r="L350" s="6">
        <f t="shared" ca="1" si="77"/>
        <v>360</v>
      </c>
      <c r="M350" s="6" t="str">
        <f t="shared" ca="1" si="78"/>
        <v>stop win</v>
      </c>
    </row>
    <row r="351" spans="1:13">
      <c r="A351" s="15">
        <f t="shared" ca="1" si="69"/>
        <v>3</v>
      </c>
      <c r="B351" s="16" t="str">
        <f t="shared" ca="1" si="70"/>
        <v>03</v>
      </c>
      <c r="C351" s="17" t="str">
        <f t="shared" ca="1" si="74"/>
        <v>14-15-11-09-18-05-03-04-16</v>
      </c>
      <c r="D351" s="19" t="str">
        <f t="shared" ca="1" si="71"/>
        <v>03-05-06-07-11-14-15-16-01</v>
      </c>
      <c r="E351" s="19" t="str">
        <f t="shared" ref="E351:E414" ca="1" si="79">IF(AND($G351="b",$F350=""),"last",IF(AND($J350="w",$F350=$C350),"last",IF(AND($J350="w",$F350=$D350),"furthest",IF(AND($J350="l",$F350=$C350),"furthest",IF(AND($J350="l",$F350=$D350),"last","")))))</f>
        <v>last</v>
      </c>
      <c r="F351" s="19" t="str">
        <f t="shared" ref="F351:F414" ca="1" si="80">IF(AND(G351="b",F350=""),C351,IF(AND(J350="w",F350=C350),C351,IF(AND(J350="w",F350=D350),D351,IF(AND(J350="l",F350=C350),D351,IF(AND(J350="l",F350=D350),C351,"")))))</f>
        <v>14-15-11-09-18-05-03-04-16</v>
      </c>
      <c r="G351" s="17" t="str">
        <f t="shared" ca="1" si="72"/>
        <v>b</v>
      </c>
      <c r="H351" s="7">
        <f ca="1">IF(J350="",H350,IF(SUM($K$8:$K350)&gt;=MAX($L$8:$L350),1,IF(J350="l",H350+$R$1,IF(AND(J350="w",H350&gt;$R$2),H350-$R$2,1))))</f>
        <v>12</v>
      </c>
      <c r="I351" s="6">
        <f t="shared" ca="1" si="76"/>
        <v>12</v>
      </c>
      <c r="J351" s="20" t="str">
        <f t="shared" ca="1" si="75"/>
        <v>w</v>
      </c>
      <c r="K351" s="17">
        <f t="shared" ca="1" si="73"/>
        <v>108</v>
      </c>
      <c r="L351" s="6">
        <f t="shared" ca="1" si="77"/>
        <v>468</v>
      </c>
      <c r="M351" s="6" t="str">
        <f t="shared" ca="1" si="78"/>
        <v>stop win</v>
      </c>
    </row>
    <row r="352" spans="1:13">
      <c r="A352" s="15">
        <f t="shared" ca="1" si="69"/>
        <v>11</v>
      </c>
      <c r="B352" s="16" t="str">
        <f t="shared" ca="1" si="70"/>
        <v>05</v>
      </c>
      <c r="C352" s="17" t="str">
        <f t="shared" ca="1" si="74"/>
        <v>14-15-11-09-18-05-04-16-03</v>
      </c>
      <c r="D352" s="19" t="str">
        <f t="shared" ca="1" si="71"/>
        <v>03-05-06-07-11-14-15-16-01</v>
      </c>
      <c r="E352" s="19" t="str">
        <f t="shared" ca="1" si="79"/>
        <v>last</v>
      </c>
      <c r="F352" s="19" t="str">
        <f t="shared" ca="1" si="80"/>
        <v>14-15-11-09-18-05-04-16-03</v>
      </c>
      <c r="G352" s="17" t="str">
        <f t="shared" ca="1" si="72"/>
        <v>b</v>
      </c>
      <c r="H352" s="7">
        <f ca="1">IF(J351="",H351,IF(SUM($K$8:$K351)&gt;=MAX($L$8:$L351),1,IF(J351="l",H351+$R$1,IF(AND(J351="w",H351&gt;$R$2),H351-$R$2,1))))</f>
        <v>11</v>
      </c>
      <c r="I352" s="6">
        <f t="shared" ca="1" si="76"/>
        <v>11</v>
      </c>
      <c r="J352" s="20" t="str">
        <f t="shared" ca="1" si="75"/>
        <v>w</v>
      </c>
      <c r="K352" s="17">
        <f t="shared" ca="1" si="73"/>
        <v>99</v>
      </c>
      <c r="L352" s="6">
        <f t="shared" ca="1" si="77"/>
        <v>567</v>
      </c>
      <c r="M352" s="6" t="str">
        <f t="shared" ca="1" si="78"/>
        <v>stop win</v>
      </c>
    </row>
    <row r="353" spans="1:13">
      <c r="A353" s="15">
        <f t="shared" ca="1" si="69"/>
        <v>21</v>
      </c>
      <c r="B353" s="16" t="str">
        <f t="shared" ca="1" si="70"/>
        <v>12</v>
      </c>
      <c r="C353" s="17" t="str">
        <f t="shared" ca="1" si="74"/>
        <v>14-15-11-09-18-04-16-03-05</v>
      </c>
      <c r="D353" s="19" t="str">
        <f t="shared" ca="1" si="71"/>
        <v>03-05-06-07-11-14-15-16-01</v>
      </c>
      <c r="E353" s="19" t="str">
        <f t="shared" ca="1" si="79"/>
        <v>last</v>
      </c>
      <c r="F353" s="19" t="str">
        <f t="shared" ca="1" si="80"/>
        <v>14-15-11-09-18-04-16-03-05</v>
      </c>
      <c r="G353" s="17" t="str">
        <f t="shared" ca="1" si="72"/>
        <v>b</v>
      </c>
      <c r="H353" s="7">
        <f ca="1">IF(J352="",H352,IF(SUM($K$8:$K352)&gt;=MAX($L$8:$L352),1,IF(J352="l",H352+$R$1,IF(AND(J352="w",H352&gt;$R$2),H352-$R$2,1))))</f>
        <v>10</v>
      </c>
      <c r="I353" s="6">
        <f t="shared" ca="1" si="76"/>
        <v>10</v>
      </c>
      <c r="J353" s="20" t="str">
        <f t="shared" ca="1" si="75"/>
        <v>l</v>
      </c>
      <c r="K353" s="17">
        <f t="shared" ca="1" si="73"/>
        <v>-90</v>
      </c>
      <c r="L353" s="6">
        <f t="shared" ca="1" si="77"/>
        <v>477</v>
      </c>
      <c r="M353" s="6" t="str">
        <f t="shared" ca="1" si="78"/>
        <v>stop win</v>
      </c>
    </row>
    <row r="354" spans="1:13">
      <c r="A354" s="15">
        <f t="shared" ca="1" si="69"/>
        <v>13</v>
      </c>
      <c r="B354" s="16" t="str">
        <f t="shared" ca="1" si="70"/>
        <v>07</v>
      </c>
      <c r="C354" s="17" t="str">
        <f t="shared" ca="1" si="74"/>
        <v>15-11-09-18-04-16-03-05-12</v>
      </c>
      <c r="D354" s="19" t="str">
        <f t="shared" ca="1" si="71"/>
        <v>03-05-06-07-11-14-15-16-14</v>
      </c>
      <c r="E354" s="19" t="str">
        <f t="shared" ca="1" si="79"/>
        <v>furthest</v>
      </c>
      <c r="F354" s="19" t="str">
        <f t="shared" ca="1" si="80"/>
        <v>03-05-06-07-11-14-15-16-14</v>
      </c>
      <c r="G354" s="17" t="str">
        <f t="shared" ca="1" si="72"/>
        <v>b</v>
      </c>
      <c r="H354" s="7">
        <f ca="1">IF(J353="",H353,IF(SUM($K$8:$K353)&gt;=MAX($L$8:$L353),1,IF(J353="l",H353+$R$1,IF(AND(J353="w",H353&gt;$R$2),H353-$R$2,1))))</f>
        <v>11</v>
      </c>
      <c r="I354" s="6">
        <f t="shared" ca="1" si="76"/>
        <v>11</v>
      </c>
      <c r="J354" s="20" t="str">
        <f t="shared" ca="1" si="75"/>
        <v>w</v>
      </c>
      <c r="K354" s="17">
        <f t="shared" ca="1" si="73"/>
        <v>99</v>
      </c>
      <c r="L354" s="6">
        <f t="shared" ca="1" si="77"/>
        <v>576</v>
      </c>
      <c r="M354" s="6" t="str">
        <f t="shared" ca="1" si="78"/>
        <v>stop win</v>
      </c>
    </row>
    <row r="355" spans="1:13">
      <c r="A355" s="15">
        <f t="shared" ca="1" si="69"/>
        <v>1</v>
      </c>
      <c r="B355" s="16" t="str">
        <f t="shared" ca="1" si="70"/>
        <v>01</v>
      </c>
      <c r="C355" s="17" t="str">
        <f t="shared" ca="1" si="74"/>
        <v>11-09-18-04-16-03-05-12-07</v>
      </c>
      <c r="D355" s="19" t="str">
        <f t="shared" ca="1" si="71"/>
        <v>03-05-06-07-11-14-15-16-15</v>
      </c>
      <c r="E355" s="19" t="str">
        <f t="shared" ca="1" si="79"/>
        <v>furthest</v>
      </c>
      <c r="F355" s="19" t="str">
        <f t="shared" ca="1" si="80"/>
        <v>03-05-06-07-11-14-15-16-15</v>
      </c>
      <c r="G355" s="17" t="str">
        <f t="shared" ca="1" si="72"/>
        <v>b</v>
      </c>
      <c r="H355" s="7">
        <f ca="1">IF(J354="",H354,IF(SUM($K$8:$K354)&gt;=MAX($L$8:$L354),1,IF(J354="l",H354+$R$1,IF(AND(J354="w",H354&gt;$R$2),H354-$R$2,1))))</f>
        <v>10</v>
      </c>
      <c r="I355" s="6">
        <f t="shared" ca="1" si="76"/>
        <v>10</v>
      </c>
      <c r="J355" s="20" t="str">
        <f t="shared" ca="1" si="75"/>
        <v>l</v>
      </c>
      <c r="K355" s="17">
        <f t="shared" ca="1" si="73"/>
        <v>-90</v>
      </c>
      <c r="L355" s="6">
        <f t="shared" ca="1" si="77"/>
        <v>486</v>
      </c>
      <c r="M355" s="6" t="str">
        <f t="shared" ca="1" si="78"/>
        <v>stop win</v>
      </c>
    </row>
    <row r="356" spans="1:13">
      <c r="A356" s="15">
        <f t="shared" ca="1" si="69"/>
        <v>17</v>
      </c>
      <c r="B356" s="16" t="str">
        <f t="shared" ca="1" si="70"/>
        <v>08</v>
      </c>
      <c r="C356" s="17" t="str">
        <f t="shared" ca="1" si="74"/>
        <v>09-18-04-16-03-05-12-07-01</v>
      </c>
      <c r="D356" s="19" t="str">
        <f t="shared" ca="1" si="71"/>
        <v>03-05-06-07-11-14-15-16-11</v>
      </c>
      <c r="E356" s="19" t="str">
        <f t="shared" ca="1" si="79"/>
        <v>last</v>
      </c>
      <c r="F356" s="19" t="str">
        <f t="shared" ca="1" si="80"/>
        <v>09-18-04-16-03-05-12-07-01</v>
      </c>
      <c r="G356" s="17" t="str">
        <f t="shared" ca="1" si="72"/>
        <v>b</v>
      </c>
      <c r="H356" s="7">
        <f ca="1">IF(J355="",H355,IF(SUM($K$8:$K355)&gt;=MAX($L$8:$L355),1,IF(J355="l",H355+$R$1,IF(AND(J355="w",H355&gt;$R$2),H355-$R$2,1))))</f>
        <v>11</v>
      </c>
      <c r="I356" s="6">
        <f t="shared" ca="1" si="76"/>
        <v>11</v>
      </c>
      <c r="J356" s="20" t="str">
        <f t="shared" ca="1" si="75"/>
        <v>l</v>
      </c>
      <c r="K356" s="17">
        <f t="shared" ca="1" si="73"/>
        <v>-99</v>
      </c>
      <c r="L356" s="6">
        <f t="shared" ca="1" si="77"/>
        <v>387</v>
      </c>
      <c r="M356" s="6" t="str">
        <f t="shared" ca="1" si="78"/>
        <v>stop win</v>
      </c>
    </row>
    <row r="357" spans="1:13">
      <c r="A357" s="15">
        <f t="shared" ca="1" si="69"/>
        <v>10</v>
      </c>
      <c r="B357" s="16" t="str">
        <f t="shared" ca="1" si="70"/>
        <v>04</v>
      </c>
      <c r="C357" s="17" t="str">
        <f t="shared" ca="1" si="74"/>
        <v>18-04-16-03-05-12-07-01-08</v>
      </c>
      <c r="D357" s="19" t="str">
        <f t="shared" ca="1" si="71"/>
        <v>03-05-06-07-11-14-15-16-09</v>
      </c>
      <c r="E357" s="19" t="str">
        <f t="shared" ca="1" si="79"/>
        <v>furthest</v>
      </c>
      <c r="F357" s="19" t="str">
        <f t="shared" ca="1" si="80"/>
        <v>03-05-06-07-11-14-15-16-09</v>
      </c>
      <c r="G357" s="17" t="str">
        <f t="shared" ca="1" si="72"/>
        <v>b</v>
      </c>
      <c r="H357" s="7">
        <f ca="1">IF(J356="",H356,IF(SUM($K$8:$K356)&gt;=MAX($L$8:$L356),1,IF(J356="l",H356+$R$1,IF(AND(J356="w",H356&gt;$R$2),H356-$R$2,1))))</f>
        <v>12</v>
      </c>
      <c r="I357" s="6">
        <f t="shared" ca="1" si="76"/>
        <v>12</v>
      </c>
      <c r="J357" s="20" t="str">
        <f t="shared" ca="1" si="75"/>
        <v>l</v>
      </c>
      <c r="K357" s="17">
        <f t="shared" ca="1" si="73"/>
        <v>-108</v>
      </c>
      <c r="L357" s="6">
        <f t="shared" ca="1" si="77"/>
        <v>279</v>
      </c>
      <c r="M357" s="6" t="str">
        <f t="shared" ca="1" si="78"/>
        <v>stop win</v>
      </c>
    </row>
    <row r="358" spans="1:13">
      <c r="A358" s="15">
        <f t="shared" ca="1" si="69"/>
        <v>34</v>
      </c>
      <c r="B358" s="16" t="str">
        <f t="shared" ca="1" si="70"/>
        <v>16</v>
      </c>
      <c r="C358" s="17" t="str">
        <f t="shared" ca="1" si="74"/>
        <v>18-16-03-05-12-07-01-08-04</v>
      </c>
      <c r="D358" s="19" t="str">
        <f t="shared" ca="1" si="71"/>
        <v>03-05-06-07-11-14-15-16-09</v>
      </c>
      <c r="E358" s="19" t="str">
        <f t="shared" ca="1" si="79"/>
        <v>last</v>
      </c>
      <c r="F358" s="19" t="str">
        <f t="shared" ca="1" si="80"/>
        <v>18-16-03-05-12-07-01-08-04</v>
      </c>
      <c r="G358" s="17" t="str">
        <f t="shared" ca="1" si="72"/>
        <v>b</v>
      </c>
      <c r="H358" s="7">
        <f ca="1">IF(J357="",H357,IF(SUM($K$8:$K357)&gt;=MAX($L$8:$L357),1,IF(J357="l",H357+$R$1,IF(AND(J357="w",H357&gt;$R$2),H357-$R$2,1))))</f>
        <v>13</v>
      </c>
      <c r="I358" s="6">
        <f t="shared" ca="1" si="76"/>
        <v>13</v>
      </c>
      <c r="J358" s="20" t="str">
        <f t="shared" ca="1" si="75"/>
        <v>w</v>
      </c>
      <c r="K358" s="17">
        <f t="shared" ca="1" si="73"/>
        <v>117</v>
      </c>
      <c r="L358" s="6">
        <f t="shared" ca="1" si="77"/>
        <v>396</v>
      </c>
      <c r="M358" s="6" t="str">
        <f t="shared" ca="1" si="78"/>
        <v>stop win</v>
      </c>
    </row>
    <row r="359" spans="1:13">
      <c r="A359" s="15">
        <f t="shared" ca="1" si="69"/>
        <v>29</v>
      </c>
      <c r="B359" s="16" t="str">
        <f t="shared" ca="1" si="70"/>
        <v>14</v>
      </c>
      <c r="C359" s="17" t="str">
        <f t="shared" ca="1" si="74"/>
        <v>18-03-05-12-07-01-08-04-16</v>
      </c>
      <c r="D359" s="19" t="str">
        <f t="shared" ca="1" si="71"/>
        <v>03-05-06-07-11-14-15-16-09</v>
      </c>
      <c r="E359" s="19" t="str">
        <f t="shared" ca="1" si="79"/>
        <v>last</v>
      </c>
      <c r="F359" s="19" t="str">
        <f t="shared" ca="1" si="80"/>
        <v>18-03-05-12-07-01-08-04-16</v>
      </c>
      <c r="G359" s="17" t="str">
        <f t="shared" ca="1" si="72"/>
        <v>b</v>
      </c>
      <c r="H359" s="7">
        <f ca="1">IF(J358="",H358,IF(SUM($K$8:$K358)&gt;=MAX($L$8:$L358),1,IF(J358="l",H358+$R$1,IF(AND(J358="w",H358&gt;$R$2),H358-$R$2,1))))</f>
        <v>12</v>
      </c>
      <c r="I359" s="6">
        <f t="shared" ca="1" si="76"/>
        <v>12</v>
      </c>
      <c r="J359" s="20" t="str">
        <f t="shared" ca="1" si="75"/>
        <v>l</v>
      </c>
      <c r="K359" s="17">
        <f t="shared" ca="1" si="73"/>
        <v>-108</v>
      </c>
      <c r="L359" s="6">
        <f t="shared" ca="1" si="77"/>
        <v>288</v>
      </c>
      <c r="M359" s="6" t="str">
        <f t="shared" ca="1" si="78"/>
        <v>stop win</v>
      </c>
    </row>
    <row r="360" spans="1:13">
      <c r="A360" s="15">
        <f t="shared" ca="1" si="69"/>
        <v>7</v>
      </c>
      <c r="B360" s="16" t="str">
        <f t="shared" ca="1" si="70"/>
        <v>04</v>
      </c>
      <c r="C360" s="17" t="str">
        <f t="shared" ca="1" si="74"/>
        <v>03-05-12-07-01-08-04-16-14</v>
      </c>
      <c r="D360" s="19" t="str">
        <f t="shared" ca="1" si="71"/>
        <v>03-05-06-07-11-14-15-16-18</v>
      </c>
      <c r="E360" s="19" t="str">
        <f t="shared" ca="1" si="79"/>
        <v>furthest</v>
      </c>
      <c r="F360" s="19" t="str">
        <f t="shared" ca="1" si="80"/>
        <v>03-05-06-07-11-14-15-16-18</v>
      </c>
      <c r="G360" s="17" t="str">
        <f t="shared" ca="1" si="72"/>
        <v>b</v>
      </c>
      <c r="H360" s="7">
        <f ca="1">IF(J359="",H359,IF(SUM($K$8:$K359)&gt;=MAX($L$8:$L359),1,IF(J359="l",H359+$R$1,IF(AND(J359="w",H359&gt;$R$2),H359-$R$2,1))))</f>
        <v>13</v>
      </c>
      <c r="I360" s="6">
        <f t="shared" ca="1" si="76"/>
        <v>13</v>
      </c>
      <c r="J360" s="20" t="str">
        <f t="shared" ca="1" si="75"/>
        <v>l</v>
      </c>
      <c r="K360" s="17">
        <f t="shared" ca="1" si="73"/>
        <v>-117</v>
      </c>
      <c r="L360" s="6">
        <f t="shared" ca="1" si="77"/>
        <v>171</v>
      </c>
      <c r="M360" s="6" t="str">
        <f t="shared" ca="1" si="78"/>
        <v>stop win</v>
      </c>
    </row>
    <row r="361" spans="1:13">
      <c r="A361" s="15">
        <f t="shared" ca="1" si="69"/>
        <v>27</v>
      </c>
      <c r="B361" s="16" t="str">
        <f t="shared" ca="1" si="70"/>
        <v>15</v>
      </c>
      <c r="C361" s="17" t="str">
        <f t="shared" ca="1" si="74"/>
        <v>03-05-12-07-01-08-16-14-04</v>
      </c>
      <c r="D361" s="19" t="str">
        <f t="shared" ca="1" si="71"/>
        <v>03-05-06-07-11-14-15-16-18</v>
      </c>
      <c r="E361" s="19" t="str">
        <f t="shared" ca="1" si="79"/>
        <v>last</v>
      </c>
      <c r="F361" s="19" t="str">
        <f t="shared" ca="1" si="80"/>
        <v>03-05-12-07-01-08-16-14-04</v>
      </c>
      <c r="G361" s="17" t="str">
        <f t="shared" ca="1" si="72"/>
        <v>b</v>
      </c>
      <c r="H361" s="7">
        <f ca="1">IF(J360="",H360,IF(SUM($K$8:$K360)&gt;=MAX($L$8:$L360),1,IF(J360="l",H360+$R$1,IF(AND(J360="w",H360&gt;$R$2),H360-$R$2,1))))</f>
        <v>14</v>
      </c>
      <c r="I361" s="6">
        <f t="shared" ca="1" si="76"/>
        <v>14</v>
      </c>
      <c r="J361" s="20" t="str">
        <f t="shared" ca="1" si="75"/>
        <v>l</v>
      </c>
      <c r="K361" s="17">
        <f t="shared" ca="1" si="73"/>
        <v>-126</v>
      </c>
      <c r="L361" s="6">
        <f t="shared" ca="1" si="77"/>
        <v>45</v>
      </c>
      <c r="M361" s="6" t="str">
        <f t="shared" ca="1" si="78"/>
        <v/>
      </c>
    </row>
    <row r="362" spans="1:13">
      <c r="A362" s="15">
        <f t="shared" ca="1" si="69"/>
        <v>5</v>
      </c>
      <c r="B362" s="16" t="str">
        <f t="shared" ca="1" si="70"/>
        <v>02</v>
      </c>
      <c r="C362" s="17" t="str">
        <f t="shared" ca="1" si="74"/>
        <v>05-12-07-01-08-16-14-04-15</v>
      </c>
      <c r="D362" s="19" t="str">
        <f t="shared" ca="1" si="71"/>
        <v>03-05-06-07-11-14-15-16-03</v>
      </c>
      <c r="E362" s="19" t="str">
        <f t="shared" ca="1" si="79"/>
        <v>furthest</v>
      </c>
      <c r="F362" s="19" t="str">
        <f t="shared" ca="1" si="80"/>
        <v>03-05-06-07-11-14-15-16-03</v>
      </c>
      <c r="G362" s="17" t="str">
        <f t="shared" ca="1" si="72"/>
        <v>b</v>
      </c>
      <c r="H362" s="7">
        <f ca="1">IF(J361="",H361,IF(SUM($K$8:$K361)&gt;=MAX($L$8:$L361),1,IF(J361="l",H361+$R$1,IF(AND(J361="w",H361&gt;$R$2),H361-$R$2,1))))</f>
        <v>15</v>
      </c>
      <c r="I362" s="6">
        <f t="shared" ca="1" si="76"/>
        <v>15</v>
      </c>
      <c r="J362" s="20" t="str">
        <f t="shared" ca="1" si="75"/>
        <v>l</v>
      </c>
      <c r="K362" s="17">
        <f t="shared" ca="1" si="73"/>
        <v>-135</v>
      </c>
      <c r="L362" s="6">
        <f t="shared" ca="1" si="77"/>
        <v>-90</v>
      </c>
      <c r="M362" s="6" t="str">
        <f t="shared" ca="1" si="78"/>
        <v/>
      </c>
    </row>
    <row r="363" spans="1:13">
      <c r="A363" s="15">
        <f t="shared" ca="1" si="69"/>
        <v>32</v>
      </c>
      <c r="B363" s="16" t="str">
        <f t="shared" ca="1" si="70"/>
        <v>17</v>
      </c>
      <c r="C363" s="17" t="str">
        <f t="shared" ca="1" si="74"/>
        <v>12-07-01-08-16-14-04-15-02</v>
      </c>
      <c r="D363" s="19" t="str">
        <f t="shared" ca="1" si="71"/>
        <v>03-05-06-07-11-14-15-16-05</v>
      </c>
      <c r="E363" s="19" t="str">
        <f t="shared" ca="1" si="79"/>
        <v>last</v>
      </c>
      <c r="F363" s="19" t="str">
        <f t="shared" ca="1" si="80"/>
        <v>12-07-01-08-16-14-04-15-02</v>
      </c>
      <c r="G363" s="17" t="str">
        <f t="shared" ca="1" si="72"/>
        <v>b</v>
      </c>
      <c r="H363" s="7">
        <f ca="1">IF(J362="",H362,IF(SUM($K$8:$K362)&gt;=MAX($L$8:$L362),1,IF(J362="l",H362+$R$1,IF(AND(J362="w",H362&gt;$R$2),H362-$R$2,1))))</f>
        <v>16</v>
      </c>
      <c r="I363" s="6">
        <f t="shared" ca="1" si="76"/>
        <v>16</v>
      </c>
      <c r="J363" s="20" t="str">
        <f t="shared" ca="1" si="75"/>
        <v>l</v>
      </c>
      <c r="K363" s="17">
        <f t="shared" ca="1" si="73"/>
        <v>-144</v>
      </c>
      <c r="L363" s="6">
        <f t="shared" ca="1" si="77"/>
        <v>-234</v>
      </c>
      <c r="M363" s="6" t="str">
        <f t="shared" ca="1" si="78"/>
        <v/>
      </c>
    </row>
    <row r="364" spans="1:13">
      <c r="A364" s="15">
        <f t="shared" ca="1" si="69"/>
        <v>10</v>
      </c>
      <c r="B364" s="16" t="str">
        <f t="shared" ca="1" si="70"/>
        <v>04</v>
      </c>
      <c r="C364" s="17" t="str">
        <f t="shared" ca="1" si="74"/>
        <v>07-01-08-16-14-04-15-02-17</v>
      </c>
      <c r="D364" s="19" t="str">
        <f t="shared" ca="1" si="71"/>
        <v>03-05-06-07-11-14-15-16-12</v>
      </c>
      <c r="E364" s="19" t="str">
        <f t="shared" ca="1" si="79"/>
        <v>furthest</v>
      </c>
      <c r="F364" s="19" t="str">
        <f t="shared" ca="1" si="80"/>
        <v>03-05-06-07-11-14-15-16-12</v>
      </c>
      <c r="G364" s="17" t="str">
        <f t="shared" ca="1" si="72"/>
        <v>b</v>
      </c>
      <c r="H364" s="7">
        <f ca="1">IF(J363="",H363,IF(SUM($K$8:$K363)&gt;=MAX($L$8:$L363),1,IF(J363="l",H363+$R$1,IF(AND(J363="w",H363&gt;$R$2),H363-$R$2,1))))</f>
        <v>17</v>
      </c>
      <c r="I364" s="6">
        <f t="shared" ca="1" si="76"/>
        <v>17</v>
      </c>
      <c r="J364" s="20" t="str">
        <f t="shared" ca="1" si="75"/>
        <v>l</v>
      </c>
      <c r="K364" s="17">
        <f t="shared" ca="1" si="73"/>
        <v>-153</v>
      </c>
      <c r="L364" s="6">
        <f t="shared" ca="1" si="77"/>
        <v>-387</v>
      </c>
      <c r="M364" s="6" t="str">
        <f t="shared" ca="1" si="78"/>
        <v>stop loss</v>
      </c>
    </row>
    <row r="365" spans="1:13">
      <c r="A365" s="15">
        <f t="shared" ca="1" si="69"/>
        <v>20</v>
      </c>
      <c r="B365" s="16" t="str">
        <f t="shared" ca="1" si="70"/>
        <v>11</v>
      </c>
      <c r="C365" s="17" t="str">
        <f t="shared" ca="1" si="74"/>
        <v>07-01-08-16-14-15-02-17-04</v>
      </c>
      <c r="D365" s="19" t="str">
        <f t="shared" ca="1" si="71"/>
        <v>03-05-06-07-11-14-15-16-12</v>
      </c>
      <c r="E365" s="19" t="str">
        <f t="shared" ca="1" si="79"/>
        <v>last</v>
      </c>
      <c r="F365" s="19" t="str">
        <f t="shared" ca="1" si="80"/>
        <v>07-01-08-16-14-15-02-17-04</v>
      </c>
      <c r="G365" s="17" t="str">
        <f t="shared" ca="1" si="72"/>
        <v>b</v>
      </c>
      <c r="H365" s="7">
        <f ca="1">IF(J364="",H364,IF(SUM($K$8:$K364)&gt;=MAX($L$8:$L364),1,IF(J364="l",H364+$R$1,IF(AND(J364="w",H364&gt;$R$2),H364-$R$2,1))))</f>
        <v>18</v>
      </c>
      <c r="I365" s="6">
        <f t="shared" ca="1" si="76"/>
        <v>18</v>
      </c>
      <c r="J365" s="20" t="str">
        <f t="shared" ca="1" si="75"/>
        <v>l</v>
      </c>
      <c r="K365" s="17">
        <f t="shared" ca="1" si="73"/>
        <v>-162</v>
      </c>
      <c r="L365" s="6">
        <f t="shared" ca="1" si="77"/>
        <v>-549</v>
      </c>
      <c r="M365" s="6" t="str">
        <f t="shared" ca="1" si="78"/>
        <v>stop loss</v>
      </c>
    </row>
    <row r="366" spans="1:13">
      <c r="A366" s="15">
        <f t="shared" ca="1" si="69"/>
        <v>17</v>
      </c>
      <c r="B366" s="16" t="str">
        <f t="shared" ca="1" si="70"/>
        <v>08</v>
      </c>
      <c r="C366" s="17" t="str">
        <f t="shared" ca="1" si="74"/>
        <v>01-08-16-14-15-02-17-04-11</v>
      </c>
      <c r="D366" s="19" t="str">
        <f t="shared" ca="1" si="71"/>
        <v>03-05-06-07-11-14-15-16-07</v>
      </c>
      <c r="E366" s="19" t="str">
        <f t="shared" ca="1" si="79"/>
        <v>furthest</v>
      </c>
      <c r="F366" s="19" t="str">
        <f t="shared" ca="1" si="80"/>
        <v>03-05-06-07-11-14-15-16-07</v>
      </c>
      <c r="G366" s="17" t="str">
        <f t="shared" ca="1" si="72"/>
        <v>b</v>
      </c>
      <c r="H366" s="7">
        <f ca="1">IF(J365="",H365,IF(SUM($K$8:$K365)&gt;=MAX($L$8:$L365),1,IF(J365="l",H365+$R$1,IF(AND(J365="w",H365&gt;$R$2),H365-$R$2,1))))</f>
        <v>19</v>
      </c>
      <c r="I366" s="6">
        <f t="shared" ca="1" si="76"/>
        <v>19</v>
      </c>
      <c r="J366" s="20" t="str">
        <f t="shared" ca="1" si="75"/>
        <v>l</v>
      </c>
      <c r="K366" s="17">
        <f t="shared" ca="1" si="73"/>
        <v>-171</v>
      </c>
      <c r="L366" s="6">
        <f t="shared" ca="1" si="77"/>
        <v>-720</v>
      </c>
      <c r="M366" s="6" t="str">
        <f t="shared" ca="1" si="78"/>
        <v>stop loss</v>
      </c>
    </row>
    <row r="367" spans="1:13">
      <c r="A367" s="15">
        <f t="shared" ca="1" si="69"/>
        <v>17</v>
      </c>
      <c r="B367" s="16" t="str">
        <f t="shared" ca="1" si="70"/>
        <v>08</v>
      </c>
      <c r="C367" s="17" t="str">
        <f t="shared" ca="1" si="74"/>
        <v>01-16-14-15-02-17-04-11-08</v>
      </c>
      <c r="D367" s="19" t="str">
        <f t="shared" ca="1" si="71"/>
        <v>03-05-06-07-11-14-15-16-07</v>
      </c>
      <c r="E367" s="19" t="str">
        <f t="shared" ca="1" si="79"/>
        <v>last</v>
      </c>
      <c r="F367" s="19" t="str">
        <f t="shared" ca="1" si="80"/>
        <v>01-16-14-15-02-17-04-11-08</v>
      </c>
      <c r="G367" s="17" t="str">
        <f t="shared" ca="1" si="72"/>
        <v>b</v>
      </c>
      <c r="H367" s="7">
        <f ca="1">IF(J366="",H366,IF(SUM($K$8:$K366)&gt;=MAX($L$8:$L366),1,IF(J366="l",H366+$R$1,IF(AND(J366="w",H366&gt;$R$2),H366-$R$2,1))))</f>
        <v>20</v>
      </c>
      <c r="I367" s="6">
        <f t="shared" ca="1" si="76"/>
        <v>20</v>
      </c>
      <c r="J367" s="20" t="str">
        <f t="shared" ca="1" si="75"/>
        <v>w</v>
      </c>
      <c r="K367" s="17">
        <f t="shared" ca="1" si="73"/>
        <v>180</v>
      </c>
      <c r="L367" s="6">
        <f t="shared" ca="1" si="77"/>
        <v>-540</v>
      </c>
      <c r="M367" s="6" t="str">
        <f t="shared" ca="1" si="78"/>
        <v>stop loss</v>
      </c>
    </row>
    <row r="368" spans="1:13">
      <c r="A368" s="15">
        <f t="shared" ca="1" si="69"/>
        <v>28</v>
      </c>
      <c r="B368" s="16" t="str">
        <f t="shared" ca="1" si="70"/>
        <v>13</v>
      </c>
      <c r="C368" s="17" t="str">
        <f t="shared" ca="1" si="74"/>
        <v>01-16-14-15-02-17-04-11-08</v>
      </c>
      <c r="D368" s="19" t="str">
        <f t="shared" ca="1" si="71"/>
        <v>03-05-06-07-11-14-15-16-07</v>
      </c>
      <c r="E368" s="19" t="str">
        <f t="shared" ca="1" si="79"/>
        <v>last</v>
      </c>
      <c r="F368" s="19" t="str">
        <f t="shared" ca="1" si="80"/>
        <v>01-16-14-15-02-17-04-11-08</v>
      </c>
      <c r="G368" s="17" t="str">
        <f t="shared" ca="1" si="72"/>
        <v>b</v>
      </c>
      <c r="H368" s="7">
        <f ca="1">IF(J367="",H367,IF(SUM($K$8:$K367)&gt;=MAX($L$8:$L367),1,IF(J367="l",H367+$R$1,IF(AND(J367="w",H367&gt;$R$2),H367-$R$2,1))))</f>
        <v>19</v>
      </c>
      <c r="I368" s="6">
        <f t="shared" ca="1" si="76"/>
        <v>19</v>
      </c>
      <c r="J368" s="20" t="str">
        <f t="shared" ca="1" si="75"/>
        <v>l</v>
      </c>
      <c r="K368" s="17">
        <f t="shared" ca="1" si="73"/>
        <v>-171</v>
      </c>
      <c r="L368" s="6">
        <f t="shared" ca="1" si="77"/>
        <v>-711</v>
      </c>
      <c r="M368" s="6" t="str">
        <f t="shared" ca="1" si="78"/>
        <v>stop loss</v>
      </c>
    </row>
    <row r="369" spans="1:13">
      <c r="A369" s="15">
        <f t="shared" ca="1" si="69"/>
        <v>14</v>
      </c>
      <c r="B369" s="16" t="str">
        <f t="shared" ca="1" si="70"/>
        <v>08</v>
      </c>
      <c r="C369" s="17" t="str">
        <f t="shared" ca="1" si="74"/>
        <v>16-14-15-02-17-04-11-08-13</v>
      </c>
      <c r="D369" s="19" t="str">
        <f t="shared" ca="1" si="71"/>
        <v>03-05-06-07-11-14-15-16-01</v>
      </c>
      <c r="E369" s="19" t="str">
        <f t="shared" ca="1" si="79"/>
        <v>furthest</v>
      </c>
      <c r="F369" s="19" t="str">
        <f t="shared" ca="1" si="80"/>
        <v>03-05-06-07-11-14-15-16-01</v>
      </c>
      <c r="G369" s="17" t="str">
        <f t="shared" ca="1" si="72"/>
        <v>b</v>
      </c>
      <c r="H369" s="7">
        <f ca="1">IF(J368="",H368,IF(SUM($K$8:$K368)&gt;=MAX($L$8:$L368),1,IF(J368="l",H368+$R$1,IF(AND(J368="w",H368&gt;$R$2),H368-$R$2,1))))</f>
        <v>20</v>
      </c>
      <c r="I369" s="6">
        <f t="shared" ca="1" si="76"/>
        <v>20</v>
      </c>
      <c r="J369" s="20" t="str">
        <f t="shared" ca="1" si="75"/>
        <v>l</v>
      </c>
      <c r="K369" s="17">
        <f t="shared" ca="1" si="73"/>
        <v>-180</v>
      </c>
      <c r="L369" s="6">
        <f t="shared" ca="1" si="77"/>
        <v>-891</v>
      </c>
      <c r="M369" s="6" t="str">
        <f t="shared" ca="1" si="78"/>
        <v>stop loss</v>
      </c>
    </row>
    <row r="370" spans="1:13">
      <c r="A370" s="15">
        <f t="shared" ca="1" si="69"/>
        <v>14</v>
      </c>
      <c r="B370" s="16" t="str">
        <f t="shared" ca="1" si="70"/>
        <v>08</v>
      </c>
      <c r="C370" s="17" t="str">
        <f t="shared" ca="1" si="74"/>
        <v>16-14-15-02-17-04-11-13-08</v>
      </c>
      <c r="D370" s="19" t="str">
        <f t="shared" ca="1" si="71"/>
        <v>03-05-06-07-11-14-15-16-01</v>
      </c>
      <c r="E370" s="19" t="str">
        <f t="shared" ca="1" si="79"/>
        <v>last</v>
      </c>
      <c r="F370" s="19" t="str">
        <f t="shared" ca="1" si="80"/>
        <v>16-14-15-02-17-04-11-13-08</v>
      </c>
      <c r="G370" s="17" t="str">
        <f t="shared" ca="1" si="72"/>
        <v>b</v>
      </c>
      <c r="H370" s="7">
        <f ca="1">IF(J369="",H369,IF(SUM($K$8:$K369)&gt;=MAX($L$8:$L369),1,IF(J369="l",H369+$R$1,IF(AND(J369="w",H369&gt;$R$2),H369-$R$2,1))))</f>
        <v>21</v>
      </c>
      <c r="I370" s="6">
        <f t="shared" ca="1" si="76"/>
        <v>21</v>
      </c>
      <c r="J370" s="20" t="str">
        <f t="shared" ca="1" si="75"/>
        <v>w</v>
      </c>
      <c r="K370" s="17">
        <f t="shared" ca="1" si="73"/>
        <v>189</v>
      </c>
      <c r="L370" s="6">
        <f t="shared" ca="1" si="77"/>
        <v>-702</v>
      </c>
      <c r="M370" s="6" t="str">
        <f t="shared" ca="1" si="78"/>
        <v>stop loss</v>
      </c>
    </row>
    <row r="371" spans="1:13">
      <c r="A371" s="15">
        <f t="shared" ca="1" si="69"/>
        <v>2</v>
      </c>
      <c r="B371" s="16" t="str">
        <f t="shared" ca="1" si="70"/>
        <v>02</v>
      </c>
      <c r="C371" s="17" t="str">
        <f t="shared" ca="1" si="74"/>
        <v>16-14-15-02-17-04-11-13-08</v>
      </c>
      <c r="D371" s="19" t="str">
        <f t="shared" ca="1" si="71"/>
        <v>03-05-06-07-11-14-15-16-01</v>
      </c>
      <c r="E371" s="19" t="str">
        <f t="shared" ca="1" si="79"/>
        <v>last</v>
      </c>
      <c r="F371" s="19" t="str">
        <f t="shared" ca="1" si="80"/>
        <v>16-14-15-02-17-04-11-13-08</v>
      </c>
      <c r="G371" s="17" t="str">
        <f t="shared" ca="1" si="72"/>
        <v>b</v>
      </c>
      <c r="H371" s="7">
        <f ca="1">IF(J370="",H370,IF(SUM($K$8:$K370)&gt;=MAX($L$8:$L370),1,IF(J370="l",H370+$R$1,IF(AND(J370="w",H370&gt;$R$2),H370-$R$2,1))))</f>
        <v>20</v>
      </c>
      <c r="I371" s="6">
        <f t="shared" ca="1" si="76"/>
        <v>20</v>
      </c>
      <c r="J371" s="20" t="str">
        <f t="shared" ca="1" si="75"/>
        <v>w</v>
      </c>
      <c r="K371" s="17">
        <f t="shared" ca="1" si="73"/>
        <v>180</v>
      </c>
      <c r="L371" s="6">
        <f t="shared" ca="1" si="77"/>
        <v>-522</v>
      </c>
      <c r="M371" s="6" t="str">
        <f t="shared" ca="1" si="78"/>
        <v>stop loss</v>
      </c>
    </row>
    <row r="372" spans="1:13">
      <c r="A372" s="15">
        <f t="shared" ca="1" si="69"/>
        <v>0</v>
      </c>
      <c r="B372" s="16">
        <f t="shared" ca="1" si="70"/>
        <v>0</v>
      </c>
      <c r="C372" s="17" t="str">
        <f t="shared" ca="1" si="74"/>
        <v>16-14-15-17-04-11-13-08-02</v>
      </c>
      <c r="D372" s="19" t="str">
        <f t="shared" ca="1" si="71"/>
        <v>03-05-06-07-11-14-15-16-01</v>
      </c>
      <c r="E372" s="19" t="str">
        <f t="shared" ca="1" si="79"/>
        <v>last</v>
      </c>
      <c r="F372" s="19" t="str">
        <f t="shared" ca="1" si="80"/>
        <v>16-14-15-17-04-11-13-08-02</v>
      </c>
      <c r="G372" s="17" t="str">
        <f t="shared" ca="1" si="72"/>
        <v>b</v>
      </c>
      <c r="H372" s="7">
        <f ca="1">IF(J371="",H371,IF(SUM($K$8:$K371)&gt;=MAX($L$8:$L371),1,IF(J371="l",H371+$R$1,IF(AND(J371="w",H371&gt;$R$2),H371-$R$2,1))))</f>
        <v>19</v>
      </c>
      <c r="I372" s="6">
        <f t="shared" ca="1" si="76"/>
        <v>19</v>
      </c>
      <c r="J372" s="20" t="str">
        <f t="shared" ca="1" si="75"/>
        <v>l</v>
      </c>
      <c r="K372" s="17">
        <f t="shared" ca="1" si="73"/>
        <v>-171</v>
      </c>
      <c r="L372" s="6">
        <f t="shared" ca="1" si="77"/>
        <v>-693</v>
      </c>
      <c r="M372" s="6" t="str">
        <f t="shared" ca="1" si="78"/>
        <v>stop loss</v>
      </c>
    </row>
    <row r="373" spans="1:13">
      <c r="A373" s="15">
        <f t="shared" ca="1" si="69"/>
        <v>31</v>
      </c>
      <c r="B373" s="16" t="str">
        <f t="shared" ca="1" si="70"/>
        <v>16</v>
      </c>
      <c r="C373" s="17" t="str">
        <f t="shared" ca="1" si="74"/>
        <v>16-14-15-17-04-11-13-08-02</v>
      </c>
      <c r="D373" s="19" t="str">
        <f t="shared" ca="1" si="71"/>
        <v>03-05-06-07-11-14-15-16-01</v>
      </c>
      <c r="E373" s="19" t="str">
        <f t="shared" ca="1" si="79"/>
        <v>furthest</v>
      </c>
      <c r="F373" s="19" t="str">
        <f t="shared" ca="1" si="80"/>
        <v>03-05-06-07-11-14-15-16-01</v>
      </c>
      <c r="G373" s="17" t="str">
        <f t="shared" ca="1" si="72"/>
        <v>b</v>
      </c>
      <c r="H373" s="7">
        <f ca="1">IF(J372="",H372,IF(SUM($K$8:$K372)&gt;=MAX($L$8:$L372),1,IF(J372="l",H372+$R$1,IF(AND(J372="w",H372&gt;$R$2),H372-$R$2,1))))</f>
        <v>20</v>
      </c>
      <c r="I373" s="6">
        <f t="shared" ca="1" si="76"/>
        <v>20</v>
      </c>
      <c r="J373" s="20" t="str">
        <f t="shared" ca="1" si="75"/>
        <v>w</v>
      </c>
      <c r="K373" s="17">
        <f t="shared" ca="1" si="73"/>
        <v>180</v>
      </c>
      <c r="L373" s="6">
        <f t="shared" ca="1" si="77"/>
        <v>-513</v>
      </c>
      <c r="M373" s="6" t="str">
        <f t="shared" ca="1" si="78"/>
        <v>stop loss</v>
      </c>
    </row>
    <row r="374" spans="1:13">
      <c r="A374" s="15">
        <f t="shared" ca="1" si="69"/>
        <v>32</v>
      </c>
      <c r="B374" s="16" t="str">
        <f t="shared" ca="1" si="70"/>
        <v>17</v>
      </c>
      <c r="C374" s="17" t="str">
        <f t="shared" ca="1" si="74"/>
        <v>14-15-17-04-11-13-08-02-16</v>
      </c>
      <c r="D374" s="19" t="str">
        <f t="shared" ca="1" si="71"/>
        <v>03-05-06-07-11-14-15-16-01</v>
      </c>
      <c r="E374" s="19" t="str">
        <f t="shared" ca="1" si="79"/>
        <v>furthest</v>
      </c>
      <c r="F374" s="19" t="str">
        <f t="shared" ca="1" si="80"/>
        <v>03-05-06-07-11-14-15-16-01</v>
      </c>
      <c r="G374" s="17" t="str">
        <f t="shared" ca="1" si="72"/>
        <v>b</v>
      </c>
      <c r="H374" s="7">
        <f ca="1">IF(J373="",H373,IF(SUM($K$8:$K373)&gt;=MAX($L$8:$L373),1,IF(J373="l",H373+$R$1,IF(AND(J373="w",H373&gt;$R$2),H373-$R$2,1))))</f>
        <v>19</v>
      </c>
      <c r="I374" s="6">
        <f t="shared" ca="1" si="76"/>
        <v>19</v>
      </c>
      <c r="J374" s="20" t="str">
        <f t="shared" ca="1" si="75"/>
        <v>l</v>
      </c>
      <c r="K374" s="17">
        <f t="shared" ca="1" si="73"/>
        <v>-171</v>
      </c>
      <c r="L374" s="6">
        <f t="shared" ca="1" si="77"/>
        <v>-684</v>
      </c>
      <c r="M374" s="6" t="str">
        <f t="shared" ca="1" si="78"/>
        <v>stop loss</v>
      </c>
    </row>
    <row r="375" spans="1:13">
      <c r="A375" s="15">
        <f t="shared" ca="1" si="69"/>
        <v>19</v>
      </c>
      <c r="B375" s="16" t="str">
        <f t="shared" ca="1" si="70"/>
        <v>10</v>
      </c>
      <c r="C375" s="17" t="str">
        <f t="shared" ca="1" si="74"/>
        <v>14-15-04-11-13-08-02-16-17</v>
      </c>
      <c r="D375" s="19" t="str">
        <f t="shared" ca="1" si="71"/>
        <v>03-05-06-07-11-14-15-16-01</v>
      </c>
      <c r="E375" s="19" t="str">
        <f t="shared" ca="1" si="79"/>
        <v>last</v>
      </c>
      <c r="F375" s="19" t="str">
        <f t="shared" ca="1" si="80"/>
        <v>14-15-04-11-13-08-02-16-17</v>
      </c>
      <c r="G375" s="17" t="str">
        <f t="shared" ca="1" si="72"/>
        <v>b</v>
      </c>
      <c r="H375" s="7">
        <f ca="1">IF(J374="",H374,IF(SUM($K$8:$K374)&gt;=MAX($L$8:$L374),1,IF(J374="l",H374+$R$1,IF(AND(J374="w",H374&gt;$R$2),H374-$R$2,1))))</f>
        <v>20</v>
      </c>
      <c r="I375" s="6">
        <f t="shared" ca="1" si="76"/>
        <v>20</v>
      </c>
      <c r="J375" s="20" t="str">
        <f t="shared" ca="1" si="75"/>
        <v>l</v>
      </c>
      <c r="K375" s="17">
        <f t="shared" ca="1" si="73"/>
        <v>-180</v>
      </c>
      <c r="L375" s="6">
        <f t="shared" ca="1" si="77"/>
        <v>-864</v>
      </c>
      <c r="M375" s="6" t="str">
        <f t="shared" ca="1" si="78"/>
        <v>stop loss</v>
      </c>
    </row>
    <row r="376" spans="1:13">
      <c r="A376" s="15">
        <f t="shared" ca="1" si="69"/>
        <v>30</v>
      </c>
      <c r="B376" s="16" t="str">
        <f t="shared" ca="1" si="70"/>
        <v>15</v>
      </c>
      <c r="C376" s="17" t="str">
        <f t="shared" ca="1" si="74"/>
        <v>15-04-11-13-08-02-16-17-10</v>
      </c>
      <c r="D376" s="19" t="str">
        <f t="shared" ca="1" si="71"/>
        <v>03-05-06-07-11-14-15-16-14</v>
      </c>
      <c r="E376" s="19" t="str">
        <f t="shared" ca="1" si="79"/>
        <v>furthest</v>
      </c>
      <c r="F376" s="19" t="str">
        <f t="shared" ca="1" si="80"/>
        <v>03-05-06-07-11-14-15-16-14</v>
      </c>
      <c r="G376" s="17" t="str">
        <f t="shared" ca="1" si="72"/>
        <v>b</v>
      </c>
      <c r="H376" s="7">
        <f ca="1">IF(J375="",H375,IF(SUM($K$8:$K375)&gt;=MAX($L$8:$L375),1,IF(J375="l",H375+$R$1,IF(AND(J375="w",H375&gt;$R$2),H375-$R$2,1))))</f>
        <v>21</v>
      </c>
      <c r="I376" s="6">
        <f t="shared" ca="1" si="76"/>
        <v>21</v>
      </c>
      <c r="J376" s="20" t="str">
        <f t="shared" ca="1" si="75"/>
        <v>w</v>
      </c>
      <c r="K376" s="17">
        <f t="shared" ca="1" si="73"/>
        <v>189</v>
      </c>
      <c r="L376" s="6">
        <f t="shared" ca="1" si="77"/>
        <v>-675</v>
      </c>
      <c r="M376" s="6" t="str">
        <f t="shared" ca="1" si="78"/>
        <v>stop loss</v>
      </c>
    </row>
    <row r="377" spans="1:13">
      <c r="A377" s="15">
        <f t="shared" ca="1" si="69"/>
        <v>0</v>
      </c>
      <c r="B377" s="16">
        <f t="shared" ca="1" si="70"/>
        <v>0</v>
      </c>
      <c r="C377" s="17" t="str">
        <f t="shared" ca="1" si="74"/>
        <v>04-11-13-08-02-16-17-10-15</v>
      </c>
      <c r="D377" s="19" t="str">
        <f t="shared" ca="1" si="71"/>
        <v>03-05-06-07-11-14-15-16-14</v>
      </c>
      <c r="E377" s="19" t="str">
        <f t="shared" ca="1" si="79"/>
        <v>furthest</v>
      </c>
      <c r="F377" s="19" t="str">
        <f t="shared" ca="1" si="80"/>
        <v>03-05-06-07-11-14-15-16-14</v>
      </c>
      <c r="G377" s="17" t="str">
        <f t="shared" ca="1" si="72"/>
        <v>b</v>
      </c>
      <c r="H377" s="7">
        <f ca="1">IF(J376="",H376,IF(SUM($K$8:$K376)&gt;=MAX($L$8:$L376),1,IF(J376="l",H376+$R$1,IF(AND(J376="w",H376&gt;$R$2),H376-$R$2,1))))</f>
        <v>20</v>
      </c>
      <c r="I377" s="6">
        <f t="shared" ca="1" si="76"/>
        <v>20</v>
      </c>
      <c r="J377" s="20" t="str">
        <f t="shared" ca="1" si="75"/>
        <v>l</v>
      </c>
      <c r="K377" s="17">
        <f t="shared" ca="1" si="73"/>
        <v>-180</v>
      </c>
      <c r="L377" s="6">
        <f t="shared" ca="1" si="77"/>
        <v>-855</v>
      </c>
      <c r="M377" s="6" t="str">
        <f t="shared" ca="1" si="78"/>
        <v>stop loss</v>
      </c>
    </row>
    <row r="378" spans="1:13">
      <c r="A378" s="15">
        <f t="shared" ca="1" si="69"/>
        <v>32</v>
      </c>
      <c r="B378" s="16" t="str">
        <f t="shared" ca="1" si="70"/>
        <v>17</v>
      </c>
      <c r="C378" s="17" t="str">
        <f t="shared" ca="1" si="74"/>
        <v>04-11-13-08-02-16-17-10-15</v>
      </c>
      <c r="D378" s="19" t="str">
        <f t="shared" ca="1" si="71"/>
        <v>03-05-06-07-11-14-15-16-14</v>
      </c>
      <c r="E378" s="19" t="str">
        <f t="shared" ca="1" si="79"/>
        <v>last</v>
      </c>
      <c r="F378" s="19" t="str">
        <f t="shared" ca="1" si="80"/>
        <v>04-11-13-08-02-16-17-10-15</v>
      </c>
      <c r="G378" s="17" t="str">
        <f t="shared" ca="1" si="72"/>
        <v>b</v>
      </c>
      <c r="H378" s="7">
        <f ca="1">IF(J377="",H377,IF(SUM($K$8:$K377)&gt;=MAX($L$8:$L377),1,IF(J377="l",H377+$R$1,IF(AND(J377="w",H377&gt;$R$2),H377-$R$2,1))))</f>
        <v>21</v>
      </c>
      <c r="I378" s="6">
        <f t="shared" ca="1" si="76"/>
        <v>21</v>
      </c>
      <c r="J378" s="20" t="str">
        <f t="shared" ca="1" si="75"/>
        <v>w</v>
      </c>
      <c r="K378" s="17">
        <f t="shared" ca="1" si="73"/>
        <v>189</v>
      </c>
      <c r="L378" s="6">
        <f t="shared" ca="1" si="77"/>
        <v>-666</v>
      </c>
      <c r="M378" s="6" t="str">
        <f t="shared" ca="1" si="78"/>
        <v>stop loss</v>
      </c>
    </row>
    <row r="379" spans="1:13">
      <c r="A379" s="15">
        <f t="shared" ca="1" si="69"/>
        <v>4</v>
      </c>
      <c r="B379" s="16" t="str">
        <f t="shared" ca="1" si="70"/>
        <v>01</v>
      </c>
      <c r="C379" s="17" t="str">
        <f t="shared" ca="1" si="74"/>
        <v>04-11-13-08-02-16-10-15-17</v>
      </c>
      <c r="D379" s="19" t="str">
        <f t="shared" ca="1" si="71"/>
        <v>03-05-06-07-11-14-15-16-14</v>
      </c>
      <c r="E379" s="19" t="str">
        <f t="shared" ca="1" si="79"/>
        <v>last</v>
      </c>
      <c r="F379" s="19" t="str">
        <f t="shared" ca="1" si="80"/>
        <v>04-11-13-08-02-16-10-15-17</v>
      </c>
      <c r="G379" s="17" t="str">
        <f t="shared" ca="1" si="72"/>
        <v>b</v>
      </c>
      <c r="H379" s="7">
        <f ca="1">IF(J378="",H378,IF(SUM($K$8:$K378)&gt;=MAX($L$8:$L378),1,IF(J378="l",H378+$R$1,IF(AND(J378="w",H378&gt;$R$2),H378-$R$2,1))))</f>
        <v>20</v>
      </c>
      <c r="I379" s="6">
        <f t="shared" ca="1" si="76"/>
        <v>20</v>
      </c>
      <c r="J379" s="20" t="str">
        <f t="shared" ca="1" si="75"/>
        <v>l</v>
      </c>
      <c r="K379" s="17">
        <f t="shared" ca="1" si="73"/>
        <v>-180</v>
      </c>
      <c r="L379" s="6">
        <f t="shared" ca="1" si="77"/>
        <v>-846</v>
      </c>
      <c r="M379" s="6" t="str">
        <f t="shared" ca="1" si="78"/>
        <v>stop loss</v>
      </c>
    </row>
    <row r="380" spans="1:13">
      <c r="A380" s="15">
        <f t="shared" ca="1" si="69"/>
        <v>0</v>
      </c>
      <c r="B380" s="16">
        <f t="shared" ca="1" si="70"/>
        <v>0</v>
      </c>
      <c r="C380" s="17" t="str">
        <f t="shared" ca="1" si="74"/>
        <v>11-13-08-02-16-10-15-17-01</v>
      </c>
      <c r="D380" s="19" t="str">
        <f t="shared" ca="1" si="71"/>
        <v>03-05-06-07-11-14-15-16-04</v>
      </c>
      <c r="E380" s="19" t="str">
        <f t="shared" ca="1" si="79"/>
        <v>furthest</v>
      </c>
      <c r="F380" s="19" t="str">
        <f t="shared" ca="1" si="80"/>
        <v>03-05-06-07-11-14-15-16-04</v>
      </c>
      <c r="G380" s="17" t="str">
        <f t="shared" ca="1" si="72"/>
        <v>b</v>
      </c>
      <c r="H380" s="7">
        <f ca="1">IF(J379="",H379,IF(SUM($K$8:$K379)&gt;=MAX($L$8:$L379),1,IF(J379="l",H379+$R$1,IF(AND(J379="w",H379&gt;$R$2),H379-$R$2,1))))</f>
        <v>21</v>
      </c>
      <c r="I380" s="6">
        <f t="shared" ca="1" si="76"/>
        <v>21</v>
      </c>
      <c r="J380" s="20" t="str">
        <f t="shared" ca="1" si="75"/>
        <v>l</v>
      </c>
      <c r="K380" s="17">
        <f t="shared" ca="1" si="73"/>
        <v>-189</v>
      </c>
      <c r="L380" s="6">
        <f t="shared" ca="1" si="77"/>
        <v>-1035</v>
      </c>
      <c r="M380" s="6" t="str">
        <f t="shared" ca="1" si="78"/>
        <v>stop loss</v>
      </c>
    </row>
    <row r="381" spans="1:13">
      <c r="A381" s="15">
        <f t="shared" ca="1" si="69"/>
        <v>29</v>
      </c>
      <c r="B381" s="16" t="str">
        <f t="shared" ca="1" si="70"/>
        <v>14</v>
      </c>
      <c r="C381" s="17" t="str">
        <f t="shared" ca="1" si="74"/>
        <v>11-13-08-02-16-10-15-17-01</v>
      </c>
      <c r="D381" s="19" t="str">
        <f t="shared" ca="1" si="71"/>
        <v>03-05-06-07-11-14-15-16-04</v>
      </c>
      <c r="E381" s="19" t="str">
        <f t="shared" ca="1" si="79"/>
        <v>last</v>
      </c>
      <c r="F381" s="19" t="str">
        <f t="shared" ca="1" si="80"/>
        <v>11-13-08-02-16-10-15-17-01</v>
      </c>
      <c r="G381" s="17" t="str">
        <f t="shared" ca="1" si="72"/>
        <v>b</v>
      </c>
      <c r="H381" s="7">
        <f ca="1">IF(J380="",H380,IF(SUM($K$8:$K380)&gt;=MAX($L$8:$L380),1,IF(J380="l",H380+$R$1,IF(AND(J380="w",H380&gt;$R$2),H380-$R$2,1))))</f>
        <v>22</v>
      </c>
      <c r="I381" s="6">
        <f t="shared" ca="1" si="76"/>
        <v>22</v>
      </c>
      <c r="J381" s="20" t="str">
        <f t="shared" ca="1" si="75"/>
        <v>l</v>
      </c>
      <c r="K381" s="17">
        <f t="shared" ca="1" si="73"/>
        <v>-198</v>
      </c>
      <c r="L381" s="6">
        <f t="shared" ca="1" si="77"/>
        <v>-1233</v>
      </c>
      <c r="M381" s="6" t="str">
        <f t="shared" ca="1" si="78"/>
        <v>stop loss</v>
      </c>
    </row>
    <row r="382" spans="1:13">
      <c r="A382" s="15">
        <f t="shared" ca="1" si="69"/>
        <v>33</v>
      </c>
      <c r="B382" s="16" t="str">
        <f t="shared" ca="1" si="70"/>
        <v>18</v>
      </c>
      <c r="C382" s="17" t="str">
        <f t="shared" ca="1" si="74"/>
        <v>13-08-02-16-10-15-17-01-14</v>
      </c>
      <c r="D382" s="19" t="str">
        <f t="shared" ca="1" si="71"/>
        <v>03-05-06-07-11-14-15-16-11</v>
      </c>
      <c r="E382" s="19" t="str">
        <f t="shared" ca="1" si="79"/>
        <v>furthest</v>
      </c>
      <c r="F382" s="19" t="str">
        <f t="shared" ca="1" si="80"/>
        <v>03-05-06-07-11-14-15-16-11</v>
      </c>
      <c r="G382" s="17" t="str">
        <f t="shared" ca="1" si="72"/>
        <v>b</v>
      </c>
      <c r="H382" s="7">
        <f ca="1">IF(J381="",H381,IF(SUM($K$8:$K381)&gt;=MAX($L$8:$L381),1,IF(J381="l",H381+$R$1,IF(AND(J381="w",H381&gt;$R$2),H381-$R$2,1))))</f>
        <v>23</v>
      </c>
      <c r="I382" s="6">
        <f t="shared" ca="1" si="76"/>
        <v>23</v>
      </c>
      <c r="J382" s="20" t="str">
        <f t="shared" ca="1" si="75"/>
        <v>l</v>
      </c>
      <c r="K382" s="17">
        <f t="shared" ca="1" si="73"/>
        <v>-207</v>
      </c>
      <c r="L382" s="6">
        <f t="shared" ca="1" si="77"/>
        <v>-1440</v>
      </c>
      <c r="M382" s="6" t="str">
        <f t="shared" ca="1" si="78"/>
        <v>stop loss</v>
      </c>
    </row>
    <row r="383" spans="1:13">
      <c r="A383" s="15">
        <f t="shared" ca="1" si="69"/>
        <v>11</v>
      </c>
      <c r="B383" s="16" t="str">
        <f t="shared" ca="1" si="70"/>
        <v>05</v>
      </c>
      <c r="C383" s="17" t="str">
        <f t="shared" ca="1" si="74"/>
        <v>08-02-16-10-15-17-01-14-18</v>
      </c>
      <c r="D383" s="19" t="str">
        <f t="shared" ca="1" si="71"/>
        <v>03-05-06-07-11-14-15-16-13</v>
      </c>
      <c r="E383" s="19" t="str">
        <f t="shared" ca="1" si="79"/>
        <v>last</v>
      </c>
      <c r="F383" s="19" t="str">
        <f t="shared" ca="1" si="80"/>
        <v>08-02-16-10-15-17-01-14-18</v>
      </c>
      <c r="G383" s="17" t="str">
        <f t="shared" ca="1" si="72"/>
        <v>b</v>
      </c>
      <c r="H383" s="7">
        <f ca="1">IF(J382="",H382,IF(SUM($K$8:$K382)&gt;=MAX($L$8:$L382),1,IF(J382="l",H382+$R$1,IF(AND(J382="w",H382&gt;$R$2),H382-$R$2,1))))</f>
        <v>24</v>
      </c>
      <c r="I383" s="6">
        <f t="shared" ca="1" si="76"/>
        <v>24</v>
      </c>
      <c r="J383" s="20" t="str">
        <f t="shared" ca="1" si="75"/>
        <v>l</v>
      </c>
      <c r="K383" s="17">
        <f t="shared" ca="1" si="73"/>
        <v>-216</v>
      </c>
      <c r="L383" s="6">
        <f t="shared" ca="1" si="77"/>
        <v>-1656</v>
      </c>
      <c r="M383" s="6" t="str">
        <f t="shared" ca="1" si="78"/>
        <v>stop loss</v>
      </c>
    </row>
    <row r="384" spans="1:13">
      <c r="A384" s="15">
        <f t="shared" ca="1" si="69"/>
        <v>12</v>
      </c>
      <c r="B384" s="16" t="str">
        <f t="shared" ca="1" si="70"/>
        <v>06</v>
      </c>
      <c r="C384" s="17" t="str">
        <f t="shared" ca="1" si="74"/>
        <v>02-16-10-15-17-01-14-18-05</v>
      </c>
      <c r="D384" s="19" t="str">
        <f t="shared" ca="1" si="71"/>
        <v>03-05-06-07-11-14-15-16-08</v>
      </c>
      <c r="E384" s="19" t="str">
        <f t="shared" ca="1" si="79"/>
        <v>furthest</v>
      </c>
      <c r="F384" s="19" t="str">
        <f t="shared" ca="1" si="80"/>
        <v>03-05-06-07-11-14-15-16-08</v>
      </c>
      <c r="G384" s="17" t="str">
        <f t="shared" ca="1" si="72"/>
        <v>b</v>
      </c>
      <c r="H384" s="7">
        <f ca="1">IF(J383="",H383,IF(SUM($K$8:$K383)&gt;=MAX($L$8:$L383),1,IF(J383="l",H383+$R$1,IF(AND(J383="w",H383&gt;$R$2),H383-$R$2,1))))</f>
        <v>25</v>
      </c>
      <c r="I384" s="6">
        <f t="shared" ca="1" si="76"/>
        <v>25</v>
      </c>
      <c r="J384" s="20" t="str">
        <f t="shared" ca="1" si="75"/>
        <v>w</v>
      </c>
      <c r="K384" s="17">
        <f t="shared" ca="1" si="73"/>
        <v>225</v>
      </c>
      <c r="L384" s="6">
        <f t="shared" ca="1" si="77"/>
        <v>-1431</v>
      </c>
      <c r="M384" s="6" t="str">
        <f t="shared" ca="1" si="78"/>
        <v>stop loss</v>
      </c>
    </row>
    <row r="385" spans="1:13">
      <c r="A385" s="15">
        <f t="shared" ca="1" si="69"/>
        <v>16</v>
      </c>
      <c r="B385" s="16" t="str">
        <f t="shared" ca="1" si="70"/>
        <v>07</v>
      </c>
      <c r="C385" s="17" t="str">
        <f t="shared" ca="1" si="74"/>
        <v>16-10-15-17-01-14-18-05-06</v>
      </c>
      <c r="D385" s="19" t="str">
        <f t="shared" ca="1" si="71"/>
        <v>03-05-06-07-11-14-15-16-02</v>
      </c>
      <c r="E385" s="19" t="str">
        <f t="shared" ca="1" si="79"/>
        <v>furthest</v>
      </c>
      <c r="F385" s="19" t="str">
        <f t="shared" ca="1" si="80"/>
        <v>03-05-06-07-11-14-15-16-02</v>
      </c>
      <c r="G385" s="17" t="str">
        <f t="shared" ca="1" si="72"/>
        <v>b</v>
      </c>
      <c r="H385" s="7">
        <f ca="1">IF(J384="",H384,IF(SUM($K$8:$K384)&gt;=MAX($L$8:$L384),1,IF(J384="l",H384+$R$1,IF(AND(J384="w",H384&gt;$R$2),H384-$R$2,1))))</f>
        <v>24</v>
      </c>
      <c r="I385" s="6">
        <f t="shared" ca="1" si="76"/>
        <v>24</v>
      </c>
      <c r="J385" s="20" t="str">
        <f t="shared" ca="1" si="75"/>
        <v>w</v>
      </c>
      <c r="K385" s="17">
        <f t="shared" ca="1" si="73"/>
        <v>216</v>
      </c>
      <c r="L385" s="6">
        <f t="shared" ca="1" si="77"/>
        <v>-1215</v>
      </c>
      <c r="M385" s="6" t="str">
        <f t="shared" ca="1" si="78"/>
        <v>stop loss</v>
      </c>
    </row>
    <row r="386" spans="1:13">
      <c r="A386" s="15">
        <f t="shared" ca="1" si="69"/>
        <v>24</v>
      </c>
      <c r="B386" s="16" t="str">
        <f t="shared" ca="1" si="70"/>
        <v>12</v>
      </c>
      <c r="C386" s="17" t="str">
        <f t="shared" ca="1" si="74"/>
        <v>10-15-17-01-14-18-05-06-07</v>
      </c>
      <c r="D386" s="19" t="str">
        <f t="shared" ca="1" si="71"/>
        <v>03-05-06-07-11-14-15-16-16</v>
      </c>
      <c r="E386" s="19" t="str">
        <f t="shared" ca="1" si="79"/>
        <v>furthest</v>
      </c>
      <c r="F386" s="19" t="str">
        <f t="shared" ca="1" si="80"/>
        <v>03-05-06-07-11-14-15-16-16</v>
      </c>
      <c r="G386" s="17" t="str">
        <f t="shared" ca="1" si="72"/>
        <v>b</v>
      </c>
      <c r="H386" s="7">
        <f ca="1">IF(J385="",H385,IF(SUM($K$8:$K385)&gt;=MAX($L$8:$L385),1,IF(J385="l",H385+$R$1,IF(AND(J385="w",H385&gt;$R$2),H385-$R$2,1))))</f>
        <v>23</v>
      </c>
      <c r="I386" s="6">
        <f t="shared" ca="1" si="76"/>
        <v>23</v>
      </c>
      <c r="J386" s="20" t="str">
        <f t="shared" ca="1" si="75"/>
        <v>l</v>
      </c>
      <c r="K386" s="17">
        <f t="shared" ca="1" si="73"/>
        <v>-207</v>
      </c>
      <c r="L386" s="6">
        <f t="shared" ca="1" si="77"/>
        <v>-1422</v>
      </c>
      <c r="M386" s="6" t="str">
        <f t="shared" ca="1" si="78"/>
        <v>stop loss</v>
      </c>
    </row>
    <row r="387" spans="1:13">
      <c r="A387" s="15">
        <f t="shared" ca="1" si="69"/>
        <v>7</v>
      </c>
      <c r="B387" s="16" t="str">
        <f t="shared" ca="1" si="70"/>
        <v>04</v>
      </c>
      <c r="C387" s="17" t="str">
        <f t="shared" ca="1" si="74"/>
        <v>15-17-01-14-18-05-06-07-12</v>
      </c>
      <c r="D387" s="19" t="str">
        <f t="shared" ca="1" si="71"/>
        <v>03-05-06-07-11-14-15-16-10</v>
      </c>
      <c r="E387" s="19" t="str">
        <f t="shared" ca="1" si="79"/>
        <v>last</v>
      </c>
      <c r="F387" s="19" t="str">
        <f t="shared" ca="1" si="80"/>
        <v>15-17-01-14-18-05-06-07-12</v>
      </c>
      <c r="G387" s="17" t="str">
        <f t="shared" ca="1" si="72"/>
        <v>b</v>
      </c>
      <c r="H387" s="7">
        <f ca="1">IF(J386="",H386,IF(SUM($K$8:$K386)&gt;=MAX($L$8:$L386),1,IF(J386="l",H386+$R$1,IF(AND(J386="w",H386&gt;$R$2),H386-$R$2,1))))</f>
        <v>24</v>
      </c>
      <c r="I387" s="6">
        <f t="shared" ca="1" si="76"/>
        <v>24</v>
      </c>
      <c r="J387" s="20" t="str">
        <f t="shared" ca="1" si="75"/>
        <v>l</v>
      </c>
      <c r="K387" s="17">
        <f t="shared" ca="1" si="73"/>
        <v>-216</v>
      </c>
      <c r="L387" s="6">
        <f t="shared" ca="1" si="77"/>
        <v>-1638</v>
      </c>
      <c r="M387" s="6" t="str">
        <f t="shared" ca="1" si="78"/>
        <v>stop loss</v>
      </c>
    </row>
    <row r="388" spans="1:13">
      <c r="A388" s="15">
        <f t="shared" ref="A388:A451" ca="1" si="81">INT(RAND()*37)</f>
        <v>9</v>
      </c>
      <c r="B388" s="16" t="str">
        <f t="shared" ref="B388:B451" ca="1" si="82">IF($A388="","",LOOKUP($A388,$AE:$AE,$AK:$AK))</f>
        <v>06</v>
      </c>
      <c r="C388" s="17" t="str">
        <f t="shared" ca="1" si="74"/>
        <v>17-01-14-18-05-06-07-12-04</v>
      </c>
      <c r="D388" s="19" t="str">
        <f t="shared" ca="1" si="71"/>
        <v>03-05-06-07-11-14-15-16-15</v>
      </c>
      <c r="E388" s="19" t="str">
        <f t="shared" ca="1" si="79"/>
        <v>furthest</v>
      </c>
      <c r="F388" s="19" t="str">
        <f t="shared" ca="1" si="80"/>
        <v>03-05-06-07-11-14-15-16-15</v>
      </c>
      <c r="G388" s="17" t="str">
        <f t="shared" ca="1" si="72"/>
        <v>b</v>
      </c>
      <c r="H388" s="7">
        <f ca="1">IF(J387="",H387,IF(SUM($K$8:$K387)&gt;=MAX($L$8:$L387),1,IF(J387="l",H387+$R$1,IF(AND(J387="w",H387&gt;$R$2),H387-$R$2,1))))</f>
        <v>25</v>
      </c>
      <c r="I388" s="6">
        <f t="shared" ca="1" si="76"/>
        <v>25</v>
      </c>
      <c r="J388" s="20" t="str">
        <f t="shared" ca="1" si="75"/>
        <v>w</v>
      </c>
      <c r="K388" s="17">
        <f t="shared" ca="1" si="73"/>
        <v>225</v>
      </c>
      <c r="L388" s="6">
        <f t="shared" ca="1" si="77"/>
        <v>-1413</v>
      </c>
      <c r="M388" s="6" t="str">
        <f t="shared" ca="1" si="78"/>
        <v>stop loss</v>
      </c>
    </row>
    <row r="389" spans="1:13">
      <c r="A389" s="15">
        <f t="shared" ca="1" si="81"/>
        <v>35</v>
      </c>
      <c r="B389" s="16" t="str">
        <f t="shared" ca="1" si="82"/>
        <v>17</v>
      </c>
      <c r="C389" s="17" t="str">
        <f t="shared" ca="1" si="74"/>
        <v>17-01-14-18-05-07-12-04-06</v>
      </c>
      <c r="D389" s="19" t="str">
        <f t="shared" ref="D389:D452" ca="1" si="83">IF(B388=0,D388,IF(AND(LEN(C388)=26,OR(MID(C388,1,2)=B388,MID(C388,4,2)=B388,MID(C388,7,2)=B388,MID(C388,10,2)=B388,MID(C388,13,2)=B388,MID(C388,16,2)=B388,MID(C388,19,2)=B388,MID(C388,22,2)=B388,MID(C388,25,2)=B388)),D388,IF(LEN(C388)=26,REPLACE(D388,25,2,MID(C388,1,2)),IF(RIGHT(D388,2)=B388,MID(D388,1,LEN(D388)-3),IF(OR(MID(C388,1,2)=B388,MID(C388,4,2)=B388,MID(C388,7,2)=B388,MID(C388,10,2)=B388,MID(C388,13,2)=B388,MID(C388,16,2)=B388,MID(C388,19,2)=B388,MID(C388,22,2)=B388,MID(C388,25,2)=B388),D388,REPLACE(D388,SEARCH(B388,D388,1),3,""))))))</f>
        <v>03-05-06-07-11-14-15-16-15</v>
      </c>
      <c r="E389" s="19" t="str">
        <f t="shared" ca="1" si="79"/>
        <v>furthest</v>
      </c>
      <c r="F389" s="19" t="str">
        <f t="shared" ca="1" si="80"/>
        <v>03-05-06-07-11-14-15-16-15</v>
      </c>
      <c r="G389" s="17" t="str">
        <f t="shared" ca="1" si="72"/>
        <v>b</v>
      </c>
      <c r="H389" s="7">
        <f ca="1">IF(J388="",H388,IF(SUM($K$8:$K388)&gt;=MAX($L$8:$L388),1,IF(J388="l",H388+$R$1,IF(AND(J388="w",H388&gt;$R$2),H388-$R$2,1))))</f>
        <v>24</v>
      </c>
      <c r="I389" s="6">
        <f t="shared" ca="1" si="76"/>
        <v>24</v>
      </c>
      <c r="J389" s="20" t="str">
        <f t="shared" ca="1" si="75"/>
        <v>l</v>
      </c>
      <c r="K389" s="17">
        <f t="shared" ca="1" si="73"/>
        <v>-216</v>
      </c>
      <c r="L389" s="6">
        <f t="shared" ca="1" si="77"/>
        <v>-1629</v>
      </c>
      <c r="M389" s="6" t="str">
        <f t="shared" ca="1" si="78"/>
        <v>stop loss</v>
      </c>
    </row>
    <row r="390" spans="1:13">
      <c r="A390" s="15">
        <f t="shared" ca="1" si="81"/>
        <v>6</v>
      </c>
      <c r="B390" s="16" t="str">
        <f t="shared" ca="1" si="82"/>
        <v>03</v>
      </c>
      <c r="C390" s="17" t="str">
        <f t="shared" ca="1" si="74"/>
        <v>01-14-18-05-07-12-04-06-17</v>
      </c>
      <c r="D390" s="19" t="str">
        <f t="shared" ca="1" si="83"/>
        <v>03-05-06-07-11-14-15-16-15</v>
      </c>
      <c r="E390" s="19" t="str">
        <f t="shared" ca="1" si="79"/>
        <v>last</v>
      </c>
      <c r="F390" s="19" t="str">
        <f t="shared" ca="1" si="80"/>
        <v>01-14-18-05-07-12-04-06-17</v>
      </c>
      <c r="G390" s="17" t="str">
        <f t="shared" ca="1" si="72"/>
        <v>b</v>
      </c>
      <c r="H390" s="7">
        <f ca="1">IF(J389="",H389,IF(SUM($K$8:$K389)&gt;=MAX($L$8:$L389),1,IF(J389="l",H389+$R$1,IF(AND(J389="w",H389&gt;$R$2),H389-$R$2,1))))</f>
        <v>25</v>
      </c>
      <c r="I390" s="6">
        <f t="shared" ca="1" si="76"/>
        <v>25</v>
      </c>
      <c r="J390" s="20" t="str">
        <f t="shared" ca="1" si="75"/>
        <v>l</v>
      </c>
      <c r="K390" s="17">
        <f t="shared" ca="1" si="73"/>
        <v>-225</v>
      </c>
      <c r="L390" s="6">
        <f t="shared" ca="1" si="77"/>
        <v>-1854</v>
      </c>
      <c r="M390" s="6" t="str">
        <f t="shared" ca="1" si="78"/>
        <v>stop loss</v>
      </c>
    </row>
    <row r="391" spans="1:13">
      <c r="A391" s="15">
        <f t="shared" ca="1" si="81"/>
        <v>17</v>
      </c>
      <c r="B391" s="16" t="str">
        <f t="shared" ca="1" si="82"/>
        <v>08</v>
      </c>
      <c r="C391" s="17" t="str">
        <f t="shared" ca="1" si="74"/>
        <v>14-18-05-07-12-04-06-17-03</v>
      </c>
      <c r="D391" s="19" t="str">
        <f t="shared" ca="1" si="83"/>
        <v>03-05-06-07-11-14-15-16-01</v>
      </c>
      <c r="E391" s="19" t="str">
        <f t="shared" ca="1" si="79"/>
        <v>furthest</v>
      </c>
      <c r="F391" s="19" t="str">
        <f t="shared" ca="1" si="80"/>
        <v>03-05-06-07-11-14-15-16-01</v>
      </c>
      <c r="G391" s="17" t="str">
        <f t="shared" ca="1" si="72"/>
        <v>b</v>
      </c>
      <c r="H391" s="7">
        <f ca="1">IF(J390="",H390,IF(SUM($K$8:$K390)&gt;=MAX($L$8:$L390),1,IF(J390="l",H390+$R$1,IF(AND(J390="w",H390&gt;$R$2),H390-$R$2,1))))</f>
        <v>26</v>
      </c>
      <c r="I391" s="6">
        <f t="shared" ca="1" si="76"/>
        <v>26</v>
      </c>
      <c r="J391" s="20" t="str">
        <f t="shared" ca="1" si="75"/>
        <v>l</v>
      </c>
      <c r="K391" s="17">
        <f t="shared" ca="1" si="73"/>
        <v>-234</v>
      </c>
      <c r="L391" s="6">
        <f t="shared" ca="1" si="77"/>
        <v>-2088</v>
      </c>
      <c r="M391" s="6" t="str">
        <f t="shared" ca="1" si="78"/>
        <v>stop loss</v>
      </c>
    </row>
    <row r="392" spans="1:13">
      <c r="A392" s="15">
        <f t="shared" ca="1" si="81"/>
        <v>33</v>
      </c>
      <c r="B392" s="16" t="str">
        <f t="shared" ca="1" si="82"/>
        <v>18</v>
      </c>
      <c r="C392" s="17" t="str">
        <f t="shared" ca="1" si="74"/>
        <v>18-05-07-12-04-06-17-03-08</v>
      </c>
      <c r="D392" s="19" t="str">
        <f t="shared" ca="1" si="83"/>
        <v>03-05-06-07-11-14-15-16-14</v>
      </c>
      <c r="E392" s="19" t="str">
        <f t="shared" ca="1" si="79"/>
        <v>last</v>
      </c>
      <c r="F392" s="19" t="str">
        <f t="shared" ca="1" si="80"/>
        <v>18-05-07-12-04-06-17-03-08</v>
      </c>
      <c r="G392" s="17" t="str">
        <f t="shared" ca="1" si="72"/>
        <v>b</v>
      </c>
      <c r="H392" s="7">
        <f ca="1">IF(J391="",H391,IF(SUM($K$8:$K391)&gt;=MAX($L$8:$L391),1,IF(J391="l",H391+$R$1,IF(AND(J391="w",H391&gt;$R$2),H391-$R$2,1))))</f>
        <v>27</v>
      </c>
      <c r="I392" s="6">
        <f t="shared" ca="1" si="76"/>
        <v>27</v>
      </c>
      <c r="J392" s="20" t="str">
        <f t="shared" ca="1" si="75"/>
        <v>w</v>
      </c>
      <c r="K392" s="17">
        <f t="shared" ca="1" si="73"/>
        <v>243</v>
      </c>
      <c r="L392" s="6">
        <f t="shared" ca="1" si="77"/>
        <v>-1845</v>
      </c>
      <c r="M392" s="6" t="str">
        <f t="shared" ca="1" si="78"/>
        <v>stop loss</v>
      </c>
    </row>
    <row r="393" spans="1:13">
      <c r="A393" s="15">
        <f t="shared" ca="1" si="81"/>
        <v>17</v>
      </c>
      <c r="B393" s="16" t="str">
        <f t="shared" ca="1" si="82"/>
        <v>08</v>
      </c>
      <c r="C393" s="17" t="str">
        <f t="shared" ca="1" si="74"/>
        <v>05-07-12-04-06-17-03-08-18</v>
      </c>
      <c r="D393" s="19" t="str">
        <f t="shared" ca="1" si="83"/>
        <v>03-05-06-07-11-14-15-16-14</v>
      </c>
      <c r="E393" s="19" t="str">
        <f t="shared" ca="1" si="79"/>
        <v>last</v>
      </c>
      <c r="F393" s="19" t="str">
        <f t="shared" ca="1" si="80"/>
        <v>05-07-12-04-06-17-03-08-18</v>
      </c>
      <c r="G393" s="17" t="str">
        <f t="shared" ref="G393:G456" ca="1" si="84">IF(A392="","",IF(LEN(C393)=26,"b",""))</f>
        <v>b</v>
      </c>
      <c r="H393" s="7">
        <f ca="1">IF(J392="",H392,IF(SUM($K$8:$K392)&gt;=MAX($L$8:$L392),1,IF(J392="l",H392+$R$1,IF(AND(J392="w",H392&gt;$R$2),H392-$R$2,1))))</f>
        <v>26</v>
      </c>
      <c r="I393" s="6">
        <f t="shared" ca="1" si="76"/>
        <v>26</v>
      </c>
      <c r="J393" s="20" t="str">
        <f t="shared" ca="1" si="75"/>
        <v>w</v>
      </c>
      <c r="K393" s="17">
        <f t="shared" ref="K393:K456" ca="1" si="85">IF(J393="",0,IF(J393="w",SUM(VLOOKUP(MID(C393,1,2),$AA$3:$AB$21,2,FALSE),VLOOKUP(MID(C393,4,2),$AA$3:$AB$21,2,FALSE),VLOOKUP(MID(C393,7,2),$AA$3:$AB$21,2,FALSE),VLOOKUP(MID(C393,10,2),$AA$3:$AB$21,2,FALSE),VLOOKUP(MID(C393,13,2),$AA$3:$AB$21,2,FALSE),VLOOKUP(MID(C393,16,2),$AA$3:$AB$21,2,FALSE),VLOOKUP(MID(C393,19,2),$AA$3:$AB$21,2,FALSE),VLOOKUP(MID(C393,22,2),$AA$3:$AB$21,2,FALSE),VLOOKUP(MID(C393,25,2),$AA$3:$AB$21,2,FALSE))*I393,IF(J393="l",SUM(VLOOKUP(MID(C393,1,2),$AA$3:$AB$21,2,FALSE),VLOOKUP(MID(C393,4,2),$AA$3:$AB$21,2,FALSE),VLOOKUP(MID(C393,7,2),$AA$3:$AB$21,2,FALSE),VLOOKUP(MID(C393,10,2),$AA$3:$AB$21,2,FALSE),VLOOKUP(MID(C393,13,2),$AA$3:$AB$21,2,FALSE),VLOOKUP(MID(C393,16,2),$AA$3:$AB$21,2,FALSE),VLOOKUP(MID(C393,19,2),$AA$3:$AB$21,2,FALSE),VLOOKUP(MID(C393,22,2),$AA$3:$AB$21,2,FALSE),VLOOKUP(MID(C393,25,2),$AA$3:$AB$21,2,FALSE))*-I393)))</f>
        <v>234</v>
      </c>
      <c r="L393" s="6">
        <f t="shared" ca="1" si="77"/>
        <v>-1611</v>
      </c>
      <c r="M393" s="6" t="str">
        <f t="shared" ca="1" si="78"/>
        <v>stop loss</v>
      </c>
    </row>
    <row r="394" spans="1:13">
      <c r="A394" s="15">
        <f t="shared" ca="1" si="81"/>
        <v>18</v>
      </c>
      <c r="B394" s="16" t="str">
        <f t="shared" ca="1" si="82"/>
        <v>09</v>
      </c>
      <c r="C394" s="17" t="str">
        <f t="shared" ca="1" si="74"/>
        <v>05-07-12-04-06-17-03-18-08</v>
      </c>
      <c r="D394" s="19" t="str">
        <f t="shared" ca="1" si="83"/>
        <v>03-05-06-07-11-14-15-16-14</v>
      </c>
      <c r="E394" s="19" t="str">
        <f t="shared" ca="1" si="79"/>
        <v>last</v>
      </c>
      <c r="F394" s="19" t="str">
        <f t="shared" ca="1" si="80"/>
        <v>05-07-12-04-06-17-03-18-08</v>
      </c>
      <c r="G394" s="17" t="str">
        <f t="shared" ca="1" si="84"/>
        <v>b</v>
      </c>
      <c r="H394" s="7">
        <f ca="1">IF(J393="",H393,IF(SUM($K$8:$K393)&gt;=MAX($L$8:$L393),1,IF(J393="l",H393+$R$1,IF(AND(J393="w",H393&gt;$R$2),H393-$R$2,1))))</f>
        <v>25</v>
      </c>
      <c r="I394" s="6">
        <f t="shared" ca="1" si="76"/>
        <v>25</v>
      </c>
      <c r="J394" s="20" t="str">
        <f t="shared" ca="1" si="75"/>
        <v>l</v>
      </c>
      <c r="K394" s="17">
        <f t="shared" ca="1" si="85"/>
        <v>-225</v>
      </c>
      <c r="L394" s="6">
        <f t="shared" ca="1" si="77"/>
        <v>-1836</v>
      </c>
      <c r="M394" s="6" t="str">
        <f t="shared" ca="1" si="78"/>
        <v>stop loss</v>
      </c>
    </row>
    <row r="395" spans="1:13">
      <c r="A395" s="15">
        <f t="shared" ca="1" si="81"/>
        <v>32</v>
      </c>
      <c r="B395" s="16" t="str">
        <f t="shared" ca="1" si="82"/>
        <v>17</v>
      </c>
      <c r="C395" s="17" t="str">
        <f t="shared" ca="1" si="74"/>
        <v>07-12-04-06-17-03-18-08-09</v>
      </c>
      <c r="D395" s="19" t="str">
        <f t="shared" ca="1" si="83"/>
        <v>03-05-06-07-11-14-15-16-05</v>
      </c>
      <c r="E395" s="19" t="str">
        <f t="shared" ca="1" si="79"/>
        <v>furthest</v>
      </c>
      <c r="F395" s="19" t="str">
        <f t="shared" ca="1" si="80"/>
        <v>03-05-06-07-11-14-15-16-05</v>
      </c>
      <c r="G395" s="17" t="str">
        <f t="shared" ca="1" si="84"/>
        <v>b</v>
      </c>
      <c r="H395" s="7">
        <f ca="1">IF(J394="",H394,IF(SUM($K$8:$K394)&gt;=MAX($L$8:$L394),1,IF(J394="l",H394+$R$1,IF(AND(J394="w",H394&gt;$R$2),H394-$R$2,1))))</f>
        <v>26</v>
      </c>
      <c r="I395" s="6">
        <f t="shared" ca="1" si="76"/>
        <v>26</v>
      </c>
      <c r="J395" s="20" t="str">
        <f t="shared" ca="1" si="75"/>
        <v>l</v>
      </c>
      <c r="K395" s="17">
        <f t="shared" ca="1" si="85"/>
        <v>-234</v>
      </c>
      <c r="L395" s="6">
        <f t="shared" ca="1" si="77"/>
        <v>-2070</v>
      </c>
      <c r="M395" s="6" t="str">
        <f t="shared" ca="1" si="78"/>
        <v>stop loss</v>
      </c>
    </row>
    <row r="396" spans="1:13">
      <c r="A396" s="15">
        <f t="shared" ca="1" si="81"/>
        <v>35</v>
      </c>
      <c r="B396" s="16" t="str">
        <f t="shared" ca="1" si="82"/>
        <v>17</v>
      </c>
      <c r="C396" s="17" t="str">
        <f t="shared" ca="1" si="74"/>
        <v>07-12-04-06-03-18-08-09-17</v>
      </c>
      <c r="D396" s="19" t="str">
        <f t="shared" ca="1" si="83"/>
        <v>03-05-06-07-11-14-15-16-05</v>
      </c>
      <c r="E396" s="19" t="str">
        <f t="shared" ca="1" si="79"/>
        <v>last</v>
      </c>
      <c r="F396" s="19" t="str">
        <f t="shared" ca="1" si="80"/>
        <v>07-12-04-06-03-18-08-09-17</v>
      </c>
      <c r="G396" s="17" t="str">
        <f t="shared" ca="1" si="84"/>
        <v>b</v>
      </c>
      <c r="H396" s="7">
        <f ca="1">IF(J395="",H395,IF(SUM($K$8:$K395)&gt;=MAX($L$8:$L395),1,IF(J395="l",H395+$R$1,IF(AND(J395="w",H395&gt;$R$2),H395-$R$2,1))))</f>
        <v>27</v>
      </c>
      <c r="I396" s="6">
        <f t="shared" ca="1" si="76"/>
        <v>27</v>
      </c>
      <c r="J396" s="20" t="str">
        <f t="shared" ca="1" si="75"/>
        <v>w</v>
      </c>
      <c r="K396" s="17">
        <f t="shared" ca="1" si="85"/>
        <v>243</v>
      </c>
      <c r="L396" s="6">
        <f t="shared" ca="1" si="77"/>
        <v>-1827</v>
      </c>
      <c r="M396" s="6" t="str">
        <f t="shared" ca="1" si="78"/>
        <v>stop loss</v>
      </c>
    </row>
    <row r="397" spans="1:13">
      <c r="A397" s="15">
        <f t="shared" ca="1" si="81"/>
        <v>0</v>
      </c>
      <c r="B397" s="16">
        <f t="shared" ca="1" si="82"/>
        <v>0</v>
      </c>
      <c r="C397" s="17" t="str">
        <f t="shared" ca="1" si="74"/>
        <v>07-12-04-06-03-18-08-09-17</v>
      </c>
      <c r="D397" s="19" t="str">
        <f t="shared" ca="1" si="83"/>
        <v>03-05-06-07-11-14-15-16-05</v>
      </c>
      <c r="E397" s="19" t="str">
        <f t="shared" ca="1" si="79"/>
        <v>last</v>
      </c>
      <c r="F397" s="19" t="str">
        <f t="shared" ca="1" si="80"/>
        <v>07-12-04-06-03-18-08-09-17</v>
      </c>
      <c r="G397" s="17" t="str">
        <f t="shared" ca="1" si="84"/>
        <v>b</v>
      </c>
      <c r="H397" s="7">
        <f ca="1">IF(J396="",H396,IF(SUM($K$8:$K396)&gt;=MAX($L$8:$L396),1,IF(J396="l",H396+$R$1,IF(AND(J396="w",H396&gt;$R$2),H396-$R$2,1))))</f>
        <v>26</v>
      </c>
      <c r="I397" s="6">
        <f t="shared" ca="1" si="76"/>
        <v>26</v>
      </c>
      <c r="J397" s="20" t="str">
        <f t="shared" ca="1" si="75"/>
        <v>l</v>
      </c>
      <c r="K397" s="17">
        <f t="shared" ca="1" si="85"/>
        <v>-234</v>
      </c>
      <c r="L397" s="6">
        <f t="shared" ca="1" si="77"/>
        <v>-2061</v>
      </c>
      <c r="M397" s="6" t="str">
        <f t="shared" ca="1" si="78"/>
        <v>stop loss</v>
      </c>
    </row>
    <row r="398" spans="1:13">
      <c r="A398" s="15">
        <f t="shared" ca="1" si="81"/>
        <v>24</v>
      </c>
      <c r="B398" s="16" t="str">
        <f t="shared" ca="1" si="82"/>
        <v>12</v>
      </c>
      <c r="C398" s="17" t="str">
        <f t="shared" ref="C398:C461" ca="1" si="86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>07-12-04-06-03-18-08-09-17</v>
      </c>
      <c r="D398" s="19" t="str">
        <f t="shared" ca="1" si="83"/>
        <v>03-05-06-07-11-14-15-16-05</v>
      </c>
      <c r="E398" s="19" t="str">
        <f t="shared" ca="1" si="79"/>
        <v>furthest</v>
      </c>
      <c r="F398" s="19" t="str">
        <f t="shared" ca="1" si="80"/>
        <v>03-05-06-07-11-14-15-16-05</v>
      </c>
      <c r="G398" s="17" t="str">
        <f t="shared" ca="1" si="84"/>
        <v>b</v>
      </c>
      <c r="H398" s="7">
        <f ca="1">IF(J397="",H397,IF(SUM($K$8:$K397)&gt;=MAX($L$8:$L397),1,IF(J397="l",H397+$R$1,IF(AND(J397="w",H397&gt;$R$2),H397-$R$2,1))))</f>
        <v>27</v>
      </c>
      <c r="I398" s="6">
        <f t="shared" ca="1" si="76"/>
        <v>27</v>
      </c>
      <c r="J398" s="20" t="str">
        <f t="shared" ca="1" si="75"/>
        <v>l</v>
      </c>
      <c r="K398" s="17">
        <f t="shared" ca="1" si="85"/>
        <v>-243</v>
      </c>
      <c r="L398" s="6">
        <f t="shared" ca="1" si="77"/>
        <v>-2304</v>
      </c>
      <c r="M398" s="6" t="str">
        <f t="shared" ca="1" si="78"/>
        <v>stop loss</v>
      </c>
    </row>
    <row r="399" spans="1:13">
      <c r="A399" s="15">
        <f t="shared" ca="1" si="81"/>
        <v>33</v>
      </c>
      <c r="B399" s="16" t="str">
        <f t="shared" ca="1" si="82"/>
        <v>18</v>
      </c>
      <c r="C399" s="17" t="str">
        <f t="shared" ca="1" si="86"/>
        <v>07-04-06-03-18-08-09-17-12</v>
      </c>
      <c r="D399" s="19" t="str">
        <f t="shared" ca="1" si="83"/>
        <v>03-05-06-07-11-14-15-16-05</v>
      </c>
      <c r="E399" s="19" t="str">
        <f t="shared" ca="1" si="79"/>
        <v>last</v>
      </c>
      <c r="F399" s="19" t="str">
        <f t="shared" ca="1" si="80"/>
        <v>07-04-06-03-18-08-09-17-12</v>
      </c>
      <c r="G399" s="17" t="str">
        <f t="shared" ca="1" si="84"/>
        <v>b</v>
      </c>
      <c r="H399" s="7">
        <f ca="1">IF(J398="",H398,IF(SUM($K$8:$K398)&gt;=MAX($L$8:$L398),1,IF(J398="l",H398+$R$1,IF(AND(J398="w",H398&gt;$R$2),H398-$R$2,1))))</f>
        <v>28</v>
      </c>
      <c r="I399" s="6">
        <f t="shared" ca="1" si="76"/>
        <v>28</v>
      </c>
      <c r="J399" s="20" t="str">
        <f t="shared" ca="1" si="75"/>
        <v>w</v>
      </c>
      <c r="K399" s="17">
        <f t="shared" ca="1" si="85"/>
        <v>252</v>
      </c>
      <c r="L399" s="6">
        <f t="shared" ca="1" si="77"/>
        <v>-2052</v>
      </c>
      <c r="M399" s="6" t="str">
        <f t="shared" ca="1" si="78"/>
        <v>stop loss</v>
      </c>
    </row>
    <row r="400" spans="1:13">
      <c r="A400" s="15">
        <f t="shared" ca="1" si="81"/>
        <v>22</v>
      </c>
      <c r="B400" s="16" t="str">
        <f t="shared" ca="1" si="82"/>
        <v>10</v>
      </c>
      <c r="C400" s="17" t="str">
        <f t="shared" ca="1" si="86"/>
        <v>07-04-06-03-08-09-17-12-18</v>
      </c>
      <c r="D400" s="19" t="str">
        <f t="shared" ca="1" si="83"/>
        <v>03-05-06-07-11-14-15-16-05</v>
      </c>
      <c r="E400" s="19" t="str">
        <f t="shared" ca="1" si="79"/>
        <v>last</v>
      </c>
      <c r="F400" s="19" t="str">
        <f t="shared" ca="1" si="80"/>
        <v>07-04-06-03-08-09-17-12-18</v>
      </c>
      <c r="G400" s="17" t="str">
        <f t="shared" ca="1" si="84"/>
        <v>b</v>
      </c>
      <c r="H400" s="7">
        <f ca="1">IF(J399="",H399,IF(SUM($K$8:$K399)&gt;=MAX($L$8:$L399),1,IF(J399="l",H399+$R$1,IF(AND(J399="w",H399&gt;$R$2),H399-$R$2,1))))</f>
        <v>27</v>
      </c>
      <c r="I400" s="6">
        <f t="shared" ca="1" si="76"/>
        <v>27</v>
      </c>
      <c r="J400" s="20" t="str">
        <f t="shared" ca="1" si="75"/>
        <v>l</v>
      </c>
      <c r="K400" s="17">
        <f t="shared" ca="1" si="85"/>
        <v>-243</v>
      </c>
      <c r="L400" s="6">
        <f t="shared" ca="1" si="77"/>
        <v>-2295</v>
      </c>
      <c r="M400" s="6" t="str">
        <f t="shared" ca="1" si="78"/>
        <v>stop loss</v>
      </c>
    </row>
    <row r="401" spans="1:13">
      <c r="A401" s="15">
        <f t="shared" ca="1" si="81"/>
        <v>36</v>
      </c>
      <c r="B401" s="16" t="str">
        <f t="shared" ca="1" si="82"/>
        <v>18</v>
      </c>
      <c r="C401" s="17" t="str">
        <f t="shared" ca="1" si="86"/>
        <v>04-06-03-08-09-17-12-18-10</v>
      </c>
      <c r="D401" s="19" t="str">
        <f t="shared" ca="1" si="83"/>
        <v>03-05-06-07-11-14-15-16-07</v>
      </c>
      <c r="E401" s="19" t="str">
        <f t="shared" ca="1" si="79"/>
        <v>furthest</v>
      </c>
      <c r="F401" s="19" t="str">
        <f t="shared" ca="1" si="80"/>
        <v>03-05-06-07-11-14-15-16-07</v>
      </c>
      <c r="G401" s="17" t="str">
        <f t="shared" ca="1" si="84"/>
        <v>b</v>
      </c>
      <c r="H401" s="7">
        <f ca="1">IF(J400="",H400,IF(SUM($K$8:$K400)&gt;=MAX($L$8:$L400),1,IF(J400="l",H400+$R$1,IF(AND(J400="w",H400&gt;$R$2),H400-$R$2,1))))</f>
        <v>28</v>
      </c>
      <c r="I401" s="6">
        <f t="shared" ca="1" si="76"/>
        <v>28</v>
      </c>
      <c r="J401" s="20" t="str">
        <f t="shared" ca="1" si="75"/>
        <v>l</v>
      </c>
      <c r="K401" s="17">
        <f t="shared" ca="1" si="85"/>
        <v>-252</v>
      </c>
      <c r="L401" s="6">
        <f t="shared" ca="1" si="77"/>
        <v>-2547</v>
      </c>
      <c r="M401" s="6" t="str">
        <f t="shared" ca="1" si="78"/>
        <v>stop loss</v>
      </c>
    </row>
    <row r="402" spans="1:13">
      <c r="A402" s="15">
        <f t="shared" ca="1" si="81"/>
        <v>33</v>
      </c>
      <c r="B402" s="16" t="str">
        <f t="shared" ca="1" si="82"/>
        <v>18</v>
      </c>
      <c r="C402" s="17" t="str">
        <f t="shared" ca="1" si="86"/>
        <v>04-06-03-08-09-17-12-10-18</v>
      </c>
      <c r="D402" s="19" t="str">
        <f t="shared" ca="1" si="83"/>
        <v>03-05-06-07-11-14-15-16-07</v>
      </c>
      <c r="E402" s="19" t="str">
        <f t="shared" ca="1" si="79"/>
        <v>last</v>
      </c>
      <c r="F402" s="19" t="str">
        <f t="shared" ca="1" si="80"/>
        <v>04-06-03-08-09-17-12-10-18</v>
      </c>
      <c r="G402" s="17" t="str">
        <f t="shared" ca="1" si="84"/>
        <v>b</v>
      </c>
      <c r="H402" s="7">
        <f ca="1">IF(J401="",H401,IF(SUM($K$8:$K401)&gt;=MAX($L$8:$L401),1,IF(J401="l",H401+$R$1,IF(AND(J401="w",H401&gt;$R$2),H401-$R$2,1))))</f>
        <v>29</v>
      </c>
      <c r="I402" s="6">
        <f t="shared" ca="1" si="76"/>
        <v>29</v>
      </c>
      <c r="J402" s="20" t="str">
        <f t="shared" ref="J402:J465" ca="1" si="87">IF(A402="","",IF(G402="","",IF(AND(G402="b",OR(MID(F402,1,2)=B402,MID(F402,4,2)=B402,MID(F402,7,2)=B402,MID(F402,10,2)=B402,MID(F402,13,2)=B402,MID(F402,16,2)=B402,MID(F402,19,2)=B402,MID(F402,22,2)=B402,MID(F402,25,2)=B402)),"w","l")))</f>
        <v>w</v>
      </c>
      <c r="K402" s="17">
        <f t="shared" ca="1" si="85"/>
        <v>261</v>
      </c>
      <c r="L402" s="6">
        <f t="shared" ca="1" si="77"/>
        <v>-2286</v>
      </c>
      <c r="M402" s="6" t="str">
        <f t="shared" ca="1" si="78"/>
        <v>stop loss</v>
      </c>
    </row>
    <row r="403" spans="1:13">
      <c r="A403" s="15">
        <f t="shared" ca="1" si="81"/>
        <v>16</v>
      </c>
      <c r="B403" s="16" t="str">
        <f t="shared" ca="1" si="82"/>
        <v>07</v>
      </c>
      <c r="C403" s="17" t="str">
        <f t="shared" ca="1" si="86"/>
        <v>04-06-03-08-09-17-12-10-18</v>
      </c>
      <c r="D403" s="19" t="str">
        <f t="shared" ca="1" si="83"/>
        <v>03-05-06-07-11-14-15-16-07</v>
      </c>
      <c r="E403" s="19" t="str">
        <f t="shared" ca="1" si="79"/>
        <v>last</v>
      </c>
      <c r="F403" s="19" t="str">
        <f t="shared" ca="1" si="80"/>
        <v>04-06-03-08-09-17-12-10-18</v>
      </c>
      <c r="G403" s="17" t="str">
        <f t="shared" ca="1" si="84"/>
        <v>b</v>
      </c>
      <c r="H403" s="7">
        <f ca="1">IF(J402="",H402,IF(SUM($K$8:$K402)&gt;=MAX($L$8:$L402),1,IF(J402="l",H402+$R$1,IF(AND(J402="w",H402&gt;$R$2),H402-$R$2,1))))</f>
        <v>28</v>
      </c>
      <c r="I403" s="6">
        <f t="shared" ca="1" si="76"/>
        <v>28</v>
      </c>
      <c r="J403" s="20" t="str">
        <f t="shared" ca="1" si="87"/>
        <v>l</v>
      </c>
      <c r="K403" s="17">
        <f t="shared" ca="1" si="85"/>
        <v>-252</v>
      </c>
      <c r="L403" s="6">
        <f t="shared" ca="1" si="77"/>
        <v>-2538</v>
      </c>
      <c r="M403" s="6" t="str">
        <f t="shared" ca="1" si="78"/>
        <v>stop loss</v>
      </c>
    </row>
    <row r="404" spans="1:13">
      <c r="A404" s="15">
        <f t="shared" ca="1" si="81"/>
        <v>4</v>
      </c>
      <c r="B404" s="16" t="str">
        <f t="shared" ca="1" si="82"/>
        <v>01</v>
      </c>
      <c r="C404" s="17" t="str">
        <f t="shared" ca="1" si="86"/>
        <v>06-03-08-09-17-12-10-18-07</v>
      </c>
      <c r="D404" s="19" t="str">
        <f t="shared" ca="1" si="83"/>
        <v>03-05-06-07-11-14-15-16-04</v>
      </c>
      <c r="E404" s="19" t="str">
        <f t="shared" ca="1" si="79"/>
        <v>furthest</v>
      </c>
      <c r="F404" s="19" t="str">
        <f t="shared" ca="1" si="80"/>
        <v>03-05-06-07-11-14-15-16-04</v>
      </c>
      <c r="G404" s="17" t="str">
        <f t="shared" ca="1" si="84"/>
        <v>b</v>
      </c>
      <c r="H404" s="7">
        <f ca="1">IF(J403="",H403,IF(SUM($K$8:$K403)&gt;=MAX($L$8:$L403),1,IF(J403="l",H403+$R$1,IF(AND(J403="w",H403&gt;$R$2),H403-$R$2,1))))</f>
        <v>29</v>
      </c>
      <c r="I404" s="6">
        <f t="shared" ca="1" si="76"/>
        <v>29</v>
      </c>
      <c r="J404" s="20" t="str">
        <f t="shared" ca="1" si="87"/>
        <v>l</v>
      </c>
      <c r="K404" s="17">
        <f t="shared" ca="1" si="85"/>
        <v>-261</v>
      </c>
      <c r="L404" s="6">
        <f t="shared" ca="1" si="77"/>
        <v>-2799</v>
      </c>
      <c r="M404" s="6" t="str">
        <f t="shared" ca="1" si="78"/>
        <v>stop loss</v>
      </c>
    </row>
    <row r="405" spans="1:13">
      <c r="A405" s="15">
        <f t="shared" ca="1" si="81"/>
        <v>10</v>
      </c>
      <c r="B405" s="16" t="str">
        <f t="shared" ca="1" si="82"/>
        <v>04</v>
      </c>
      <c r="C405" s="17" t="str">
        <f t="shared" ca="1" si="86"/>
        <v>03-08-09-17-12-10-18-07-01</v>
      </c>
      <c r="D405" s="19" t="str">
        <f t="shared" ca="1" si="83"/>
        <v>03-05-06-07-11-14-15-16-06</v>
      </c>
      <c r="E405" s="19" t="str">
        <f t="shared" ca="1" si="79"/>
        <v>last</v>
      </c>
      <c r="F405" s="19" t="str">
        <f t="shared" ca="1" si="80"/>
        <v>03-08-09-17-12-10-18-07-01</v>
      </c>
      <c r="G405" s="17" t="str">
        <f t="shared" ca="1" si="84"/>
        <v>b</v>
      </c>
      <c r="H405" s="7">
        <f ca="1">IF(J404="",H404,IF(SUM($K$8:$K404)&gt;=MAX($L$8:$L404),1,IF(J404="l",H404+$R$1,IF(AND(J404="w",H404&gt;$R$2),H404-$R$2,1))))</f>
        <v>30</v>
      </c>
      <c r="I405" s="6">
        <f t="shared" ca="1" si="76"/>
        <v>30</v>
      </c>
      <c r="J405" s="20" t="str">
        <f t="shared" ca="1" si="87"/>
        <v>l</v>
      </c>
      <c r="K405" s="17">
        <f t="shared" ca="1" si="85"/>
        <v>-270</v>
      </c>
      <c r="L405" s="6">
        <f t="shared" ca="1" si="77"/>
        <v>-3069</v>
      </c>
      <c r="M405" s="6" t="str">
        <f t="shared" ca="1" si="78"/>
        <v>stop loss</v>
      </c>
    </row>
    <row r="406" spans="1:13">
      <c r="A406" s="15">
        <f t="shared" ca="1" si="81"/>
        <v>23</v>
      </c>
      <c r="B406" s="16" t="str">
        <f t="shared" ca="1" si="82"/>
        <v>11</v>
      </c>
      <c r="C406" s="17" t="str">
        <f t="shared" ca="1" si="86"/>
        <v>08-09-17-12-10-18-07-01-04</v>
      </c>
      <c r="D406" s="19" t="str">
        <f t="shared" ca="1" si="83"/>
        <v>03-05-06-07-11-14-15-16-03</v>
      </c>
      <c r="E406" s="19" t="str">
        <f t="shared" ca="1" si="79"/>
        <v>furthest</v>
      </c>
      <c r="F406" s="19" t="str">
        <f t="shared" ca="1" si="80"/>
        <v>03-05-06-07-11-14-15-16-03</v>
      </c>
      <c r="G406" s="17" t="str">
        <f t="shared" ca="1" si="84"/>
        <v>b</v>
      </c>
      <c r="H406" s="7">
        <f ca="1">IF(J405="",H405,IF(SUM($K$8:$K405)&gt;=MAX($L$8:$L405),1,IF(J405="l",H405+$R$1,IF(AND(J405="w",H405&gt;$R$2),H405-$R$2,1))))</f>
        <v>31</v>
      </c>
      <c r="I406" s="6" t="e">
        <f t="shared" ca="1" si="76"/>
        <v>#N/A</v>
      </c>
      <c r="J406" s="20" t="str">
        <f t="shared" ca="1" si="87"/>
        <v>w</v>
      </c>
      <c r="K406" s="17" t="e">
        <f t="shared" ca="1" si="85"/>
        <v>#N/A</v>
      </c>
      <c r="L406" s="6" t="e">
        <f t="shared" ca="1" si="77"/>
        <v>#N/A</v>
      </c>
      <c r="M406" s="6" t="e">
        <f t="shared" ca="1" si="78"/>
        <v>#N/A</v>
      </c>
    </row>
    <row r="407" spans="1:13">
      <c r="A407" s="15">
        <f t="shared" ca="1" si="81"/>
        <v>29</v>
      </c>
      <c r="B407" s="16" t="str">
        <f t="shared" ca="1" si="82"/>
        <v>14</v>
      </c>
      <c r="C407" s="17" t="str">
        <f t="shared" ca="1" si="86"/>
        <v>09-17-12-10-18-07-01-04-11</v>
      </c>
      <c r="D407" s="19" t="str">
        <f t="shared" ca="1" si="83"/>
        <v>03-05-06-07-11-14-15-16-08</v>
      </c>
      <c r="E407" s="19" t="str">
        <f t="shared" ca="1" si="79"/>
        <v>furthest</v>
      </c>
      <c r="F407" s="19" t="str">
        <f t="shared" ca="1" si="80"/>
        <v>03-05-06-07-11-14-15-16-08</v>
      </c>
      <c r="G407" s="17" t="str">
        <f t="shared" ca="1" si="84"/>
        <v>b</v>
      </c>
      <c r="H407" s="7" t="e">
        <f ca="1">IF(J406="",H406,IF(SUM($K$8:$K406)&gt;=MAX($L$8:$L406),1,IF(J406="l",H406+$R$1,IF(AND(J406="w",H406&gt;$R$2),H406-$R$2,1))))</f>
        <v>#N/A</v>
      </c>
      <c r="I407" s="6" t="e">
        <f t="shared" ref="I407:I470" ca="1" si="88">IF(G407="","",VLOOKUP(H407,$O$3:$P$32,2,FALSE))</f>
        <v>#N/A</v>
      </c>
      <c r="J407" s="20" t="str">
        <f t="shared" ca="1" si="87"/>
        <v>w</v>
      </c>
      <c r="K407" s="17" t="e">
        <f t="shared" ca="1" si="85"/>
        <v>#N/A</v>
      </c>
      <c r="L407" s="6" t="e">
        <f t="shared" ref="L407:L470" ca="1" si="89">K407+L406</f>
        <v>#N/A</v>
      </c>
      <c r="M407" s="6" t="e">
        <f t="shared" ref="M407:M470" ca="1" si="90">IF(J407="","",IF(L407&gt;=$R$4,$Q$4,IF(L407&lt;=$R$5,$Q$5,"")))</f>
        <v>#N/A</v>
      </c>
    </row>
    <row r="408" spans="1:13">
      <c r="A408" s="15">
        <f t="shared" ca="1" si="81"/>
        <v>27</v>
      </c>
      <c r="B408" s="16" t="str">
        <f t="shared" ca="1" si="82"/>
        <v>15</v>
      </c>
      <c r="C408" s="17" t="str">
        <f t="shared" ca="1" si="86"/>
        <v>17-12-10-18-07-01-04-11-14</v>
      </c>
      <c r="D408" s="19" t="str">
        <f t="shared" ca="1" si="83"/>
        <v>03-05-06-07-11-14-15-16-09</v>
      </c>
      <c r="E408" s="19" t="str">
        <f t="shared" ca="1" si="79"/>
        <v>furthest</v>
      </c>
      <c r="F408" s="19" t="str">
        <f t="shared" ca="1" si="80"/>
        <v>03-05-06-07-11-14-15-16-09</v>
      </c>
      <c r="G408" s="17" t="str">
        <f t="shared" ca="1" si="84"/>
        <v>b</v>
      </c>
      <c r="H408" s="7" t="e">
        <f ca="1">IF(J407="",H407,IF(SUM($K$8:$K407)&gt;=MAX($L$8:$L407),1,IF(J407="l",H407+$R$1,IF(AND(J407="w",H407&gt;$R$2),H407-$R$2,1))))</f>
        <v>#N/A</v>
      </c>
      <c r="I408" s="6" t="e">
        <f t="shared" ca="1" si="88"/>
        <v>#N/A</v>
      </c>
      <c r="J408" s="20" t="str">
        <f t="shared" ca="1" si="87"/>
        <v>w</v>
      </c>
      <c r="K408" s="17" t="e">
        <f t="shared" ca="1" si="85"/>
        <v>#N/A</v>
      </c>
      <c r="L408" s="6" t="e">
        <f t="shared" ca="1" si="89"/>
        <v>#N/A</v>
      </c>
      <c r="M408" s="6" t="e">
        <f t="shared" ca="1" si="90"/>
        <v>#N/A</v>
      </c>
    </row>
    <row r="409" spans="1:13">
      <c r="A409" s="15">
        <f t="shared" ca="1" si="81"/>
        <v>23</v>
      </c>
      <c r="B409" s="16" t="str">
        <f t="shared" ca="1" si="82"/>
        <v>11</v>
      </c>
      <c r="C409" s="17" t="str">
        <f t="shared" ca="1" si="86"/>
        <v>12-10-18-07-01-04-11-14-15</v>
      </c>
      <c r="D409" s="19" t="str">
        <f t="shared" ca="1" si="83"/>
        <v>03-05-06-07-11-14-15-16-17</v>
      </c>
      <c r="E409" s="19" t="str">
        <f t="shared" ca="1" si="79"/>
        <v>furthest</v>
      </c>
      <c r="F409" s="19" t="str">
        <f t="shared" ca="1" si="80"/>
        <v>03-05-06-07-11-14-15-16-17</v>
      </c>
      <c r="G409" s="17" t="str">
        <f t="shared" ca="1" si="84"/>
        <v>b</v>
      </c>
      <c r="H409" s="7" t="e">
        <f ca="1">IF(J408="",H408,IF(SUM($K$8:$K408)&gt;=MAX($L$8:$L408),1,IF(J408="l",H408+$R$1,IF(AND(J408="w",H408&gt;$R$2),H408-$R$2,1))))</f>
        <v>#N/A</v>
      </c>
      <c r="I409" s="6" t="e">
        <f t="shared" ca="1" si="88"/>
        <v>#N/A</v>
      </c>
      <c r="J409" s="20" t="str">
        <f t="shared" ca="1" si="87"/>
        <v>w</v>
      </c>
      <c r="K409" s="17" t="e">
        <f t="shared" ca="1" si="85"/>
        <v>#N/A</v>
      </c>
      <c r="L409" s="6" t="e">
        <f t="shared" ca="1" si="89"/>
        <v>#N/A</v>
      </c>
      <c r="M409" s="6" t="e">
        <f t="shared" ca="1" si="90"/>
        <v>#N/A</v>
      </c>
    </row>
    <row r="410" spans="1:13">
      <c r="A410" s="15">
        <f t="shared" ca="1" si="81"/>
        <v>15</v>
      </c>
      <c r="B410" s="16" t="str">
        <f t="shared" ca="1" si="82"/>
        <v>09</v>
      </c>
      <c r="C410" s="17" t="str">
        <f t="shared" ca="1" si="86"/>
        <v>12-10-18-07-01-04-14-15-11</v>
      </c>
      <c r="D410" s="19" t="str">
        <f t="shared" ca="1" si="83"/>
        <v>03-05-06-07-11-14-15-16-17</v>
      </c>
      <c r="E410" s="19" t="str">
        <f t="shared" ca="1" si="79"/>
        <v>furthest</v>
      </c>
      <c r="F410" s="19" t="str">
        <f t="shared" ca="1" si="80"/>
        <v>03-05-06-07-11-14-15-16-17</v>
      </c>
      <c r="G410" s="17" t="str">
        <f t="shared" ca="1" si="84"/>
        <v>b</v>
      </c>
      <c r="H410" s="7" t="e">
        <f ca="1">IF(J409="",H409,IF(SUM($K$8:$K409)&gt;=MAX($L$8:$L409),1,IF(J409="l",H409+$R$1,IF(AND(J409="w",H409&gt;$R$2),H409-$R$2,1))))</f>
        <v>#N/A</v>
      </c>
      <c r="I410" s="6" t="e">
        <f t="shared" ca="1" si="88"/>
        <v>#N/A</v>
      </c>
      <c r="J410" s="20" t="str">
        <f t="shared" ca="1" si="87"/>
        <v>l</v>
      </c>
      <c r="K410" s="17" t="e">
        <f t="shared" ca="1" si="85"/>
        <v>#N/A</v>
      </c>
      <c r="L410" s="6" t="e">
        <f t="shared" ca="1" si="89"/>
        <v>#N/A</v>
      </c>
      <c r="M410" s="6" t="e">
        <f t="shared" ca="1" si="90"/>
        <v>#N/A</v>
      </c>
    </row>
    <row r="411" spans="1:13">
      <c r="A411" s="15">
        <f t="shared" ca="1" si="81"/>
        <v>2</v>
      </c>
      <c r="B411" s="16" t="str">
        <f t="shared" ca="1" si="82"/>
        <v>02</v>
      </c>
      <c r="C411" s="17" t="str">
        <f t="shared" ca="1" si="86"/>
        <v>10-18-07-01-04-14-15-11-09</v>
      </c>
      <c r="D411" s="19" t="str">
        <f t="shared" ca="1" si="83"/>
        <v>03-05-06-07-11-14-15-16-12</v>
      </c>
      <c r="E411" s="19" t="str">
        <f t="shared" ca="1" si="79"/>
        <v>last</v>
      </c>
      <c r="F411" s="19" t="str">
        <f t="shared" ca="1" si="80"/>
        <v>10-18-07-01-04-14-15-11-09</v>
      </c>
      <c r="G411" s="17" t="str">
        <f t="shared" ca="1" si="84"/>
        <v>b</v>
      </c>
      <c r="H411" s="7" t="e">
        <f ca="1">IF(J410="",H410,IF(SUM($K$8:$K410)&gt;=MAX($L$8:$L410),1,IF(J410="l",H410+$R$1,IF(AND(J410="w",H410&gt;$R$2),H410-$R$2,1))))</f>
        <v>#N/A</v>
      </c>
      <c r="I411" s="6" t="e">
        <f t="shared" ca="1" si="88"/>
        <v>#N/A</v>
      </c>
      <c r="J411" s="20" t="str">
        <f t="shared" ca="1" si="87"/>
        <v>l</v>
      </c>
      <c r="K411" s="17" t="e">
        <f t="shared" ca="1" si="85"/>
        <v>#N/A</v>
      </c>
      <c r="L411" s="6" t="e">
        <f t="shared" ca="1" si="89"/>
        <v>#N/A</v>
      </c>
      <c r="M411" s="6" t="e">
        <f t="shared" ca="1" si="90"/>
        <v>#N/A</v>
      </c>
    </row>
    <row r="412" spans="1:13">
      <c r="A412" s="15">
        <f t="shared" ca="1" si="81"/>
        <v>23</v>
      </c>
      <c r="B412" s="16" t="str">
        <f t="shared" ca="1" si="82"/>
        <v>11</v>
      </c>
      <c r="C412" s="17" t="str">
        <f t="shared" ca="1" si="86"/>
        <v>18-07-01-04-14-15-11-09-02</v>
      </c>
      <c r="D412" s="19" t="str">
        <f t="shared" ca="1" si="83"/>
        <v>03-05-06-07-11-14-15-16-10</v>
      </c>
      <c r="E412" s="19" t="str">
        <f t="shared" ca="1" si="79"/>
        <v>furthest</v>
      </c>
      <c r="F412" s="19" t="str">
        <f t="shared" ca="1" si="80"/>
        <v>03-05-06-07-11-14-15-16-10</v>
      </c>
      <c r="G412" s="17" t="str">
        <f t="shared" ca="1" si="84"/>
        <v>b</v>
      </c>
      <c r="H412" s="7" t="e">
        <f ca="1">IF(J411="",H411,IF(SUM($K$8:$K411)&gt;=MAX($L$8:$L411),1,IF(J411="l",H411+$R$1,IF(AND(J411="w",H411&gt;$R$2),H411-$R$2,1))))</f>
        <v>#N/A</v>
      </c>
      <c r="I412" s="6" t="e">
        <f t="shared" ca="1" si="88"/>
        <v>#N/A</v>
      </c>
      <c r="J412" s="20" t="str">
        <f t="shared" ca="1" si="87"/>
        <v>w</v>
      </c>
      <c r="K412" s="17" t="e">
        <f t="shared" ca="1" si="85"/>
        <v>#N/A</v>
      </c>
      <c r="L412" s="6" t="e">
        <f t="shared" ca="1" si="89"/>
        <v>#N/A</v>
      </c>
      <c r="M412" s="6" t="e">
        <f t="shared" ca="1" si="90"/>
        <v>#N/A</v>
      </c>
    </row>
    <row r="413" spans="1:13">
      <c r="A413" s="15">
        <f t="shared" ca="1" si="81"/>
        <v>8</v>
      </c>
      <c r="B413" s="16" t="str">
        <f t="shared" ca="1" si="82"/>
        <v>05</v>
      </c>
      <c r="C413" s="17" t="str">
        <f t="shared" ca="1" si="86"/>
        <v>18-07-01-04-14-15-09-02-11</v>
      </c>
      <c r="D413" s="19" t="str">
        <f t="shared" ca="1" si="83"/>
        <v>03-05-06-07-11-14-15-16-10</v>
      </c>
      <c r="E413" s="19" t="str">
        <f t="shared" ca="1" si="79"/>
        <v>furthest</v>
      </c>
      <c r="F413" s="19" t="str">
        <f t="shared" ca="1" si="80"/>
        <v>03-05-06-07-11-14-15-16-10</v>
      </c>
      <c r="G413" s="17" t="str">
        <f t="shared" ca="1" si="84"/>
        <v>b</v>
      </c>
      <c r="H413" s="7" t="e">
        <f ca="1">IF(J412="",H412,IF(SUM($K$8:$K412)&gt;=MAX($L$8:$L412),1,IF(J412="l",H412+$R$1,IF(AND(J412="w",H412&gt;$R$2),H412-$R$2,1))))</f>
        <v>#N/A</v>
      </c>
      <c r="I413" s="6" t="e">
        <f t="shared" ca="1" si="88"/>
        <v>#N/A</v>
      </c>
      <c r="J413" s="20" t="str">
        <f t="shared" ca="1" si="87"/>
        <v>w</v>
      </c>
      <c r="K413" s="17" t="e">
        <f t="shared" ca="1" si="85"/>
        <v>#N/A</v>
      </c>
      <c r="L413" s="6" t="e">
        <f t="shared" ca="1" si="89"/>
        <v>#N/A</v>
      </c>
      <c r="M413" s="6" t="e">
        <f t="shared" ca="1" si="90"/>
        <v>#N/A</v>
      </c>
    </row>
    <row r="414" spans="1:13">
      <c r="A414" s="15">
        <f t="shared" ca="1" si="81"/>
        <v>28</v>
      </c>
      <c r="B414" s="16" t="str">
        <f t="shared" ca="1" si="82"/>
        <v>13</v>
      </c>
      <c r="C414" s="17" t="str">
        <f t="shared" ca="1" si="86"/>
        <v>07-01-04-14-15-09-02-11-05</v>
      </c>
      <c r="D414" s="19" t="str">
        <f t="shared" ca="1" si="83"/>
        <v>03-05-06-07-11-14-15-16-18</v>
      </c>
      <c r="E414" s="19" t="str">
        <f t="shared" ca="1" si="79"/>
        <v>furthest</v>
      </c>
      <c r="F414" s="19" t="str">
        <f t="shared" ca="1" si="80"/>
        <v>03-05-06-07-11-14-15-16-18</v>
      </c>
      <c r="G414" s="17" t="str">
        <f t="shared" ca="1" si="84"/>
        <v>b</v>
      </c>
      <c r="H414" s="7" t="e">
        <f ca="1">IF(J413="",H413,IF(SUM($K$8:$K413)&gt;=MAX($L$8:$L413),1,IF(J413="l",H413+$R$1,IF(AND(J413="w",H413&gt;$R$2),H413-$R$2,1))))</f>
        <v>#N/A</v>
      </c>
      <c r="I414" s="6" t="e">
        <f t="shared" ca="1" si="88"/>
        <v>#N/A</v>
      </c>
      <c r="J414" s="20" t="str">
        <f t="shared" ca="1" si="87"/>
        <v>l</v>
      </c>
      <c r="K414" s="17" t="e">
        <f t="shared" ca="1" si="85"/>
        <v>#N/A</v>
      </c>
      <c r="L414" s="6" t="e">
        <f t="shared" ca="1" si="89"/>
        <v>#N/A</v>
      </c>
      <c r="M414" s="6" t="e">
        <f t="shared" ca="1" si="90"/>
        <v>#N/A</v>
      </c>
    </row>
    <row r="415" spans="1:13">
      <c r="A415" s="15">
        <f t="shared" ca="1" si="81"/>
        <v>7</v>
      </c>
      <c r="B415" s="16" t="str">
        <f t="shared" ca="1" si="82"/>
        <v>04</v>
      </c>
      <c r="C415" s="17" t="str">
        <f t="shared" ca="1" si="86"/>
        <v>01-04-14-15-09-02-11-05-13</v>
      </c>
      <c r="D415" s="19" t="str">
        <f t="shared" ca="1" si="83"/>
        <v>03-05-06-07-11-14-15-16-07</v>
      </c>
      <c r="E415" s="19" t="str">
        <f t="shared" ref="E415:E478" ca="1" si="91">IF(AND($G415="b",$F414=""),"last",IF(AND($J414="w",$F414=$C414),"last",IF(AND($J414="w",$F414=$D414),"furthest",IF(AND($J414="l",$F414=$C414),"furthest",IF(AND($J414="l",$F414=$D414),"last","")))))</f>
        <v>last</v>
      </c>
      <c r="F415" s="19" t="str">
        <f t="shared" ref="F415:F478" ca="1" si="92">IF(AND(G415="b",F414=""),C415,IF(AND(J414="w",F414=C414),C415,IF(AND(J414="w",F414=D414),D415,IF(AND(J414="l",F414=C414),D415,IF(AND(J414="l",F414=D414),C415,"")))))</f>
        <v>01-04-14-15-09-02-11-05-13</v>
      </c>
      <c r="G415" s="17" t="str">
        <f t="shared" ca="1" si="84"/>
        <v>b</v>
      </c>
      <c r="H415" s="7" t="e">
        <f ca="1">IF(J414="",H414,IF(SUM($K$8:$K414)&gt;=MAX($L$8:$L414),1,IF(J414="l",H414+$R$1,IF(AND(J414="w",H414&gt;$R$2),H414-$R$2,1))))</f>
        <v>#N/A</v>
      </c>
      <c r="I415" s="6" t="e">
        <f t="shared" ca="1" si="88"/>
        <v>#N/A</v>
      </c>
      <c r="J415" s="20" t="str">
        <f t="shared" ca="1" si="87"/>
        <v>w</v>
      </c>
      <c r="K415" s="17" t="e">
        <f t="shared" ca="1" si="85"/>
        <v>#N/A</v>
      </c>
      <c r="L415" s="6" t="e">
        <f t="shared" ca="1" si="89"/>
        <v>#N/A</v>
      </c>
      <c r="M415" s="6" t="e">
        <f t="shared" ca="1" si="90"/>
        <v>#N/A</v>
      </c>
    </row>
    <row r="416" spans="1:13">
      <c r="A416" s="15">
        <f t="shared" ca="1" si="81"/>
        <v>7</v>
      </c>
      <c r="B416" s="16" t="str">
        <f t="shared" ca="1" si="82"/>
        <v>04</v>
      </c>
      <c r="C416" s="17" t="str">
        <f t="shared" ca="1" si="86"/>
        <v>01-14-15-09-02-11-05-13-04</v>
      </c>
      <c r="D416" s="19" t="str">
        <f t="shared" ca="1" si="83"/>
        <v>03-05-06-07-11-14-15-16-07</v>
      </c>
      <c r="E416" s="19" t="str">
        <f t="shared" ca="1" si="91"/>
        <v>last</v>
      </c>
      <c r="F416" s="19" t="str">
        <f t="shared" ca="1" si="92"/>
        <v>01-14-15-09-02-11-05-13-04</v>
      </c>
      <c r="G416" s="17" t="str">
        <f t="shared" ca="1" si="84"/>
        <v>b</v>
      </c>
      <c r="H416" s="7" t="e">
        <f ca="1">IF(J415="",H415,IF(SUM($K$8:$K415)&gt;=MAX($L$8:$L415),1,IF(J415="l",H415+$R$1,IF(AND(J415="w",H415&gt;$R$2),H415-$R$2,1))))</f>
        <v>#N/A</v>
      </c>
      <c r="I416" s="6" t="e">
        <f t="shared" ca="1" si="88"/>
        <v>#N/A</v>
      </c>
      <c r="J416" s="20" t="str">
        <f t="shared" ca="1" si="87"/>
        <v>w</v>
      </c>
      <c r="K416" s="17" t="e">
        <f t="shared" ca="1" si="85"/>
        <v>#N/A</v>
      </c>
      <c r="L416" s="6" t="e">
        <f t="shared" ca="1" si="89"/>
        <v>#N/A</v>
      </c>
      <c r="M416" s="6" t="e">
        <f t="shared" ca="1" si="90"/>
        <v>#N/A</v>
      </c>
    </row>
    <row r="417" spans="1:13">
      <c r="A417" s="15">
        <f t="shared" ca="1" si="81"/>
        <v>28</v>
      </c>
      <c r="B417" s="16" t="str">
        <f t="shared" ca="1" si="82"/>
        <v>13</v>
      </c>
      <c r="C417" s="17" t="str">
        <f t="shared" ca="1" si="86"/>
        <v>01-14-15-09-02-11-05-13-04</v>
      </c>
      <c r="D417" s="19" t="str">
        <f t="shared" ca="1" si="83"/>
        <v>03-05-06-07-11-14-15-16-07</v>
      </c>
      <c r="E417" s="19" t="str">
        <f t="shared" ca="1" si="91"/>
        <v>last</v>
      </c>
      <c r="F417" s="19" t="str">
        <f t="shared" ca="1" si="92"/>
        <v>01-14-15-09-02-11-05-13-04</v>
      </c>
      <c r="G417" s="17" t="str">
        <f t="shared" ca="1" si="84"/>
        <v>b</v>
      </c>
      <c r="H417" s="7" t="e">
        <f ca="1">IF(J416="",H416,IF(SUM($K$8:$K416)&gt;=MAX($L$8:$L416),1,IF(J416="l",H416+$R$1,IF(AND(J416="w",H416&gt;$R$2),H416-$R$2,1))))</f>
        <v>#N/A</v>
      </c>
      <c r="I417" s="6" t="e">
        <f t="shared" ca="1" si="88"/>
        <v>#N/A</v>
      </c>
      <c r="J417" s="20" t="str">
        <f t="shared" ca="1" si="87"/>
        <v>w</v>
      </c>
      <c r="K417" s="17" t="e">
        <f t="shared" ca="1" si="85"/>
        <v>#N/A</v>
      </c>
      <c r="L417" s="6" t="e">
        <f t="shared" ca="1" si="89"/>
        <v>#N/A</v>
      </c>
      <c r="M417" s="6" t="e">
        <f t="shared" ca="1" si="90"/>
        <v>#N/A</v>
      </c>
    </row>
    <row r="418" spans="1:13">
      <c r="A418" s="15">
        <f t="shared" ca="1" si="81"/>
        <v>15</v>
      </c>
      <c r="B418" s="16" t="str">
        <f t="shared" ca="1" si="82"/>
        <v>09</v>
      </c>
      <c r="C418" s="17" t="str">
        <f t="shared" ca="1" si="86"/>
        <v>01-14-15-09-02-11-05-04-13</v>
      </c>
      <c r="D418" s="19" t="str">
        <f t="shared" ca="1" si="83"/>
        <v>03-05-06-07-11-14-15-16-07</v>
      </c>
      <c r="E418" s="19" t="str">
        <f t="shared" ca="1" si="91"/>
        <v>last</v>
      </c>
      <c r="F418" s="19" t="str">
        <f t="shared" ca="1" si="92"/>
        <v>01-14-15-09-02-11-05-04-13</v>
      </c>
      <c r="G418" s="17" t="str">
        <f t="shared" ca="1" si="84"/>
        <v>b</v>
      </c>
      <c r="H418" s="7" t="e">
        <f ca="1">IF(J417="",H417,IF(SUM($K$8:$K417)&gt;=MAX($L$8:$L417),1,IF(J417="l",H417+$R$1,IF(AND(J417="w",H417&gt;$R$2),H417-$R$2,1))))</f>
        <v>#N/A</v>
      </c>
      <c r="I418" s="6" t="e">
        <f t="shared" ca="1" si="88"/>
        <v>#N/A</v>
      </c>
      <c r="J418" s="20" t="str">
        <f t="shared" ca="1" si="87"/>
        <v>w</v>
      </c>
      <c r="K418" s="17" t="e">
        <f t="shared" ca="1" si="85"/>
        <v>#N/A</v>
      </c>
      <c r="L418" s="6" t="e">
        <f t="shared" ca="1" si="89"/>
        <v>#N/A</v>
      </c>
      <c r="M418" s="6" t="e">
        <f t="shared" ca="1" si="90"/>
        <v>#N/A</v>
      </c>
    </row>
    <row r="419" spans="1:13">
      <c r="A419" s="15">
        <f t="shared" ca="1" si="81"/>
        <v>24</v>
      </c>
      <c r="B419" s="16" t="str">
        <f t="shared" ca="1" si="82"/>
        <v>12</v>
      </c>
      <c r="C419" s="17" t="str">
        <f t="shared" ca="1" si="86"/>
        <v>01-14-15-02-11-05-04-13-09</v>
      </c>
      <c r="D419" s="19" t="str">
        <f t="shared" ca="1" si="83"/>
        <v>03-05-06-07-11-14-15-16-07</v>
      </c>
      <c r="E419" s="19" t="str">
        <f t="shared" ca="1" si="91"/>
        <v>last</v>
      </c>
      <c r="F419" s="19" t="str">
        <f t="shared" ca="1" si="92"/>
        <v>01-14-15-02-11-05-04-13-09</v>
      </c>
      <c r="G419" s="17" t="str">
        <f t="shared" ca="1" si="84"/>
        <v>b</v>
      </c>
      <c r="H419" s="7" t="e">
        <f ca="1">IF(J418="",H418,IF(SUM($K$8:$K418)&gt;=MAX($L$8:$L418),1,IF(J418="l",H418+$R$1,IF(AND(J418="w",H418&gt;$R$2),H418-$R$2,1))))</f>
        <v>#N/A</v>
      </c>
      <c r="I419" s="6" t="e">
        <f t="shared" ca="1" si="88"/>
        <v>#N/A</v>
      </c>
      <c r="J419" s="20" t="str">
        <f t="shared" ca="1" si="87"/>
        <v>l</v>
      </c>
      <c r="K419" s="17" t="e">
        <f t="shared" ca="1" si="85"/>
        <v>#N/A</v>
      </c>
      <c r="L419" s="6" t="e">
        <f t="shared" ca="1" si="89"/>
        <v>#N/A</v>
      </c>
      <c r="M419" s="6" t="e">
        <f t="shared" ca="1" si="90"/>
        <v>#N/A</v>
      </c>
    </row>
    <row r="420" spans="1:13">
      <c r="A420" s="15">
        <f t="shared" ca="1" si="81"/>
        <v>30</v>
      </c>
      <c r="B420" s="16" t="str">
        <f t="shared" ca="1" si="82"/>
        <v>15</v>
      </c>
      <c r="C420" s="17" t="str">
        <f t="shared" ca="1" si="86"/>
        <v>14-15-02-11-05-04-13-09-12</v>
      </c>
      <c r="D420" s="19" t="str">
        <f t="shared" ca="1" si="83"/>
        <v>03-05-06-07-11-14-15-16-01</v>
      </c>
      <c r="E420" s="19" t="str">
        <f t="shared" ca="1" si="91"/>
        <v>furthest</v>
      </c>
      <c r="F420" s="19" t="str">
        <f t="shared" ca="1" si="92"/>
        <v>03-05-06-07-11-14-15-16-01</v>
      </c>
      <c r="G420" s="17" t="str">
        <f t="shared" ca="1" si="84"/>
        <v>b</v>
      </c>
      <c r="H420" s="7" t="e">
        <f ca="1">IF(J419="",H419,IF(SUM($K$8:$K419)&gt;=MAX($L$8:$L419),1,IF(J419="l",H419+$R$1,IF(AND(J419="w",H419&gt;$R$2),H419-$R$2,1))))</f>
        <v>#N/A</v>
      </c>
      <c r="I420" s="6" t="e">
        <f t="shared" ca="1" si="88"/>
        <v>#N/A</v>
      </c>
      <c r="J420" s="20" t="str">
        <f t="shared" ca="1" si="87"/>
        <v>w</v>
      </c>
      <c r="K420" s="17" t="e">
        <f t="shared" ca="1" si="85"/>
        <v>#N/A</v>
      </c>
      <c r="L420" s="6" t="e">
        <f t="shared" ca="1" si="89"/>
        <v>#N/A</v>
      </c>
      <c r="M420" s="6" t="e">
        <f t="shared" ca="1" si="90"/>
        <v>#N/A</v>
      </c>
    </row>
    <row r="421" spans="1:13">
      <c r="A421" s="15">
        <f t="shared" ca="1" si="81"/>
        <v>36</v>
      </c>
      <c r="B421" s="16" t="str">
        <f t="shared" ca="1" si="82"/>
        <v>18</v>
      </c>
      <c r="C421" s="17" t="str">
        <f t="shared" ca="1" si="86"/>
        <v>14-02-11-05-04-13-09-12-15</v>
      </c>
      <c r="D421" s="19" t="str">
        <f t="shared" ca="1" si="83"/>
        <v>03-05-06-07-11-14-15-16-01</v>
      </c>
      <c r="E421" s="19" t="str">
        <f t="shared" ca="1" si="91"/>
        <v>furthest</v>
      </c>
      <c r="F421" s="19" t="str">
        <f t="shared" ca="1" si="92"/>
        <v>03-05-06-07-11-14-15-16-01</v>
      </c>
      <c r="G421" s="17" t="str">
        <f t="shared" ca="1" si="84"/>
        <v>b</v>
      </c>
      <c r="H421" s="7" t="e">
        <f ca="1">IF(J420="",H420,IF(SUM($K$8:$K420)&gt;=MAX($L$8:$L420),1,IF(J420="l",H420+$R$1,IF(AND(J420="w",H420&gt;$R$2),H420-$R$2,1))))</f>
        <v>#N/A</v>
      </c>
      <c r="I421" s="6" t="e">
        <f t="shared" ca="1" si="88"/>
        <v>#N/A</v>
      </c>
      <c r="J421" s="20" t="str">
        <f t="shared" ca="1" si="87"/>
        <v>l</v>
      </c>
      <c r="K421" s="17" t="e">
        <f t="shared" ca="1" si="85"/>
        <v>#N/A</v>
      </c>
      <c r="L421" s="6" t="e">
        <f t="shared" ca="1" si="89"/>
        <v>#N/A</v>
      </c>
      <c r="M421" s="6" t="e">
        <f t="shared" ca="1" si="90"/>
        <v>#N/A</v>
      </c>
    </row>
    <row r="422" spans="1:13">
      <c r="A422" s="15">
        <f t="shared" ca="1" si="81"/>
        <v>6</v>
      </c>
      <c r="B422" s="16" t="str">
        <f t="shared" ca="1" si="82"/>
        <v>03</v>
      </c>
      <c r="C422" s="17" t="str">
        <f t="shared" ca="1" si="86"/>
        <v>02-11-05-04-13-09-12-15-18</v>
      </c>
      <c r="D422" s="19" t="str">
        <f t="shared" ca="1" si="83"/>
        <v>03-05-06-07-11-14-15-16-14</v>
      </c>
      <c r="E422" s="19" t="str">
        <f t="shared" ca="1" si="91"/>
        <v>last</v>
      </c>
      <c r="F422" s="19" t="str">
        <f t="shared" ca="1" si="92"/>
        <v>02-11-05-04-13-09-12-15-18</v>
      </c>
      <c r="G422" s="17" t="str">
        <f t="shared" ca="1" si="84"/>
        <v>b</v>
      </c>
      <c r="H422" s="7" t="e">
        <f ca="1">IF(J421="",H421,IF(SUM($K$8:$K421)&gt;=MAX($L$8:$L421),1,IF(J421="l",H421+$R$1,IF(AND(J421="w",H421&gt;$R$2),H421-$R$2,1))))</f>
        <v>#N/A</v>
      </c>
      <c r="I422" s="6" t="e">
        <f t="shared" ca="1" si="88"/>
        <v>#N/A</v>
      </c>
      <c r="J422" s="20" t="str">
        <f t="shared" ca="1" si="87"/>
        <v>l</v>
      </c>
      <c r="K422" s="17" t="e">
        <f t="shared" ca="1" si="85"/>
        <v>#N/A</v>
      </c>
      <c r="L422" s="6" t="e">
        <f t="shared" ca="1" si="89"/>
        <v>#N/A</v>
      </c>
      <c r="M422" s="6" t="e">
        <f t="shared" ca="1" si="90"/>
        <v>#N/A</v>
      </c>
    </row>
    <row r="423" spans="1:13">
      <c r="A423" s="15">
        <f t="shared" ca="1" si="81"/>
        <v>19</v>
      </c>
      <c r="B423" s="16" t="str">
        <f t="shared" ca="1" si="82"/>
        <v>10</v>
      </c>
      <c r="C423" s="17" t="str">
        <f t="shared" ca="1" si="86"/>
        <v>11-05-04-13-09-12-15-18-03</v>
      </c>
      <c r="D423" s="19" t="str">
        <f t="shared" ca="1" si="83"/>
        <v>03-05-06-07-11-14-15-16-02</v>
      </c>
      <c r="E423" s="19" t="str">
        <f t="shared" ca="1" si="91"/>
        <v>furthest</v>
      </c>
      <c r="F423" s="19" t="str">
        <f t="shared" ca="1" si="92"/>
        <v>03-05-06-07-11-14-15-16-02</v>
      </c>
      <c r="G423" s="17" t="str">
        <f t="shared" ca="1" si="84"/>
        <v>b</v>
      </c>
      <c r="H423" s="7" t="e">
        <f ca="1">IF(J422="",H422,IF(SUM($K$8:$K422)&gt;=MAX($L$8:$L422),1,IF(J422="l",H422+$R$1,IF(AND(J422="w",H422&gt;$R$2),H422-$R$2,1))))</f>
        <v>#N/A</v>
      </c>
      <c r="I423" s="6" t="e">
        <f t="shared" ca="1" si="88"/>
        <v>#N/A</v>
      </c>
      <c r="J423" s="20" t="str">
        <f t="shared" ca="1" si="87"/>
        <v>l</v>
      </c>
      <c r="K423" s="17" t="e">
        <f t="shared" ca="1" si="85"/>
        <v>#N/A</v>
      </c>
      <c r="L423" s="6" t="e">
        <f t="shared" ca="1" si="89"/>
        <v>#N/A</v>
      </c>
      <c r="M423" s="6" t="e">
        <f t="shared" ca="1" si="90"/>
        <v>#N/A</v>
      </c>
    </row>
    <row r="424" spans="1:13">
      <c r="A424" s="15">
        <f t="shared" ca="1" si="81"/>
        <v>15</v>
      </c>
      <c r="B424" s="16" t="str">
        <f t="shared" ca="1" si="82"/>
        <v>09</v>
      </c>
      <c r="C424" s="17" t="str">
        <f t="shared" ca="1" si="86"/>
        <v>05-04-13-09-12-15-18-03-10</v>
      </c>
      <c r="D424" s="19" t="str">
        <f t="shared" ca="1" si="83"/>
        <v>03-05-06-07-11-14-15-16-11</v>
      </c>
      <c r="E424" s="19" t="str">
        <f t="shared" ca="1" si="91"/>
        <v>last</v>
      </c>
      <c r="F424" s="19" t="str">
        <f t="shared" ca="1" si="92"/>
        <v>05-04-13-09-12-15-18-03-10</v>
      </c>
      <c r="G424" s="17" t="str">
        <f t="shared" ca="1" si="84"/>
        <v>b</v>
      </c>
      <c r="H424" s="7" t="e">
        <f ca="1">IF(J423="",H423,IF(SUM($K$8:$K423)&gt;=MAX($L$8:$L423),1,IF(J423="l",H423+$R$1,IF(AND(J423="w",H423&gt;$R$2),H423-$R$2,1))))</f>
        <v>#N/A</v>
      </c>
      <c r="I424" s="6" t="e">
        <f t="shared" ca="1" si="88"/>
        <v>#N/A</v>
      </c>
      <c r="J424" s="20" t="str">
        <f t="shared" ca="1" si="87"/>
        <v>w</v>
      </c>
      <c r="K424" s="17" t="e">
        <f t="shared" ca="1" si="85"/>
        <v>#N/A</v>
      </c>
      <c r="L424" s="6" t="e">
        <f t="shared" ca="1" si="89"/>
        <v>#N/A</v>
      </c>
      <c r="M424" s="6" t="e">
        <f t="shared" ca="1" si="90"/>
        <v>#N/A</v>
      </c>
    </row>
    <row r="425" spans="1:13">
      <c r="A425" s="15">
        <f t="shared" ca="1" si="81"/>
        <v>14</v>
      </c>
      <c r="B425" s="16" t="str">
        <f t="shared" ca="1" si="82"/>
        <v>08</v>
      </c>
      <c r="C425" s="17" t="str">
        <f t="shared" ca="1" si="86"/>
        <v>05-04-13-12-15-18-03-10-09</v>
      </c>
      <c r="D425" s="19" t="str">
        <f t="shared" ca="1" si="83"/>
        <v>03-05-06-07-11-14-15-16-11</v>
      </c>
      <c r="E425" s="19" t="str">
        <f t="shared" ca="1" si="91"/>
        <v>last</v>
      </c>
      <c r="F425" s="19" t="str">
        <f t="shared" ca="1" si="92"/>
        <v>05-04-13-12-15-18-03-10-09</v>
      </c>
      <c r="G425" s="17" t="str">
        <f t="shared" ca="1" si="84"/>
        <v>b</v>
      </c>
      <c r="H425" s="7" t="e">
        <f ca="1">IF(J424="",H424,IF(SUM($K$8:$K424)&gt;=MAX($L$8:$L424),1,IF(J424="l",H424+$R$1,IF(AND(J424="w",H424&gt;$R$2),H424-$R$2,1))))</f>
        <v>#N/A</v>
      </c>
      <c r="I425" s="6" t="e">
        <f t="shared" ca="1" si="88"/>
        <v>#N/A</v>
      </c>
      <c r="J425" s="20" t="str">
        <f t="shared" ca="1" si="87"/>
        <v>l</v>
      </c>
      <c r="K425" s="17" t="e">
        <f t="shared" ca="1" si="85"/>
        <v>#N/A</v>
      </c>
      <c r="L425" s="6" t="e">
        <f t="shared" ca="1" si="89"/>
        <v>#N/A</v>
      </c>
      <c r="M425" s="6" t="e">
        <f t="shared" ca="1" si="90"/>
        <v>#N/A</v>
      </c>
    </row>
    <row r="426" spans="1:13">
      <c r="A426" s="15">
        <f t="shared" ca="1" si="81"/>
        <v>1</v>
      </c>
      <c r="B426" s="16" t="str">
        <f t="shared" ca="1" si="82"/>
        <v>01</v>
      </c>
      <c r="C426" s="17" t="str">
        <f t="shared" ca="1" si="86"/>
        <v>04-13-12-15-18-03-10-09-08</v>
      </c>
      <c r="D426" s="19" t="str">
        <f t="shared" ca="1" si="83"/>
        <v>03-05-06-07-11-14-15-16-05</v>
      </c>
      <c r="E426" s="19" t="str">
        <f t="shared" ca="1" si="91"/>
        <v>furthest</v>
      </c>
      <c r="F426" s="19" t="str">
        <f t="shared" ca="1" si="92"/>
        <v>03-05-06-07-11-14-15-16-05</v>
      </c>
      <c r="G426" s="17" t="str">
        <f t="shared" ca="1" si="84"/>
        <v>b</v>
      </c>
      <c r="H426" s="7" t="e">
        <f ca="1">IF(J425="",H425,IF(SUM($K$8:$K425)&gt;=MAX($L$8:$L425),1,IF(J425="l",H425+$R$1,IF(AND(J425="w",H425&gt;$R$2),H425-$R$2,1))))</f>
        <v>#N/A</v>
      </c>
      <c r="I426" s="6" t="e">
        <f t="shared" ca="1" si="88"/>
        <v>#N/A</v>
      </c>
      <c r="J426" s="20" t="str">
        <f t="shared" ca="1" si="87"/>
        <v>l</v>
      </c>
      <c r="K426" s="17" t="e">
        <f t="shared" ca="1" si="85"/>
        <v>#N/A</v>
      </c>
      <c r="L426" s="6" t="e">
        <f t="shared" ca="1" si="89"/>
        <v>#N/A</v>
      </c>
      <c r="M426" s="6" t="e">
        <f t="shared" ca="1" si="90"/>
        <v>#N/A</v>
      </c>
    </row>
    <row r="427" spans="1:13">
      <c r="A427" s="15">
        <f t="shared" ca="1" si="81"/>
        <v>13</v>
      </c>
      <c r="B427" s="16" t="str">
        <f t="shared" ca="1" si="82"/>
        <v>07</v>
      </c>
      <c r="C427" s="17" t="str">
        <f t="shared" ca="1" si="86"/>
        <v>13-12-15-18-03-10-09-08-01</v>
      </c>
      <c r="D427" s="19" t="str">
        <f t="shared" ca="1" si="83"/>
        <v>03-05-06-07-11-14-15-16-04</v>
      </c>
      <c r="E427" s="19" t="str">
        <f t="shared" ca="1" si="91"/>
        <v>last</v>
      </c>
      <c r="F427" s="19" t="str">
        <f t="shared" ca="1" si="92"/>
        <v>13-12-15-18-03-10-09-08-01</v>
      </c>
      <c r="G427" s="17" t="str">
        <f t="shared" ca="1" si="84"/>
        <v>b</v>
      </c>
      <c r="H427" s="7" t="e">
        <f ca="1">IF(J426="",H426,IF(SUM($K$8:$K426)&gt;=MAX($L$8:$L426),1,IF(J426="l",H426+$R$1,IF(AND(J426="w",H426&gt;$R$2),H426-$R$2,1))))</f>
        <v>#N/A</v>
      </c>
      <c r="I427" s="6" t="e">
        <f t="shared" ca="1" si="88"/>
        <v>#N/A</v>
      </c>
      <c r="J427" s="20" t="str">
        <f t="shared" ca="1" si="87"/>
        <v>l</v>
      </c>
      <c r="K427" s="17" t="e">
        <f t="shared" ca="1" si="85"/>
        <v>#N/A</v>
      </c>
      <c r="L427" s="6" t="e">
        <f t="shared" ca="1" si="89"/>
        <v>#N/A</v>
      </c>
      <c r="M427" s="6" t="e">
        <f t="shared" ca="1" si="90"/>
        <v>#N/A</v>
      </c>
    </row>
    <row r="428" spans="1:13">
      <c r="A428" s="15">
        <f t="shared" ca="1" si="81"/>
        <v>6</v>
      </c>
      <c r="B428" s="16" t="str">
        <f t="shared" ca="1" si="82"/>
        <v>03</v>
      </c>
      <c r="C428" s="17" t="str">
        <f t="shared" ca="1" si="86"/>
        <v>12-15-18-03-10-09-08-01-07</v>
      </c>
      <c r="D428" s="19" t="str">
        <f t="shared" ca="1" si="83"/>
        <v>03-05-06-07-11-14-15-16-13</v>
      </c>
      <c r="E428" s="19" t="str">
        <f t="shared" ca="1" si="91"/>
        <v>furthest</v>
      </c>
      <c r="F428" s="19" t="str">
        <f t="shared" ca="1" si="92"/>
        <v>03-05-06-07-11-14-15-16-13</v>
      </c>
      <c r="G428" s="17" t="str">
        <f t="shared" ca="1" si="84"/>
        <v>b</v>
      </c>
      <c r="H428" s="7" t="e">
        <f ca="1">IF(J427="",H427,IF(SUM($K$8:$K427)&gt;=MAX($L$8:$L427),1,IF(J427="l",H427+$R$1,IF(AND(J427="w",H427&gt;$R$2),H427-$R$2,1))))</f>
        <v>#N/A</v>
      </c>
      <c r="I428" s="6" t="e">
        <f t="shared" ca="1" si="88"/>
        <v>#N/A</v>
      </c>
      <c r="J428" s="20" t="str">
        <f t="shared" ca="1" si="87"/>
        <v>w</v>
      </c>
      <c r="K428" s="17" t="e">
        <f t="shared" ca="1" si="85"/>
        <v>#N/A</v>
      </c>
      <c r="L428" s="6" t="e">
        <f t="shared" ca="1" si="89"/>
        <v>#N/A</v>
      </c>
      <c r="M428" s="6" t="e">
        <f t="shared" ca="1" si="90"/>
        <v>#N/A</v>
      </c>
    </row>
    <row r="429" spans="1:13">
      <c r="A429" s="15">
        <f t="shared" ca="1" si="81"/>
        <v>22</v>
      </c>
      <c r="B429" s="16" t="str">
        <f t="shared" ca="1" si="82"/>
        <v>10</v>
      </c>
      <c r="C429" s="17" t="str">
        <f t="shared" ca="1" si="86"/>
        <v>12-15-18-10-09-08-01-07-03</v>
      </c>
      <c r="D429" s="19" t="str">
        <f t="shared" ca="1" si="83"/>
        <v>03-05-06-07-11-14-15-16-13</v>
      </c>
      <c r="E429" s="19" t="str">
        <f t="shared" ca="1" si="91"/>
        <v>furthest</v>
      </c>
      <c r="F429" s="19" t="str">
        <f t="shared" ca="1" si="92"/>
        <v>03-05-06-07-11-14-15-16-13</v>
      </c>
      <c r="G429" s="17" t="str">
        <f t="shared" ca="1" si="84"/>
        <v>b</v>
      </c>
      <c r="H429" s="7" t="e">
        <f ca="1">IF(J428="",H428,IF(SUM($K$8:$K428)&gt;=MAX($L$8:$L428),1,IF(J428="l",H428+$R$1,IF(AND(J428="w",H428&gt;$R$2),H428-$R$2,1))))</f>
        <v>#N/A</v>
      </c>
      <c r="I429" s="6" t="e">
        <f t="shared" ca="1" si="88"/>
        <v>#N/A</v>
      </c>
      <c r="J429" s="20" t="str">
        <f t="shared" ca="1" si="87"/>
        <v>l</v>
      </c>
      <c r="K429" s="17" t="e">
        <f t="shared" ca="1" si="85"/>
        <v>#N/A</v>
      </c>
      <c r="L429" s="6" t="e">
        <f t="shared" ca="1" si="89"/>
        <v>#N/A</v>
      </c>
      <c r="M429" s="6" t="e">
        <f t="shared" ca="1" si="90"/>
        <v>#N/A</v>
      </c>
    </row>
    <row r="430" spans="1:13">
      <c r="A430" s="15">
        <f t="shared" ca="1" si="81"/>
        <v>35</v>
      </c>
      <c r="B430" s="16" t="str">
        <f t="shared" ca="1" si="82"/>
        <v>17</v>
      </c>
      <c r="C430" s="17" t="str">
        <f t="shared" ca="1" si="86"/>
        <v>12-15-18-09-08-01-07-03-10</v>
      </c>
      <c r="D430" s="19" t="str">
        <f t="shared" ca="1" si="83"/>
        <v>03-05-06-07-11-14-15-16-13</v>
      </c>
      <c r="E430" s="19" t="str">
        <f t="shared" ca="1" si="91"/>
        <v>last</v>
      </c>
      <c r="F430" s="19" t="str">
        <f t="shared" ca="1" si="92"/>
        <v>12-15-18-09-08-01-07-03-10</v>
      </c>
      <c r="G430" s="17" t="str">
        <f t="shared" ca="1" si="84"/>
        <v>b</v>
      </c>
      <c r="H430" s="7" t="e">
        <f ca="1">IF(J429="",H429,IF(SUM($K$8:$K429)&gt;=MAX($L$8:$L429),1,IF(J429="l",H429+$R$1,IF(AND(J429="w",H429&gt;$R$2),H429-$R$2,1))))</f>
        <v>#N/A</v>
      </c>
      <c r="I430" s="6" t="e">
        <f t="shared" ca="1" si="88"/>
        <v>#N/A</v>
      </c>
      <c r="J430" s="20" t="str">
        <f t="shared" ca="1" si="87"/>
        <v>l</v>
      </c>
      <c r="K430" s="17" t="e">
        <f t="shared" ca="1" si="85"/>
        <v>#N/A</v>
      </c>
      <c r="L430" s="6" t="e">
        <f t="shared" ca="1" si="89"/>
        <v>#N/A</v>
      </c>
      <c r="M430" s="6" t="e">
        <f t="shared" ca="1" si="90"/>
        <v>#N/A</v>
      </c>
    </row>
    <row r="431" spans="1:13">
      <c r="A431" s="15">
        <f t="shared" ca="1" si="81"/>
        <v>25</v>
      </c>
      <c r="B431" s="16" t="str">
        <f t="shared" ca="1" si="82"/>
        <v>13</v>
      </c>
      <c r="C431" s="17" t="str">
        <f t="shared" ca="1" si="86"/>
        <v>15-18-09-08-01-07-03-10-17</v>
      </c>
      <c r="D431" s="19" t="str">
        <f t="shared" ca="1" si="83"/>
        <v>03-05-06-07-11-14-15-16-12</v>
      </c>
      <c r="E431" s="19" t="str">
        <f t="shared" ca="1" si="91"/>
        <v>furthest</v>
      </c>
      <c r="F431" s="19" t="str">
        <f t="shared" ca="1" si="92"/>
        <v>03-05-06-07-11-14-15-16-12</v>
      </c>
      <c r="G431" s="17" t="str">
        <f t="shared" ca="1" si="84"/>
        <v>b</v>
      </c>
      <c r="H431" s="7" t="e">
        <f ca="1">IF(J430="",H430,IF(SUM($K$8:$K430)&gt;=MAX($L$8:$L430),1,IF(J430="l",H430+$R$1,IF(AND(J430="w",H430&gt;$R$2),H430-$R$2,1))))</f>
        <v>#N/A</v>
      </c>
      <c r="I431" s="6" t="e">
        <f t="shared" ca="1" si="88"/>
        <v>#N/A</v>
      </c>
      <c r="J431" s="20" t="str">
        <f t="shared" ca="1" si="87"/>
        <v>l</v>
      </c>
      <c r="K431" s="17" t="e">
        <f t="shared" ca="1" si="85"/>
        <v>#N/A</v>
      </c>
      <c r="L431" s="6" t="e">
        <f t="shared" ca="1" si="89"/>
        <v>#N/A</v>
      </c>
      <c r="M431" s="6" t="e">
        <f t="shared" ca="1" si="90"/>
        <v>#N/A</v>
      </c>
    </row>
    <row r="432" spans="1:13">
      <c r="A432" s="15">
        <f t="shared" ca="1" si="81"/>
        <v>33</v>
      </c>
      <c r="B432" s="16" t="str">
        <f t="shared" ca="1" si="82"/>
        <v>18</v>
      </c>
      <c r="C432" s="17" t="str">
        <f t="shared" ca="1" si="86"/>
        <v>18-09-08-01-07-03-10-17-13</v>
      </c>
      <c r="D432" s="19" t="str">
        <f t="shared" ca="1" si="83"/>
        <v>03-05-06-07-11-14-15-16-15</v>
      </c>
      <c r="E432" s="19" t="str">
        <f t="shared" ca="1" si="91"/>
        <v>last</v>
      </c>
      <c r="F432" s="19" t="str">
        <f t="shared" ca="1" si="92"/>
        <v>18-09-08-01-07-03-10-17-13</v>
      </c>
      <c r="G432" s="17" t="str">
        <f t="shared" ca="1" si="84"/>
        <v>b</v>
      </c>
      <c r="H432" s="7" t="e">
        <f ca="1">IF(J431="",H431,IF(SUM($K$8:$K431)&gt;=MAX($L$8:$L431),1,IF(J431="l",H431+$R$1,IF(AND(J431="w",H431&gt;$R$2),H431-$R$2,1))))</f>
        <v>#N/A</v>
      </c>
      <c r="I432" s="6" t="e">
        <f t="shared" ca="1" si="88"/>
        <v>#N/A</v>
      </c>
      <c r="J432" s="20" t="str">
        <f t="shared" ca="1" si="87"/>
        <v>w</v>
      </c>
      <c r="K432" s="17" t="e">
        <f t="shared" ca="1" si="85"/>
        <v>#N/A</v>
      </c>
      <c r="L432" s="6" t="e">
        <f t="shared" ca="1" si="89"/>
        <v>#N/A</v>
      </c>
      <c r="M432" s="6" t="e">
        <f t="shared" ca="1" si="90"/>
        <v>#N/A</v>
      </c>
    </row>
    <row r="433" spans="1:13">
      <c r="A433" s="15">
        <f t="shared" ca="1" si="81"/>
        <v>11</v>
      </c>
      <c r="B433" s="16" t="str">
        <f t="shared" ca="1" si="82"/>
        <v>05</v>
      </c>
      <c r="C433" s="17" t="str">
        <f t="shared" ca="1" si="86"/>
        <v>09-08-01-07-03-10-17-13-18</v>
      </c>
      <c r="D433" s="19" t="str">
        <f t="shared" ca="1" si="83"/>
        <v>03-05-06-07-11-14-15-16-15</v>
      </c>
      <c r="E433" s="19" t="str">
        <f t="shared" ca="1" si="91"/>
        <v>last</v>
      </c>
      <c r="F433" s="19" t="str">
        <f t="shared" ca="1" si="92"/>
        <v>09-08-01-07-03-10-17-13-18</v>
      </c>
      <c r="G433" s="17" t="str">
        <f t="shared" ca="1" si="84"/>
        <v>b</v>
      </c>
      <c r="H433" s="7" t="e">
        <f ca="1">IF(J432="",H432,IF(SUM($K$8:$K432)&gt;=MAX($L$8:$L432),1,IF(J432="l",H432+$R$1,IF(AND(J432="w",H432&gt;$R$2),H432-$R$2,1))))</f>
        <v>#N/A</v>
      </c>
      <c r="I433" s="6" t="e">
        <f t="shared" ca="1" si="88"/>
        <v>#N/A</v>
      </c>
      <c r="J433" s="20" t="str">
        <f t="shared" ca="1" si="87"/>
        <v>l</v>
      </c>
      <c r="K433" s="17" t="e">
        <f t="shared" ca="1" si="85"/>
        <v>#N/A</v>
      </c>
      <c r="L433" s="6" t="e">
        <f t="shared" ca="1" si="89"/>
        <v>#N/A</v>
      </c>
      <c r="M433" s="6" t="e">
        <f t="shared" ca="1" si="90"/>
        <v>#N/A</v>
      </c>
    </row>
    <row r="434" spans="1:13">
      <c r="A434" s="15">
        <f t="shared" ca="1" si="81"/>
        <v>5</v>
      </c>
      <c r="B434" s="16" t="str">
        <f t="shared" ca="1" si="82"/>
        <v>02</v>
      </c>
      <c r="C434" s="17" t="str">
        <f t="shared" ca="1" si="86"/>
        <v>08-01-07-03-10-17-13-18-05</v>
      </c>
      <c r="D434" s="19" t="str">
        <f t="shared" ca="1" si="83"/>
        <v>03-05-06-07-11-14-15-16-09</v>
      </c>
      <c r="E434" s="19" t="str">
        <f t="shared" ca="1" si="91"/>
        <v>furthest</v>
      </c>
      <c r="F434" s="19" t="str">
        <f t="shared" ca="1" si="92"/>
        <v>03-05-06-07-11-14-15-16-09</v>
      </c>
      <c r="G434" s="17" t="str">
        <f t="shared" ca="1" si="84"/>
        <v>b</v>
      </c>
      <c r="H434" s="7" t="e">
        <f ca="1">IF(J433="",H433,IF(SUM($K$8:$K433)&gt;=MAX($L$8:$L433),1,IF(J433="l",H433+$R$1,IF(AND(J433="w",H433&gt;$R$2),H433-$R$2,1))))</f>
        <v>#N/A</v>
      </c>
      <c r="I434" s="6" t="e">
        <f t="shared" ca="1" si="88"/>
        <v>#N/A</v>
      </c>
      <c r="J434" s="20" t="str">
        <f t="shared" ca="1" si="87"/>
        <v>l</v>
      </c>
      <c r="K434" s="17" t="e">
        <f t="shared" ca="1" si="85"/>
        <v>#N/A</v>
      </c>
      <c r="L434" s="6" t="e">
        <f t="shared" ca="1" si="89"/>
        <v>#N/A</v>
      </c>
      <c r="M434" s="6" t="e">
        <f t="shared" ca="1" si="90"/>
        <v>#N/A</v>
      </c>
    </row>
    <row r="435" spans="1:13">
      <c r="A435" s="15">
        <f t="shared" ca="1" si="81"/>
        <v>0</v>
      </c>
      <c r="B435" s="16">
        <f t="shared" ca="1" si="82"/>
        <v>0</v>
      </c>
      <c r="C435" s="17" t="str">
        <f t="shared" ca="1" si="86"/>
        <v>01-07-03-10-17-13-18-05-02</v>
      </c>
      <c r="D435" s="19" t="str">
        <f t="shared" ca="1" si="83"/>
        <v>03-05-06-07-11-14-15-16-08</v>
      </c>
      <c r="E435" s="19" t="str">
        <f t="shared" ca="1" si="91"/>
        <v>last</v>
      </c>
      <c r="F435" s="19" t="str">
        <f t="shared" ca="1" si="92"/>
        <v>01-07-03-10-17-13-18-05-02</v>
      </c>
      <c r="G435" s="17" t="str">
        <f t="shared" ca="1" si="84"/>
        <v>b</v>
      </c>
      <c r="H435" s="7" t="e">
        <f ca="1">IF(J434="",H434,IF(SUM($K$8:$K434)&gt;=MAX($L$8:$L434),1,IF(J434="l",H434+$R$1,IF(AND(J434="w",H434&gt;$R$2),H434-$R$2,1))))</f>
        <v>#N/A</v>
      </c>
      <c r="I435" s="6" t="e">
        <f t="shared" ca="1" si="88"/>
        <v>#N/A</v>
      </c>
      <c r="J435" s="20" t="str">
        <f t="shared" ca="1" si="87"/>
        <v>l</v>
      </c>
      <c r="K435" s="17" t="e">
        <f t="shared" ca="1" si="85"/>
        <v>#N/A</v>
      </c>
      <c r="L435" s="6" t="e">
        <f t="shared" ca="1" si="89"/>
        <v>#N/A</v>
      </c>
      <c r="M435" s="6" t="e">
        <f t="shared" ca="1" si="90"/>
        <v>#N/A</v>
      </c>
    </row>
    <row r="436" spans="1:13">
      <c r="A436" s="15">
        <f t="shared" ca="1" si="81"/>
        <v>21</v>
      </c>
      <c r="B436" s="16" t="str">
        <f t="shared" ca="1" si="82"/>
        <v>12</v>
      </c>
      <c r="C436" s="17" t="str">
        <f t="shared" ca="1" si="86"/>
        <v>01-07-03-10-17-13-18-05-02</v>
      </c>
      <c r="D436" s="19" t="str">
        <f t="shared" ca="1" si="83"/>
        <v>03-05-06-07-11-14-15-16-08</v>
      </c>
      <c r="E436" s="19" t="str">
        <f t="shared" ca="1" si="91"/>
        <v>furthest</v>
      </c>
      <c r="F436" s="19" t="str">
        <f t="shared" ca="1" si="92"/>
        <v>03-05-06-07-11-14-15-16-08</v>
      </c>
      <c r="G436" s="17" t="str">
        <f t="shared" ca="1" si="84"/>
        <v>b</v>
      </c>
      <c r="H436" s="7" t="e">
        <f ca="1">IF(J435="",H435,IF(SUM($K$8:$K435)&gt;=MAX($L$8:$L435),1,IF(J435="l",H435+$R$1,IF(AND(J435="w",H435&gt;$R$2),H435-$R$2,1))))</f>
        <v>#N/A</v>
      </c>
      <c r="I436" s="6" t="e">
        <f t="shared" ca="1" si="88"/>
        <v>#N/A</v>
      </c>
      <c r="J436" s="20" t="str">
        <f t="shared" ca="1" si="87"/>
        <v>l</v>
      </c>
      <c r="K436" s="17" t="e">
        <f t="shared" ca="1" si="85"/>
        <v>#N/A</v>
      </c>
      <c r="L436" s="6" t="e">
        <f t="shared" ca="1" si="89"/>
        <v>#N/A</v>
      </c>
      <c r="M436" s="6" t="e">
        <f t="shared" ca="1" si="90"/>
        <v>#N/A</v>
      </c>
    </row>
    <row r="437" spans="1:13">
      <c r="A437" s="15">
        <f t="shared" ca="1" si="81"/>
        <v>8</v>
      </c>
      <c r="B437" s="16" t="str">
        <f t="shared" ca="1" si="82"/>
        <v>05</v>
      </c>
      <c r="C437" s="17" t="str">
        <f t="shared" ca="1" si="86"/>
        <v>07-03-10-17-13-18-05-02-12</v>
      </c>
      <c r="D437" s="19" t="str">
        <f t="shared" ca="1" si="83"/>
        <v>03-05-06-07-11-14-15-16-01</v>
      </c>
      <c r="E437" s="19" t="str">
        <f t="shared" ca="1" si="91"/>
        <v>last</v>
      </c>
      <c r="F437" s="19" t="str">
        <f t="shared" ca="1" si="92"/>
        <v>07-03-10-17-13-18-05-02-12</v>
      </c>
      <c r="G437" s="17" t="str">
        <f t="shared" ca="1" si="84"/>
        <v>b</v>
      </c>
      <c r="H437" s="7" t="e">
        <f ca="1">IF(J436="",H436,IF(SUM($K$8:$K436)&gt;=MAX($L$8:$L436),1,IF(J436="l",H436+$R$1,IF(AND(J436="w",H436&gt;$R$2),H436-$R$2,1))))</f>
        <v>#N/A</v>
      </c>
      <c r="I437" s="6" t="e">
        <f t="shared" ca="1" si="88"/>
        <v>#N/A</v>
      </c>
      <c r="J437" s="20" t="str">
        <f t="shared" ca="1" si="87"/>
        <v>w</v>
      </c>
      <c r="K437" s="17" t="e">
        <f t="shared" ca="1" si="85"/>
        <v>#N/A</v>
      </c>
      <c r="L437" s="6" t="e">
        <f t="shared" ca="1" si="89"/>
        <v>#N/A</v>
      </c>
      <c r="M437" s="6" t="e">
        <f t="shared" ca="1" si="90"/>
        <v>#N/A</v>
      </c>
    </row>
    <row r="438" spans="1:13">
      <c r="A438" s="15">
        <f t="shared" ca="1" si="81"/>
        <v>15</v>
      </c>
      <c r="B438" s="16" t="str">
        <f t="shared" ca="1" si="82"/>
        <v>09</v>
      </c>
      <c r="C438" s="17" t="str">
        <f t="shared" ca="1" si="86"/>
        <v>07-03-10-17-13-18-02-12-05</v>
      </c>
      <c r="D438" s="19" t="str">
        <f t="shared" ca="1" si="83"/>
        <v>03-05-06-07-11-14-15-16-01</v>
      </c>
      <c r="E438" s="19" t="str">
        <f t="shared" ca="1" si="91"/>
        <v>last</v>
      </c>
      <c r="F438" s="19" t="str">
        <f t="shared" ca="1" si="92"/>
        <v>07-03-10-17-13-18-02-12-05</v>
      </c>
      <c r="G438" s="17" t="str">
        <f t="shared" ca="1" si="84"/>
        <v>b</v>
      </c>
      <c r="H438" s="7" t="e">
        <f ca="1">IF(J437="",H437,IF(SUM($K$8:$K437)&gt;=MAX($L$8:$L437),1,IF(J437="l",H437+$R$1,IF(AND(J437="w",H437&gt;$R$2),H437-$R$2,1))))</f>
        <v>#N/A</v>
      </c>
      <c r="I438" s="6" t="e">
        <f t="shared" ca="1" si="88"/>
        <v>#N/A</v>
      </c>
      <c r="J438" s="20" t="str">
        <f t="shared" ca="1" si="87"/>
        <v>l</v>
      </c>
      <c r="K438" s="17" t="e">
        <f t="shared" ca="1" si="85"/>
        <v>#N/A</v>
      </c>
      <c r="L438" s="6" t="e">
        <f t="shared" ca="1" si="89"/>
        <v>#N/A</v>
      </c>
      <c r="M438" s="6" t="e">
        <f t="shared" ca="1" si="90"/>
        <v>#N/A</v>
      </c>
    </row>
    <row r="439" spans="1:13">
      <c r="A439" s="15">
        <f t="shared" ca="1" si="81"/>
        <v>14</v>
      </c>
      <c r="B439" s="16" t="str">
        <f t="shared" ca="1" si="82"/>
        <v>08</v>
      </c>
      <c r="C439" s="17" t="str">
        <f t="shared" ca="1" si="86"/>
        <v>03-10-17-13-18-02-12-05-09</v>
      </c>
      <c r="D439" s="19" t="str">
        <f t="shared" ca="1" si="83"/>
        <v>03-05-06-07-11-14-15-16-07</v>
      </c>
      <c r="E439" s="19" t="str">
        <f t="shared" ca="1" si="91"/>
        <v>furthest</v>
      </c>
      <c r="F439" s="19" t="str">
        <f t="shared" ca="1" si="92"/>
        <v>03-05-06-07-11-14-15-16-07</v>
      </c>
      <c r="G439" s="17" t="str">
        <f t="shared" ca="1" si="84"/>
        <v>b</v>
      </c>
      <c r="H439" s="7" t="e">
        <f ca="1">IF(J438="",H438,IF(SUM($K$8:$K438)&gt;=MAX($L$8:$L438),1,IF(J438="l",H438+$R$1,IF(AND(J438="w",H438&gt;$R$2),H438-$R$2,1))))</f>
        <v>#N/A</v>
      </c>
      <c r="I439" s="6" t="e">
        <f t="shared" ca="1" si="88"/>
        <v>#N/A</v>
      </c>
      <c r="J439" s="20" t="str">
        <f t="shared" ca="1" si="87"/>
        <v>l</v>
      </c>
      <c r="K439" s="17" t="e">
        <f t="shared" ca="1" si="85"/>
        <v>#N/A</v>
      </c>
      <c r="L439" s="6" t="e">
        <f t="shared" ca="1" si="89"/>
        <v>#N/A</v>
      </c>
      <c r="M439" s="6" t="e">
        <f t="shared" ca="1" si="90"/>
        <v>#N/A</v>
      </c>
    </row>
    <row r="440" spans="1:13">
      <c r="A440" s="15">
        <f t="shared" ca="1" si="81"/>
        <v>33</v>
      </c>
      <c r="B440" s="16" t="str">
        <f t="shared" ca="1" si="82"/>
        <v>18</v>
      </c>
      <c r="C440" s="17" t="str">
        <f t="shared" ca="1" si="86"/>
        <v>10-17-13-18-02-12-05-09-08</v>
      </c>
      <c r="D440" s="19" t="str">
        <f t="shared" ca="1" si="83"/>
        <v>03-05-06-07-11-14-15-16-03</v>
      </c>
      <c r="E440" s="19" t="str">
        <f t="shared" ca="1" si="91"/>
        <v>last</v>
      </c>
      <c r="F440" s="19" t="str">
        <f t="shared" ca="1" si="92"/>
        <v>10-17-13-18-02-12-05-09-08</v>
      </c>
      <c r="G440" s="17" t="str">
        <f t="shared" ca="1" si="84"/>
        <v>b</v>
      </c>
      <c r="H440" s="7" t="e">
        <f ca="1">IF(J439="",H439,IF(SUM($K$8:$K439)&gt;=MAX($L$8:$L439),1,IF(J439="l",H439+$R$1,IF(AND(J439="w",H439&gt;$R$2),H439-$R$2,1))))</f>
        <v>#N/A</v>
      </c>
      <c r="I440" s="6" t="e">
        <f t="shared" ca="1" si="88"/>
        <v>#N/A</v>
      </c>
      <c r="J440" s="20" t="str">
        <f t="shared" ca="1" si="87"/>
        <v>w</v>
      </c>
      <c r="K440" s="17" t="e">
        <f t="shared" ca="1" si="85"/>
        <v>#N/A</v>
      </c>
      <c r="L440" s="6" t="e">
        <f t="shared" ca="1" si="89"/>
        <v>#N/A</v>
      </c>
      <c r="M440" s="6" t="e">
        <f t="shared" ca="1" si="90"/>
        <v>#N/A</v>
      </c>
    </row>
    <row r="441" spans="1:13">
      <c r="A441" s="15">
        <f t="shared" ca="1" si="81"/>
        <v>6</v>
      </c>
      <c r="B441" s="16" t="str">
        <f t="shared" ca="1" si="82"/>
        <v>03</v>
      </c>
      <c r="C441" s="17" t="str">
        <f t="shared" ca="1" si="86"/>
        <v>10-17-13-02-12-05-09-08-18</v>
      </c>
      <c r="D441" s="19" t="str">
        <f t="shared" ca="1" si="83"/>
        <v>03-05-06-07-11-14-15-16-03</v>
      </c>
      <c r="E441" s="19" t="str">
        <f t="shared" ca="1" si="91"/>
        <v>last</v>
      </c>
      <c r="F441" s="19" t="str">
        <f t="shared" ca="1" si="92"/>
        <v>10-17-13-02-12-05-09-08-18</v>
      </c>
      <c r="G441" s="17" t="str">
        <f t="shared" ca="1" si="84"/>
        <v>b</v>
      </c>
      <c r="H441" s="7" t="e">
        <f ca="1">IF(J440="",H440,IF(SUM($K$8:$K440)&gt;=MAX($L$8:$L440),1,IF(J440="l",H440+$R$1,IF(AND(J440="w",H440&gt;$R$2),H440-$R$2,1))))</f>
        <v>#N/A</v>
      </c>
      <c r="I441" s="6" t="e">
        <f t="shared" ca="1" si="88"/>
        <v>#N/A</v>
      </c>
      <c r="J441" s="20" t="str">
        <f t="shared" ca="1" si="87"/>
        <v>l</v>
      </c>
      <c r="K441" s="17" t="e">
        <f t="shared" ca="1" si="85"/>
        <v>#N/A</v>
      </c>
      <c r="L441" s="6" t="e">
        <f t="shared" ca="1" si="89"/>
        <v>#N/A</v>
      </c>
      <c r="M441" s="6" t="e">
        <f t="shared" ca="1" si="90"/>
        <v>#N/A</v>
      </c>
    </row>
    <row r="442" spans="1:13">
      <c r="A442" s="15">
        <f t="shared" ca="1" si="81"/>
        <v>2</v>
      </c>
      <c r="B442" s="16" t="str">
        <f t="shared" ca="1" si="82"/>
        <v>02</v>
      </c>
      <c r="C442" s="17" t="str">
        <f t="shared" ca="1" si="86"/>
        <v>17-13-02-12-05-09-08-18-03</v>
      </c>
      <c r="D442" s="19" t="str">
        <f t="shared" ca="1" si="83"/>
        <v>03-05-06-07-11-14-15-16-10</v>
      </c>
      <c r="E442" s="19" t="str">
        <f t="shared" ca="1" si="91"/>
        <v>furthest</v>
      </c>
      <c r="F442" s="19" t="str">
        <f t="shared" ca="1" si="92"/>
        <v>03-05-06-07-11-14-15-16-10</v>
      </c>
      <c r="G442" s="17" t="str">
        <f t="shared" ca="1" si="84"/>
        <v>b</v>
      </c>
      <c r="H442" s="7" t="e">
        <f ca="1">IF(J441="",H441,IF(SUM($K$8:$K441)&gt;=MAX($L$8:$L441),1,IF(J441="l",H441+$R$1,IF(AND(J441="w",H441&gt;$R$2),H441-$R$2,1))))</f>
        <v>#N/A</v>
      </c>
      <c r="I442" s="6" t="e">
        <f t="shared" ca="1" si="88"/>
        <v>#N/A</v>
      </c>
      <c r="J442" s="20" t="str">
        <f t="shared" ca="1" si="87"/>
        <v>l</v>
      </c>
      <c r="K442" s="17" t="e">
        <f t="shared" ca="1" si="85"/>
        <v>#N/A</v>
      </c>
      <c r="L442" s="6" t="e">
        <f t="shared" ca="1" si="89"/>
        <v>#N/A</v>
      </c>
      <c r="M442" s="6" t="e">
        <f t="shared" ca="1" si="90"/>
        <v>#N/A</v>
      </c>
    </row>
    <row r="443" spans="1:13">
      <c r="A443" s="15">
        <f t="shared" ca="1" si="81"/>
        <v>11</v>
      </c>
      <c r="B443" s="16" t="str">
        <f t="shared" ca="1" si="82"/>
        <v>05</v>
      </c>
      <c r="C443" s="17" t="str">
        <f t="shared" ca="1" si="86"/>
        <v>17-13-12-05-09-08-18-03-02</v>
      </c>
      <c r="D443" s="19" t="str">
        <f t="shared" ca="1" si="83"/>
        <v>03-05-06-07-11-14-15-16-10</v>
      </c>
      <c r="E443" s="19" t="str">
        <f t="shared" ca="1" si="91"/>
        <v>last</v>
      </c>
      <c r="F443" s="19" t="str">
        <f t="shared" ca="1" si="92"/>
        <v>17-13-12-05-09-08-18-03-02</v>
      </c>
      <c r="G443" s="17" t="str">
        <f t="shared" ca="1" si="84"/>
        <v>b</v>
      </c>
      <c r="H443" s="7" t="e">
        <f ca="1">IF(J442="",H442,IF(SUM($K$8:$K442)&gt;=MAX($L$8:$L442),1,IF(J442="l",H442+$R$1,IF(AND(J442="w",H442&gt;$R$2),H442-$R$2,1))))</f>
        <v>#N/A</v>
      </c>
      <c r="I443" s="6" t="e">
        <f t="shared" ca="1" si="88"/>
        <v>#N/A</v>
      </c>
      <c r="J443" s="20" t="str">
        <f t="shared" ca="1" si="87"/>
        <v>w</v>
      </c>
      <c r="K443" s="17" t="e">
        <f t="shared" ca="1" si="85"/>
        <v>#N/A</v>
      </c>
      <c r="L443" s="6" t="e">
        <f t="shared" ca="1" si="89"/>
        <v>#N/A</v>
      </c>
      <c r="M443" s="6" t="e">
        <f t="shared" ca="1" si="90"/>
        <v>#N/A</v>
      </c>
    </row>
    <row r="444" spans="1:13">
      <c r="A444" s="15">
        <f t="shared" ca="1" si="81"/>
        <v>0</v>
      </c>
      <c r="B444" s="16">
        <f t="shared" ca="1" si="82"/>
        <v>0</v>
      </c>
      <c r="C444" s="17" t="str">
        <f t="shared" ca="1" si="86"/>
        <v>17-13-12-09-08-18-03-02-05</v>
      </c>
      <c r="D444" s="19" t="str">
        <f t="shared" ca="1" si="83"/>
        <v>03-05-06-07-11-14-15-16-10</v>
      </c>
      <c r="E444" s="19" t="str">
        <f t="shared" ca="1" si="91"/>
        <v>last</v>
      </c>
      <c r="F444" s="19" t="str">
        <f t="shared" ca="1" si="92"/>
        <v>17-13-12-09-08-18-03-02-05</v>
      </c>
      <c r="G444" s="17" t="str">
        <f t="shared" ca="1" si="84"/>
        <v>b</v>
      </c>
      <c r="H444" s="7" t="e">
        <f ca="1">IF(J443="",H443,IF(SUM($K$8:$K443)&gt;=MAX($L$8:$L443),1,IF(J443="l",H443+$R$1,IF(AND(J443="w",H443&gt;$R$2),H443-$R$2,1))))</f>
        <v>#N/A</v>
      </c>
      <c r="I444" s="6" t="e">
        <f t="shared" ca="1" si="88"/>
        <v>#N/A</v>
      </c>
      <c r="J444" s="20" t="str">
        <f t="shared" ca="1" si="87"/>
        <v>l</v>
      </c>
      <c r="K444" s="17" t="e">
        <f t="shared" ca="1" si="85"/>
        <v>#N/A</v>
      </c>
      <c r="L444" s="6" t="e">
        <f t="shared" ca="1" si="89"/>
        <v>#N/A</v>
      </c>
      <c r="M444" s="6" t="e">
        <f t="shared" ca="1" si="90"/>
        <v>#N/A</v>
      </c>
    </row>
    <row r="445" spans="1:13">
      <c r="A445" s="15">
        <f t="shared" ca="1" si="81"/>
        <v>0</v>
      </c>
      <c r="B445" s="16">
        <f t="shared" ca="1" si="82"/>
        <v>0</v>
      </c>
      <c r="C445" s="17" t="str">
        <f t="shared" ca="1" si="86"/>
        <v>17-13-12-09-08-18-03-02-05</v>
      </c>
      <c r="D445" s="19" t="str">
        <f t="shared" ca="1" si="83"/>
        <v>03-05-06-07-11-14-15-16-10</v>
      </c>
      <c r="E445" s="19" t="str">
        <f t="shared" ca="1" si="91"/>
        <v>furthest</v>
      </c>
      <c r="F445" s="19" t="str">
        <f t="shared" ca="1" si="92"/>
        <v>03-05-06-07-11-14-15-16-10</v>
      </c>
      <c r="G445" s="17" t="str">
        <f t="shared" ca="1" si="84"/>
        <v>b</v>
      </c>
      <c r="H445" s="7" t="e">
        <f ca="1">IF(J444="",H444,IF(SUM($K$8:$K444)&gt;=MAX($L$8:$L444),1,IF(J444="l",H444+$R$1,IF(AND(J444="w",H444&gt;$R$2),H444-$R$2,1))))</f>
        <v>#N/A</v>
      </c>
      <c r="I445" s="6" t="e">
        <f t="shared" ca="1" si="88"/>
        <v>#N/A</v>
      </c>
      <c r="J445" s="20" t="str">
        <f t="shared" ca="1" si="87"/>
        <v>l</v>
      </c>
      <c r="K445" s="17" t="e">
        <f t="shared" ca="1" si="85"/>
        <v>#N/A</v>
      </c>
      <c r="L445" s="6" t="e">
        <f t="shared" ca="1" si="89"/>
        <v>#N/A</v>
      </c>
      <c r="M445" s="6" t="e">
        <f t="shared" ca="1" si="90"/>
        <v>#N/A</v>
      </c>
    </row>
    <row r="446" spans="1:13">
      <c r="A446" s="15">
        <f t="shared" ca="1" si="81"/>
        <v>29</v>
      </c>
      <c r="B446" s="16" t="str">
        <f t="shared" ca="1" si="82"/>
        <v>14</v>
      </c>
      <c r="C446" s="17" t="str">
        <f t="shared" ca="1" si="86"/>
        <v>17-13-12-09-08-18-03-02-05</v>
      </c>
      <c r="D446" s="19" t="str">
        <f t="shared" ca="1" si="83"/>
        <v>03-05-06-07-11-14-15-16-10</v>
      </c>
      <c r="E446" s="19" t="str">
        <f t="shared" ca="1" si="91"/>
        <v>last</v>
      </c>
      <c r="F446" s="19" t="str">
        <f t="shared" ca="1" si="92"/>
        <v>17-13-12-09-08-18-03-02-05</v>
      </c>
      <c r="G446" s="17" t="str">
        <f t="shared" ca="1" si="84"/>
        <v>b</v>
      </c>
      <c r="H446" s="7" t="e">
        <f ca="1">IF(J445="",H445,IF(SUM($K$8:$K445)&gt;=MAX($L$8:$L445),1,IF(J445="l",H445+$R$1,IF(AND(J445="w",H445&gt;$R$2),H445-$R$2,1))))</f>
        <v>#N/A</v>
      </c>
      <c r="I446" s="6" t="e">
        <f t="shared" ca="1" si="88"/>
        <v>#N/A</v>
      </c>
      <c r="J446" s="20" t="str">
        <f t="shared" ca="1" si="87"/>
        <v>l</v>
      </c>
      <c r="K446" s="17" t="e">
        <f t="shared" ca="1" si="85"/>
        <v>#N/A</v>
      </c>
      <c r="L446" s="6" t="e">
        <f t="shared" ca="1" si="89"/>
        <v>#N/A</v>
      </c>
      <c r="M446" s="6" t="e">
        <f t="shared" ca="1" si="90"/>
        <v>#N/A</v>
      </c>
    </row>
    <row r="447" spans="1:13">
      <c r="A447" s="15">
        <f t="shared" ca="1" si="81"/>
        <v>29</v>
      </c>
      <c r="B447" s="16" t="str">
        <f t="shared" ca="1" si="82"/>
        <v>14</v>
      </c>
      <c r="C447" s="17" t="str">
        <f t="shared" ca="1" si="86"/>
        <v>13-12-09-08-18-03-02-05-14</v>
      </c>
      <c r="D447" s="19" t="str">
        <f t="shared" ca="1" si="83"/>
        <v>03-05-06-07-11-14-15-16-17</v>
      </c>
      <c r="E447" s="19" t="str">
        <f t="shared" ca="1" si="91"/>
        <v>furthest</v>
      </c>
      <c r="F447" s="19" t="str">
        <f t="shared" ca="1" si="92"/>
        <v>03-05-06-07-11-14-15-16-17</v>
      </c>
      <c r="G447" s="17" t="str">
        <f t="shared" ca="1" si="84"/>
        <v>b</v>
      </c>
      <c r="H447" s="7" t="e">
        <f ca="1">IF(J446="",H446,IF(SUM($K$8:$K446)&gt;=MAX($L$8:$L446),1,IF(J446="l",H446+$R$1,IF(AND(J446="w",H446&gt;$R$2),H446-$R$2,1))))</f>
        <v>#N/A</v>
      </c>
      <c r="I447" s="6" t="e">
        <f t="shared" ca="1" si="88"/>
        <v>#N/A</v>
      </c>
      <c r="J447" s="20" t="str">
        <f t="shared" ca="1" si="87"/>
        <v>w</v>
      </c>
      <c r="K447" s="17" t="e">
        <f t="shared" ca="1" si="85"/>
        <v>#N/A</v>
      </c>
      <c r="L447" s="6" t="e">
        <f t="shared" ca="1" si="89"/>
        <v>#N/A</v>
      </c>
      <c r="M447" s="6" t="e">
        <f t="shared" ca="1" si="90"/>
        <v>#N/A</v>
      </c>
    </row>
    <row r="448" spans="1:13">
      <c r="A448" s="15">
        <f t="shared" ca="1" si="81"/>
        <v>25</v>
      </c>
      <c r="B448" s="16" t="str">
        <f t="shared" ca="1" si="82"/>
        <v>13</v>
      </c>
      <c r="C448" s="17" t="str">
        <f t="shared" ca="1" si="86"/>
        <v>13-12-09-08-18-03-02-05-14</v>
      </c>
      <c r="D448" s="19" t="str">
        <f t="shared" ca="1" si="83"/>
        <v>03-05-06-07-11-14-15-16-17</v>
      </c>
      <c r="E448" s="19" t="str">
        <f t="shared" ca="1" si="91"/>
        <v>furthest</v>
      </c>
      <c r="F448" s="19" t="str">
        <f t="shared" ca="1" si="92"/>
        <v>03-05-06-07-11-14-15-16-17</v>
      </c>
      <c r="G448" s="17" t="str">
        <f t="shared" ca="1" si="84"/>
        <v>b</v>
      </c>
      <c r="H448" s="7" t="e">
        <f ca="1">IF(J447="",H447,IF(SUM($K$8:$K447)&gt;=MAX($L$8:$L447),1,IF(J447="l",H447+$R$1,IF(AND(J447="w",H447&gt;$R$2),H447-$R$2,1))))</f>
        <v>#N/A</v>
      </c>
      <c r="I448" s="6" t="e">
        <f t="shared" ca="1" si="88"/>
        <v>#N/A</v>
      </c>
      <c r="J448" s="20" t="str">
        <f t="shared" ca="1" si="87"/>
        <v>l</v>
      </c>
      <c r="K448" s="17" t="e">
        <f t="shared" ca="1" si="85"/>
        <v>#N/A</v>
      </c>
      <c r="L448" s="6" t="e">
        <f t="shared" ca="1" si="89"/>
        <v>#N/A</v>
      </c>
      <c r="M448" s="6" t="e">
        <f t="shared" ca="1" si="90"/>
        <v>#N/A</v>
      </c>
    </row>
    <row r="449" spans="1:13">
      <c r="A449" s="15">
        <f t="shared" ca="1" si="81"/>
        <v>0</v>
      </c>
      <c r="B449" s="16">
        <f t="shared" ca="1" si="82"/>
        <v>0</v>
      </c>
      <c r="C449" s="17" t="str">
        <f t="shared" ca="1" si="86"/>
        <v>12-09-08-18-03-02-05-14-13</v>
      </c>
      <c r="D449" s="19" t="str">
        <f t="shared" ca="1" si="83"/>
        <v>03-05-06-07-11-14-15-16-17</v>
      </c>
      <c r="E449" s="19" t="str">
        <f t="shared" ca="1" si="91"/>
        <v>last</v>
      </c>
      <c r="F449" s="19" t="str">
        <f t="shared" ca="1" si="92"/>
        <v>12-09-08-18-03-02-05-14-13</v>
      </c>
      <c r="G449" s="17" t="str">
        <f t="shared" ca="1" si="84"/>
        <v>b</v>
      </c>
      <c r="H449" s="7" t="e">
        <f ca="1">IF(J448="",H448,IF(SUM($K$8:$K448)&gt;=MAX($L$8:$L448),1,IF(J448="l",H448+$R$1,IF(AND(J448="w",H448&gt;$R$2),H448-$R$2,1))))</f>
        <v>#N/A</v>
      </c>
      <c r="I449" s="6" t="e">
        <f t="shared" ca="1" si="88"/>
        <v>#N/A</v>
      </c>
      <c r="J449" s="20" t="str">
        <f t="shared" ca="1" si="87"/>
        <v>l</v>
      </c>
      <c r="K449" s="17" t="e">
        <f t="shared" ca="1" si="85"/>
        <v>#N/A</v>
      </c>
      <c r="L449" s="6" t="e">
        <f t="shared" ca="1" si="89"/>
        <v>#N/A</v>
      </c>
      <c r="M449" s="6" t="e">
        <f t="shared" ca="1" si="90"/>
        <v>#N/A</v>
      </c>
    </row>
    <row r="450" spans="1:13">
      <c r="A450" s="15">
        <f t="shared" ca="1" si="81"/>
        <v>2</v>
      </c>
      <c r="B450" s="16" t="str">
        <f t="shared" ca="1" si="82"/>
        <v>02</v>
      </c>
      <c r="C450" s="17" t="str">
        <f t="shared" ca="1" si="86"/>
        <v>12-09-08-18-03-02-05-14-13</v>
      </c>
      <c r="D450" s="19" t="str">
        <f t="shared" ca="1" si="83"/>
        <v>03-05-06-07-11-14-15-16-17</v>
      </c>
      <c r="E450" s="19" t="str">
        <f t="shared" ca="1" si="91"/>
        <v>furthest</v>
      </c>
      <c r="F450" s="19" t="str">
        <f t="shared" ca="1" si="92"/>
        <v>03-05-06-07-11-14-15-16-17</v>
      </c>
      <c r="G450" s="17" t="str">
        <f t="shared" ca="1" si="84"/>
        <v>b</v>
      </c>
      <c r="H450" s="7" t="e">
        <f ca="1">IF(J449="",H449,IF(SUM($K$8:$K449)&gt;=MAX($L$8:$L449),1,IF(J449="l",H449+$R$1,IF(AND(J449="w",H449&gt;$R$2),H449-$R$2,1))))</f>
        <v>#N/A</v>
      </c>
      <c r="I450" s="6" t="e">
        <f t="shared" ca="1" si="88"/>
        <v>#N/A</v>
      </c>
      <c r="J450" s="20" t="str">
        <f t="shared" ca="1" si="87"/>
        <v>l</v>
      </c>
      <c r="K450" s="17" t="e">
        <f t="shared" ca="1" si="85"/>
        <v>#N/A</v>
      </c>
      <c r="L450" s="6" t="e">
        <f t="shared" ca="1" si="89"/>
        <v>#N/A</v>
      </c>
      <c r="M450" s="6" t="e">
        <f t="shared" ca="1" si="90"/>
        <v>#N/A</v>
      </c>
    </row>
    <row r="451" spans="1:13">
      <c r="A451" s="15">
        <f t="shared" ca="1" si="81"/>
        <v>31</v>
      </c>
      <c r="B451" s="16" t="str">
        <f t="shared" ca="1" si="82"/>
        <v>16</v>
      </c>
      <c r="C451" s="17" t="str">
        <f t="shared" ca="1" si="86"/>
        <v>12-09-08-18-03-05-14-13-02</v>
      </c>
      <c r="D451" s="19" t="str">
        <f t="shared" ca="1" si="83"/>
        <v>03-05-06-07-11-14-15-16-17</v>
      </c>
      <c r="E451" s="19" t="str">
        <f t="shared" ca="1" si="91"/>
        <v>last</v>
      </c>
      <c r="F451" s="19" t="str">
        <f t="shared" ca="1" si="92"/>
        <v>12-09-08-18-03-05-14-13-02</v>
      </c>
      <c r="G451" s="17" t="str">
        <f t="shared" ca="1" si="84"/>
        <v>b</v>
      </c>
      <c r="H451" s="7" t="e">
        <f ca="1">IF(J450="",H450,IF(SUM($K$8:$K450)&gt;=MAX($L$8:$L450),1,IF(J450="l",H450+$R$1,IF(AND(J450="w",H450&gt;$R$2),H450-$R$2,1))))</f>
        <v>#N/A</v>
      </c>
      <c r="I451" s="6" t="e">
        <f t="shared" ca="1" si="88"/>
        <v>#N/A</v>
      </c>
      <c r="J451" s="20" t="str">
        <f t="shared" ca="1" si="87"/>
        <v>l</v>
      </c>
      <c r="K451" s="17" t="e">
        <f t="shared" ca="1" si="85"/>
        <v>#N/A</v>
      </c>
      <c r="L451" s="6" t="e">
        <f t="shared" ca="1" si="89"/>
        <v>#N/A</v>
      </c>
      <c r="M451" s="6" t="e">
        <f t="shared" ca="1" si="90"/>
        <v>#N/A</v>
      </c>
    </row>
    <row r="452" spans="1:13">
      <c r="A452" s="15">
        <f t="shared" ref="A452:A500" ca="1" si="93">INT(RAND()*37)</f>
        <v>27</v>
      </c>
      <c r="B452" s="16" t="str">
        <f t="shared" ref="B452:B500" ca="1" si="94">IF($A452="","",LOOKUP($A452,$AE:$AE,$AK:$AK))</f>
        <v>15</v>
      </c>
      <c r="C452" s="17" t="str">
        <f t="shared" ca="1" si="86"/>
        <v>09-08-18-03-05-14-13-02-16</v>
      </c>
      <c r="D452" s="19" t="str">
        <f t="shared" ca="1" si="83"/>
        <v>03-05-06-07-11-14-15-16-12</v>
      </c>
      <c r="E452" s="19" t="str">
        <f t="shared" ca="1" si="91"/>
        <v>furthest</v>
      </c>
      <c r="F452" s="19" t="str">
        <f t="shared" ca="1" si="92"/>
        <v>03-05-06-07-11-14-15-16-12</v>
      </c>
      <c r="G452" s="17" t="str">
        <f t="shared" ca="1" si="84"/>
        <v>b</v>
      </c>
      <c r="H452" s="7" t="e">
        <f ca="1">IF(J451="",H451,IF(SUM($K$8:$K451)&gt;=MAX($L$8:$L451),1,IF(J451="l",H451+$R$1,IF(AND(J451="w",H451&gt;$R$2),H451-$R$2,1))))</f>
        <v>#N/A</v>
      </c>
      <c r="I452" s="6" t="e">
        <f t="shared" ca="1" si="88"/>
        <v>#N/A</v>
      </c>
      <c r="J452" s="20" t="str">
        <f t="shared" ca="1" si="87"/>
        <v>w</v>
      </c>
      <c r="K452" s="17" t="e">
        <f t="shared" ca="1" si="85"/>
        <v>#N/A</v>
      </c>
      <c r="L452" s="6" t="e">
        <f t="shared" ca="1" si="89"/>
        <v>#N/A</v>
      </c>
      <c r="M452" s="6" t="e">
        <f t="shared" ca="1" si="90"/>
        <v>#N/A</v>
      </c>
    </row>
    <row r="453" spans="1:13">
      <c r="A453" s="15">
        <f t="shared" ca="1" si="93"/>
        <v>22</v>
      </c>
      <c r="B453" s="16" t="str">
        <f t="shared" ca="1" si="94"/>
        <v>10</v>
      </c>
      <c r="C453" s="17" t="str">
        <f t="shared" ca="1" si="86"/>
        <v>08-18-03-05-14-13-02-16-15</v>
      </c>
      <c r="D453" s="19" t="str">
        <f t="shared" ref="D453:D500" ca="1" si="95">IF(B452=0,D452,IF(AND(LEN(C452)=26,OR(MID(C452,1,2)=B452,MID(C452,4,2)=B452,MID(C452,7,2)=B452,MID(C452,10,2)=B452,MID(C452,13,2)=B452,MID(C452,16,2)=B452,MID(C452,19,2)=B452,MID(C452,22,2)=B452,MID(C452,25,2)=B452)),D452,IF(LEN(C452)=26,REPLACE(D452,25,2,MID(C452,1,2)),IF(RIGHT(D452,2)=B452,MID(D452,1,LEN(D452)-3),IF(OR(MID(C452,1,2)=B452,MID(C452,4,2)=B452,MID(C452,7,2)=B452,MID(C452,10,2)=B452,MID(C452,13,2)=B452,MID(C452,16,2)=B452,MID(C452,19,2)=B452,MID(C452,22,2)=B452,MID(C452,25,2)=B452),D452,REPLACE(D452,SEARCH(B452,D452,1),3,""))))))</f>
        <v>03-05-06-07-11-14-15-16-09</v>
      </c>
      <c r="E453" s="19" t="str">
        <f t="shared" ca="1" si="91"/>
        <v>furthest</v>
      </c>
      <c r="F453" s="19" t="str">
        <f t="shared" ca="1" si="92"/>
        <v>03-05-06-07-11-14-15-16-09</v>
      </c>
      <c r="G453" s="17" t="str">
        <f t="shared" ca="1" si="84"/>
        <v>b</v>
      </c>
      <c r="H453" s="7" t="e">
        <f ca="1">IF(J452="",H452,IF(SUM($K$8:$K452)&gt;=MAX($L$8:$L452),1,IF(J452="l",H452+$R$1,IF(AND(J452="w",H452&gt;$R$2),H452-$R$2,1))))</f>
        <v>#N/A</v>
      </c>
      <c r="I453" s="6" t="e">
        <f t="shared" ca="1" si="88"/>
        <v>#N/A</v>
      </c>
      <c r="J453" s="20" t="str">
        <f t="shared" ca="1" si="87"/>
        <v>l</v>
      </c>
      <c r="K453" s="17" t="e">
        <f t="shared" ca="1" si="85"/>
        <v>#N/A</v>
      </c>
      <c r="L453" s="6" t="e">
        <f t="shared" ca="1" si="89"/>
        <v>#N/A</v>
      </c>
      <c r="M453" s="6" t="e">
        <f t="shared" ca="1" si="90"/>
        <v>#N/A</v>
      </c>
    </row>
    <row r="454" spans="1:13">
      <c r="A454" s="15">
        <f t="shared" ca="1" si="93"/>
        <v>3</v>
      </c>
      <c r="B454" s="16" t="str">
        <f t="shared" ca="1" si="94"/>
        <v>03</v>
      </c>
      <c r="C454" s="17" t="str">
        <f t="shared" ca="1" si="86"/>
        <v>18-03-05-14-13-02-16-15-10</v>
      </c>
      <c r="D454" s="19" t="str">
        <f t="shared" ca="1" si="95"/>
        <v>03-05-06-07-11-14-15-16-08</v>
      </c>
      <c r="E454" s="19" t="str">
        <f t="shared" ca="1" si="91"/>
        <v>last</v>
      </c>
      <c r="F454" s="19" t="str">
        <f t="shared" ca="1" si="92"/>
        <v>18-03-05-14-13-02-16-15-10</v>
      </c>
      <c r="G454" s="17" t="str">
        <f t="shared" ca="1" si="84"/>
        <v>b</v>
      </c>
      <c r="H454" s="7" t="e">
        <f ca="1">IF(J453="",H453,IF(SUM($K$8:$K453)&gt;=MAX($L$8:$L453),1,IF(J453="l",H453+$R$1,IF(AND(J453="w",H453&gt;$R$2),H453-$R$2,1))))</f>
        <v>#N/A</v>
      </c>
      <c r="I454" s="6" t="e">
        <f t="shared" ca="1" si="88"/>
        <v>#N/A</v>
      </c>
      <c r="J454" s="20" t="str">
        <f t="shared" ca="1" si="87"/>
        <v>w</v>
      </c>
      <c r="K454" s="17" t="e">
        <f t="shared" ca="1" si="85"/>
        <v>#N/A</v>
      </c>
      <c r="L454" s="6" t="e">
        <f t="shared" ca="1" si="89"/>
        <v>#N/A</v>
      </c>
      <c r="M454" s="6" t="e">
        <f t="shared" ca="1" si="90"/>
        <v>#N/A</v>
      </c>
    </row>
    <row r="455" spans="1:13">
      <c r="A455" s="15">
        <f t="shared" ca="1" si="93"/>
        <v>20</v>
      </c>
      <c r="B455" s="16" t="str">
        <f t="shared" ca="1" si="94"/>
        <v>11</v>
      </c>
      <c r="C455" s="17" t="str">
        <f t="shared" ca="1" si="86"/>
        <v>18-05-14-13-02-16-15-10-03</v>
      </c>
      <c r="D455" s="19" t="str">
        <f t="shared" ca="1" si="95"/>
        <v>03-05-06-07-11-14-15-16-08</v>
      </c>
      <c r="E455" s="19" t="str">
        <f t="shared" ca="1" si="91"/>
        <v>last</v>
      </c>
      <c r="F455" s="19" t="str">
        <f t="shared" ca="1" si="92"/>
        <v>18-05-14-13-02-16-15-10-03</v>
      </c>
      <c r="G455" s="17" t="str">
        <f t="shared" ca="1" si="84"/>
        <v>b</v>
      </c>
      <c r="H455" s="7" t="e">
        <f ca="1">IF(J454="",H454,IF(SUM($K$8:$K454)&gt;=MAX($L$8:$L454),1,IF(J454="l",H454+$R$1,IF(AND(J454="w",H454&gt;$R$2),H454-$R$2,1))))</f>
        <v>#N/A</v>
      </c>
      <c r="I455" s="6" t="e">
        <f t="shared" ca="1" si="88"/>
        <v>#N/A</v>
      </c>
      <c r="J455" s="20" t="str">
        <f t="shared" ca="1" si="87"/>
        <v>l</v>
      </c>
      <c r="K455" s="17" t="e">
        <f t="shared" ca="1" si="85"/>
        <v>#N/A</v>
      </c>
      <c r="L455" s="6" t="e">
        <f t="shared" ca="1" si="89"/>
        <v>#N/A</v>
      </c>
      <c r="M455" s="6" t="e">
        <f t="shared" ca="1" si="90"/>
        <v>#N/A</v>
      </c>
    </row>
    <row r="456" spans="1:13">
      <c r="A456" s="15">
        <f t="shared" ca="1" si="93"/>
        <v>3</v>
      </c>
      <c r="B456" s="16" t="str">
        <f t="shared" ca="1" si="94"/>
        <v>03</v>
      </c>
      <c r="C456" s="17" t="str">
        <f t="shared" ca="1" si="86"/>
        <v>05-14-13-02-16-15-10-03-11</v>
      </c>
      <c r="D456" s="19" t="str">
        <f t="shared" ca="1" si="95"/>
        <v>03-05-06-07-11-14-15-16-18</v>
      </c>
      <c r="E456" s="19" t="str">
        <f t="shared" ca="1" si="91"/>
        <v>furthest</v>
      </c>
      <c r="F456" s="19" t="str">
        <f t="shared" ca="1" si="92"/>
        <v>03-05-06-07-11-14-15-16-18</v>
      </c>
      <c r="G456" s="17" t="str">
        <f t="shared" ca="1" si="84"/>
        <v>b</v>
      </c>
      <c r="H456" s="7" t="e">
        <f ca="1">IF(J455="",H455,IF(SUM($K$8:$K455)&gt;=MAX($L$8:$L455),1,IF(J455="l",H455+$R$1,IF(AND(J455="w",H455&gt;$R$2),H455-$R$2,1))))</f>
        <v>#N/A</v>
      </c>
      <c r="I456" s="6" t="e">
        <f t="shared" ca="1" si="88"/>
        <v>#N/A</v>
      </c>
      <c r="J456" s="20" t="str">
        <f t="shared" ca="1" si="87"/>
        <v>w</v>
      </c>
      <c r="K456" s="17" t="e">
        <f t="shared" ca="1" si="85"/>
        <v>#N/A</v>
      </c>
      <c r="L456" s="6" t="e">
        <f t="shared" ca="1" si="89"/>
        <v>#N/A</v>
      </c>
      <c r="M456" s="6" t="e">
        <f t="shared" ca="1" si="90"/>
        <v>#N/A</v>
      </c>
    </row>
    <row r="457" spans="1:13">
      <c r="A457" s="15">
        <f t="shared" ca="1" si="93"/>
        <v>33</v>
      </c>
      <c r="B457" s="16" t="str">
        <f t="shared" ca="1" si="94"/>
        <v>18</v>
      </c>
      <c r="C457" s="17" t="str">
        <f t="shared" ca="1" si="86"/>
        <v>05-14-13-02-16-15-10-11-03</v>
      </c>
      <c r="D457" s="19" t="str">
        <f t="shared" ca="1" si="95"/>
        <v>03-05-06-07-11-14-15-16-18</v>
      </c>
      <c r="E457" s="19" t="str">
        <f t="shared" ca="1" si="91"/>
        <v>furthest</v>
      </c>
      <c r="F457" s="19" t="str">
        <f t="shared" ca="1" si="92"/>
        <v>03-05-06-07-11-14-15-16-18</v>
      </c>
      <c r="G457" s="17" t="str">
        <f t="shared" ref="G457:G500" ca="1" si="96">IF(A456="","",IF(LEN(C457)=26,"b",""))</f>
        <v>b</v>
      </c>
      <c r="H457" s="7" t="e">
        <f ca="1">IF(J456="",H456,IF(SUM($K$8:$K456)&gt;=MAX($L$8:$L456),1,IF(J456="l",H456+$R$1,IF(AND(J456="w",H456&gt;$R$2),H456-$R$2,1))))</f>
        <v>#N/A</v>
      </c>
      <c r="I457" s="6" t="e">
        <f t="shared" ca="1" si="88"/>
        <v>#N/A</v>
      </c>
      <c r="J457" s="20" t="str">
        <f t="shared" ca="1" si="87"/>
        <v>w</v>
      </c>
      <c r="K457" s="17" t="e">
        <f t="shared" ref="K457:K500" ca="1" si="97">IF(J457="",0,IF(J457="w",SUM(VLOOKUP(MID(C457,1,2),$AA$3:$AB$21,2,FALSE),VLOOKUP(MID(C457,4,2),$AA$3:$AB$21,2,FALSE),VLOOKUP(MID(C457,7,2),$AA$3:$AB$21,2,FALSE),VLOOKUP(MID(C457,10,2),$AA$3:$AB$21,2,FALSE),VLOOKUP(MID(C457,13,2),$AA$3:$AB$21,2,FALSE),VLOOKUP(MID(C457,16,2),$AA$3:$AB$21,2,FALSE),VLOOKUP(MID(C457,19,2),$AA$3:$AB$21,2,FALSE),VLOOKUP(MID(C457,22,2),$AA$3:$AB$21,2,FALSE),VLOOKUP(MID(C457,25,2),$AA$3:$AB$21,2,FALSE))*I457,IF(J457="l",SUM(VLOOKUP(MID(C457,1,2),$AA$3:$AB$21,2,FALSE),VLOOKUP(MID(C457,4,2),$AA$3:$AB$21,2,FALSE),VLOOKUP(MID(C457,7,2),$AA$3:$AB$21,2,FALSE),VLOOKUP(MID(C457,10,2),$AA$3:$AB$21,2,FALSE),VLOOKUP(MID(C457,13,2),$AA$3:$AB$21,2,FALSE),VLOOKUP(MID(C457,16,2),$AA$3:$AB$21,2,FALSE),VLOOKUP(MID(C457,19,2),$AA$3:$AB$21,2,FALSE),VLOOKUP(MID(C457,22,2),$AA$3:$AB$21,2,FALSE),VLOOKUP(MID(C457,25,2),$AA$3:$AB$21,2,FALSE))*-I457)))</f>
        <v>#N/A</v>
      </c>
      <c r="L457" s="6" t="e">
        <f t="shared" ca="1" si="89"/>
        <v>#N/A</v>
      </c>
      <c r="M457" s="6" t="e">
        <f t="shared" ca="1" si="90"/>
        <v>#N/A</v>
      </c>
    </row>
    <row r="458" spans="1:13">
      <c r="A458" s="15">
        <f t="shared" ca="1" si="93"/>
        <v>24</v>
      </c>
      <c r="B458" s="16" t="str">
        <f t="shared" ca="1" si="94"/>
        <v>12</v>
      </c>
      <c r="C458" s="17" t="str">
        <f t="shared" ca="1" si="86"/>
        <v>14-13-02-16-15-10-11-03-18</v>
      </c>
      <c r="D458" s="19" t="str">
        <f t="shared" ca="1" si="95"/>
        <v>03-05-06-07-11-14-15-16-05</v>
      </c>
      <c r="E458" s="19" t="str">
        <f t="shared" ca="1" si="91"/>
        <v>furthest</v>
      </c>
      <c r="F458" s="19" t="str">
        <f t="shared" ca="1" si="92"/>
        <v>03-05-06-07-11-14-15-16-05</v>
      </c>
      <c r="G458" s="17" t="str">
        <f t="shared" ca="1" si="96"/>
        <v>b</v>
      </c>
      <c r="H458" s="7" t="e">
        <f ca="1">IF(J457="",H457,IF(SUM($K$8:$K457)&gt;=MAX($L$8:$L457),1,IF(J457="l",H457+$R$1,IF(AND(J457="w",H457&gt;$R$2),H457-$R$2,1))))</f>
        <v>#N/A</v>
      </c>
      <c r="I458" s="6" t="e">
        <f t="shared" ca="1" si="88"/>
        <v>#N/A</v>
      </c>
      <c r="J458" s="20" t="str">
        <f t="shared" ca="1" si="87"/>
        <v>l</v>
      </c>
      <c r="K458" s="17" t="e">
        <f t="shared" ca="1" si="97"/>
        <v>#N/A</v>
      </c>
      <c r="L458" s="6" t="e">
        <f t="shared" ca="1" si="89"/>
        <v>#N/A</v>
      </c>
      <c r="M458" s="6" t="e">
        <f t="shared" ca="1" si="90"/>
        <v>#N/A</v>
      </c>
    </row>
    <row r="459" spans="1:13">
      <c r="A459" s="15">
        <f t="shared" ca="1" si="93"/>
        <v>19</v>
      </c>
      <c r="B459" s="16" t="str">
        <f t="shared" ca="1" si="94"/>
        <v>10</v>
      </c>
      <c r="C459" s="17" t="str">
        <f t="shared" ca="1" si="86"/>
        <v>13-02-16-15-10-11-03-18-12</v>
      </c>
      <c r="D459" s="19" t="str">
        <f t="shared" ca="1" si="95"/>
        <v>03-05-06-07-11-14-15-16-14</v>
      </c>
      <c r="E459" s="19" t="str">
        <f t="shared" ca="1" si="91"/>
        <v>last</v>
      </c>
      <c r="F459" s="19" t="str">
        <f t="shared" ca="1" si="92"/>
        <v>13-02-16-15-10-11-03-18-12</v>
      </c>
      <c r="G459" s="17" t="str">
        <f t="shared" ca="1" si="96"/>
        <v>b</v>
      </c>
      <c r="H459" s="7" t="e">
        <f ca="1">IF(J458="",H458,IF(SUM($K$8:$K458)&gt;=MAX($L$8:$L458),1,IF(J458="l",H458+$R$1,IF(AND(J458="w",H458&gt;$R$2),H458-$R$2,1))))</f>
        <v>#N/A</v>
      </c>
      <c r="I459" s="6" t="e">
        <f t="shared" ca="1" si="88"/>
        <v>#N/A</v>
      </c>
      <c r="J459" s="20" t="str">
        <f t="shared" ca="1" si="87"/>
        <v>w</v>
      </c>
      <c r="K459" s="17" t="e">
        <f t="shared" ca="1" si="97"/>
        <v>#N/A</v>
      </c>
      <c r="L459" s="6" t="e">
        <f t="shared" ca="1" si="89"/>
        <v>#N/A</v>
      </c>
      <c r="M459" s="6" t="e">
        <f t="shared" ca="1" si="90"/>
        <v>#N/A</v>
      </c>
    </row>
    <row r="460" spans="1:13">
      <c r="A460" s="15">
        <f t="shared" ca="1" si="93"/>
        <v>35</v>
      </c>
      <c r="B460" s="16" t="str">
        <f t="shared" ca="1" si="94"/>
        <v>17</v>
      </c>
      <c r="C460" s="17" t="str">
        <f t="shared" ca="1" si="86"/>
        <v>13-02-16-15-11-03-18-12-10</v>
      </c>
      <c r="D460" s="19" t="str">
        <f t="shared" ca="1" si="95"/>
        <v>03-05-06-07-11-14-15-16-14</v>
      </c>
      <c r="E460" s="19" t="str">
        <f t="shared" ca="1" si="91"/>
        <v>last</v>
      </c>
      <c r="F460" s="19" t="str">
        <f t="shared" ca="1" si="92"/>
        <v>13-02-16-15-11-03-18-12-10</v>
      </c>
      <c r="G460" s="17" t="str">
        <f t="shared" ca="1" si="96"/>
        <v>b</v>
      </c>
      <c r="H460" s="7" t="e">
        <f ca="1">IF(J459="",H459,IF(SUM($K$8:$K459)&gt;=MAX($L$8:$L459),1,IF(J459="l",H459+$R$1,IF(AND(J459="w",H459&gt;$R$2),H459-$R$2,1))))</f>
        <v>#N/A</v>
      </c>
      <c r="I460" s="6" t="e">
        <f t="shared" ca="1" si="88"/>
        <v>#N/A</v>
      </c>
      <c r="J460" s="20" t="str">
        <f t="shared" ca="1" si="87"/>
        <v>l</v>
      </c>
      <c r="K460" s="17" t="e">
        <f t="shared" ca="1" si="97"/>
        <v>#N/A</v>
      </c>
      <c r="L460" s="6" t="e">
        <f t="shared" ca="1" si="89"/>
        <v>#N/A</v>
      </c>
      <c r="M460" s="6" t="e">
        <f t="shared" ca="1" si="90"/>
        <v>#N/A</v>
      </c>
    </row>
    <row r="461" spans="1:13">
      <c r="A461" s="15">
        <f t="shared" ca="1" si="93"/>
        <v>25</v>
      </c>
      <c r="B461" s="16" t="str">
        <f t="shared" ca="1" si="94"/>
        <v>13</v>
      </c>
      <c r="C461" s="17" t="str">
        <f t="shared" ca="1" si="86"/>
        <v>02-16-15-11-03-18-12-10-17</v>
      </c>
      <c r="D461" s="19" t="str">
        <f t="shared" ca="1" si="95"/>
        <v>03-05-06-07-11-14-15-16-13</v>
      </c>
      <c r="E461" s="19" t="str">
        <f t="shared" ca="1" si="91"/>
        <v>furthest</v>
      </c>
      <c r="F461" s="19" t="str">
        <f t="shared" ca="1" si="92"/>
        <v>03-05-06-07-11-14-15-16-13</v>
      </c>
      <c r="G461" s="17" t="str">
        <f t="shared" ca="1" si="96"/>
        <v>b</v>
      </c>
      <c r="H461" s="7" t="e">
        <f ca="1">IF(J460="",H460,IF(SUM($K$8:$K460)&gt;=MAX($L$8:$L460),1,IF(J460="l",H460+$R$1,IF(AND(J460="w",H460&gt;$R$2),H460-$R$2,1))))</f>
        <v>#N/A</v>
      </c>
      <c r="I461" s="6" t="e">
        <f t="shared" ca="1" si="88"/>
        <v>#N/A</v>
      </c>
      <c r="J461" s="20" t="str">
        <f t="shared" ca="1" si="87"/>
        <v>w</v>
      </c>
      <c r="K461" s="17" t="e">
        <f t="shared" ca="1" si="97"/>
        <v>#N/A</v>
      </c>
      <c r="L461" s="6" t="e">
        <f t="shared" ca="1" si="89"/>
        <v>#N/A</v>
      </c>
      <c r="M461" s="6" t="e">
        <f t="shared" ca="1" si="90"/>
        <v>#N/A</v>
      </c>
    </row>
    <row r="462" spans="1:13">
      <c r="A462" s="15">
        <f t="shared" ca="1" si="93"/>
        <v>9</v>
      </c>
      <c r="B462" s="16" t="str">
        <f t="shared" ca="1" si="94"/>
        <v>06</v>
      </c>
      <c r="C462" s="17" t="str">
        <f t="shared" ref="C462:C500" ca="1" si="98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>16-15-11-03-18-12-10-17-13</v>
      </c>
      <c r="D462" s="19" t="str">
        <f t="shared" ca="1" si="95"/>
        <v>03-05-06-07-11-14-15-16-02</v>
      </c>
      <c r="E462" s="19" t="str">
        <f t="shared" ca="1" si="91"/>
        <v>furthest</v>
      </c>
      <c r="F462" s="19" t="str">
        <f t="shared" ca="1" si="92"/>
        <v>03-05-06-07-11-14-15-16-02</v>
      </c>
      <c r="G462" s="17" t="str">
        <f t="shared" ca="1" si="96"/>
        <v>b</v>
      </c>
      <c r="H462" s="7" t="e">
        <f ca="1">IF(J461="",H461,IF(SUM($K$8:$K461)&gt;=MAX($L$8:$L461),1,IF(J461="l",H461+$R$1,IF(AND(J461="w",H461&gt;$R$2),H461-$R$2,1))))</f>
        <v>#N/A</v>
      </c>
      <c r="I462" s="6" t="e">
        <f t="shared" ca="1" si="88"/>
        <v>#N/A</v>
      </c>
      <c r="J462" s="20" t="str">
        <f t="shared" ca="1" si="87"/>
        <v>w</v>
      </c>
      <c r="K462" s="17" t="e">
        <f t="shared" ca="1" si="97"/>
        <v>#N/A</v>
      </c>
      <c r="L462" s="6" t="e">
        <f t="shared" ca="1" si="89"/>
        <v>#N/A</v>
      </c>
      <c r="M462" s="6" t="e">
        <f t="shared" ca="1" si="90"/>
        <v>#N/A</v>
      </c>
    </row>
    <row r="463" spans="1:13">
      <c r="A463" s="15">
        <f t="shared" ca="1" si="93"/>
        <v>29</v>
      </c>
      <c r="B463" s="16" t="str">
        <f t="shared" ca="1" si="94"/>
        <v>14</v>
      </c>
      <c r="C463" s="17" t="str">
        <f t="shared" ca="1" si="98"/>
        <v>15-11-03-18-12-10-17-13-06</v>
      </c>
      <c r="D463" s="19" t="str">
        <f t="shared" ca="1" si="95"/>
        <v>03-05-06-07-11-14-15-16-16</v>
      </c>
      <c r="E463" s="19" t="str">
        <f t="shared" ca="1" si="91"/>
        <v>furthest</v>
      </c>
      <c r="F463" s="19" t="str">
        <f t="shared" ca="1" si="92"/>
        <v>03-05-06-07-11-14-15-16-16</v>
      </c>
      <c r="G463" s="17" t="str">
        <f t="shared" ca="1" si="96"/>
        <v>b</v>
      </c>
      <c r="H463" s="7" t="e">
        <f ca="1">IF(J462="",H462,IF(SUM($K$8:$K462)&gt;=MAX($L$8:$L462),1,IF(J462="l",H462+$R$1,IF(AND(J462="w",H462&gt;$R$2),H462-$R$2,1))))</f>
        <v>#N/A</v>
      </c>
      <c r="I463" s="6" t="e">
        <f t="shared" ca="1" si="88"/>
        <v>#N/A</v>
      </c>
      <c r="J463" s="20" t="str">
        <f t="shared" ca="1" si="87"/>
        <v>w</v>
      </c>
      <c r="K463" s="17" t="e">
        <f t="shared" ca="1" si="97"/>
        <v>#N/A</v>
      </c>
      <c r="L463" s="6" t="e">
        <f t="shared" ca="1" si="89"/>
        <v>#N/A</v>
      </c>
      <c r="M463" s="6" t="e">
        <f t="shared" ca="1" si="90"/>
        <v>#N/A</v>
      </c>
    </row>
    <row r="464" spans="1:13">
      <c r="A464" s="15">
        <f t="shared" ca="1" si="93"/>
        <v>12</v>
      </c>
      <c r="B464" s="16" t="str">
        <f t="shared" ca="1" si="94"/>
        <v>06</v>
      </c>
      <c r="C464" s="17" t="str">
        <f t="shared" ca="1" si="98"/>
        <v>11-03-18-12-10-17-13-06-14</v>
      </c>
      <c r="D464" s="19" t="str">
        <f t="shared" ca="1" si="95"/>
        <v>03-05-06-07-11-14-15-16-15</v>
      </c>
      <c r="E464" s="19" t="str">
        <f t="shared" ca="1" si="91"/>
        <v>furthest</v>
      </c>
      <c r="F464" s="19" t="str">
        <f t="shared" ca="1" si="92"/>
        <v>03-05-06-07-11-14-15-16-15</v>
      </c>
      <c r="G464" s="17" t="str">
        <f t="shared" ca="1" si="96"/>
        <v>b</v>
      </c>
      <c r="H464" s="7" t="e">
        <f ca="1">IF(J463="",H463,IF(SUM($K$8:$K463)&gt;=MAX($L$8:$L463),1,IF(J463="l",H463+$R$1,IF(AND(J463="w",H463&gt;$R$2),H463-$R$2,1))))</f>
        <v>#N/A</v>
      </c>
      <c r="I464" s="6" t="e">
        <f t="shared" ca="1" si="88"/>
        <v>#N/A</v>
      </c>
      <c r="J464" s="20" t="str">
        <f t="shared" ca="1" si="87"/>
        <v>w</v>
      </c>
      <c r="K464" s="17" t="e">
        <f t="shared" ca="1" si="97"/>
        <v>#N/A</v>
      </c>
      <c r="L464" s="6" t="e">
        <f t="shared" ca="1" si="89"/>
        <v>#N/A</v>
      </c>
      <c r="M464" s="6" t="e">
        <f t="shared" ca="1" si="90"/>
        <v>#N/A</v>
      </c>
    </row>
    <row r="465" spans="1:13">
      <c r="A465" s="15">
        <f t="shared" ca="1" si="93"/>
        <v>22</v>
      </c>
      <c r="B465" s="16" t="str">
        <f t="shared" ca="1" si="94"/>
        <v>10</v>
      </c>
      <c r="C465" s="17" t="str">
        <f t="shared" ca="1" si="98"/>
        <v>11-03-18-12-10-17-13-14-06</v>
      </c>
      <c r="D465" s="19" t="str">
        <f t="shared" ca="1" si="95"/>
        <v>03-05-06-07-11-14-15-16-15</v>
      </c>
      <c r="E465" s="19" t="str">
        <f t="shared" ca="1" si="91"/>
        <v>furthest</v>
      </c>
      <c r="F465" s="19" t="str">
        <f t="shared" ca="1" si="92"/>
        <v>03-05-06-07-11-14-15-16-15</v>
      </c>
      <c r="G465" s="17" t="str">
        <f t="shared" ca="1" si="96"/>
        <v>b</v>
      </c>
      <c r="H465" s="7" t="e">
        <f ca="1">IF(J464="",H464,IF(SUM($K$8:$K464)&gt;=MAX($L$8:$L464),1,IF(J464="l",H464+$R$1,IF(AND(J464="w",H464&gt;$R$2),H464-$R$2,1))))</f>
        <v>#N/A</v>
      </c>
      <c r="I465" s="6" t="e">
        <f t="shared" ca="1" si="88"/>
        <v>#N/A</v>
      </c>
      <c r="J465" s="20" t="str">
        <f t="shared" ca="1" si="87"/>
        <v>l</v>
      </c>
      <c r="K465" s="17" t="e">
        <f t="shared" ca="1" si="97"/>
        <v>#N/A</v>
      </c>
      <c r="L465" s="6" t="e">
        <f t="shared" ca="1" si="89"/>
        <v>#N/A</v>
      </c>
      <c r="M465" s="6" t="e">
        <f t="shared" ca="1" si="90"/>
        <v>#N/A</v>
      </c>
    </row>
    <row r="466" spans="1:13">
      <c r="A466" s="15">
        <f t="shared" ca="1" si="93"/>
        <v>34</v>
      </c>
      <c r="B466" s="16" t="str">
        <f t="shared" ca="1" si="94"/>
        <v>16</v>
      </c>
      <c r="C466" s="17" t="str">
        <f t="shared" ca="1" si="98"/>
        <v>11-03-18-12-17-13-14-06-10</v>
      </c>
      <c r="D466" s="19" t="str">
        <f t="shared" ca="1" si="95"/>
        <v>03-05-06-07-11-14-15-16-15</v>
      </c>
      <c r="E466" s="19" t="str">
        <f t="shared" ca="1" si="91"/>
        <v>last</v>
      </c>
      <c r="F466" s="19" t="str">
        <f t="shared" ca="1" si="92"/>
        <v>11-03-18-12-17-13-14-06-10</v>
      </c>
      <c r="G466" s="17" t="str">
        <f t="shared" ca="1" si="96"/>
        <v>b</v>
      </c>
      <c r="H466" s="7" t="e">
        <f ca="1">IF(J465="",H465,IF(SUM($K$8:$K465)&gt;=MAX($L$8:$L465),1,IF(J465="l",H465+$R$1,IF(AND(J465="w",H465&gt;$R$2),H465-$R$2,1))))</f>
        <v>#N/A</v>
      </c>
      <c r="I466" s="6" t="e">
        <f t="shared" ca="1" si="88"/>
        <v>#N/A</v>
      </c>
      <c r="J466" s="20" t="str">
        <f t="shared" ref="J466:J500" ca="1" si="99">IF(A466="","",IF(G466="","",IF(AND(G466="b",OR(MID(F466,1,2)=B466,MID(F466,4,2)=B466,MID(F466,7,2)=B466,MID(F466,10,2)=B466,MID(F466,13,2)=B466,MID(F466,16,2)=B466,MID(F466,19,2)=B466,MID(F466,22,2)=B466,MID(F466,25,2)=B466)),"w","l")))</f>
        <v>l</v>
      </c>
      <c r="K466" s="17" t="e">
        <f t="shared" ca="1" si="97"/>
        <v>#N/A</v>
      </c>
      <c r="L466" s="6" t="e">
        <f t="shared" ca="1" si="89"/>
        <v>#N/A</v>
      </c>
      <c r="M466" s="6" t="e">
        <f t="shared" ca="1" si="90"/>
        <v>#N/A</v>
      </c>
    </row>
    <row r="467" spans="1:13">
      <c r="A467" s="15">
        <f t="shared" ca="1" si="93"/>
        <v>31</v>
      </c>
      <c r="B467" s="16" t="str">
        <f t="shared" ca="1" si="94"/>
        <v>16</v>
      </c>
      <c r="C467" s="17" t="str">
        <f t="shared" ca="1" si="98"/>
        <v>03-18-12-17-13-14-06-10-16</v>
      </c>
      <c r="D467" s="19" t="str">
        <f t="shared" ca="1" si="95"/>
        <v>03-05-06-07-11-14-15-16-11</v>
      </c>
      <c r="E467" s="19" t="str">
        <f t="shared" ca="1" si="91"/>
        <v>furthest</v>
      </c>
      <c r="F467" s="19" t="str">
        <f t="shared" ca="1" si="92"/>
        <v>03-05-06-07-11-14-15-16-11</v>
      </c>
      <c r="G467" s="17" t="str">
        <f t="shared" ca="1" si="96"/>
        <v>b</v>
      </c>
      <c r="H467" s="7" t="e">
        <f ca="1">IF(J466="",H466,IF(SUM($K$8:$K466)&gt;=MAX($L$8:$L466),1,IF(J466="l",H466+$R$1,IF(AND(J466="w",H466&gt;$R$2),H466-$R$2,1))))</f>
        <v>#N/A</v>
      </c>
      <c r="I467" s="6" t="e">
        <f t="shared" ca="1" si="88"/>
        <v>#N/A</v>
      </c>
      <c r="J467" s="20" t="str">
        <f t="shared" ca="1" si="99"/>
        <v>w</v>
      </c>
      <c r="K467" s="17" t="e">
        <f t="shared" ca="1" si="97"/>
        <v>#N/A</v>
      </c>
      <c r="L467" s="6" t="e">
        <f t="shared" ca="1" si="89"/>
        <v>#N/A</v>
      </c>
      <c r="M467" s="6" t="e">
        <f t="shared" ca="1" si="90"/>
        <v>#N/A</v>
      </c>
    </row>
    <row r="468" spans="1:13">
      <c r="A468" s="15">
        <f t="shared" ca="1" si="93"/>
        <v>35</v>
      </c>
      <c r="B468" s="16" t="str">
        <f t="shared" ca="1" si="94"/>
        <v>17</v>
      </c>
      <c r="C468" s="17" t="str">
        <f t="shared" ca="1" si="98"/>
        <v>03-18-12-17-13-14-06-10-16</v>
      </c>
      <c r="D468" s="19" t="str">
        <f t="shared" ca="1" si="95"/>
        <v>03-05-06-07-11-14-15-16-11</v>
      </c>
      <c r="E468" s="19" t="str">
        <f t="shared" ca="1" si="91"/>
        <v>furthest</v>
      </c>
      <c r="F468" s="19" t="str">
        <f t="shared" ca="1" si="92"/>
        <v>03-05-06-07-11-14-15-16-11</v>
      </c>
      <c r="G468" s="17" t="str">
        <f t="shared" ca="1" si="96"/>
        <v>b</v>
      </c>
      <c r="H468" s="7" t="e">
        <f ca="1">IF(J467="",H467,IF(SUM($K$8:$K467)&gt;=MAX($L$8:$L467),1,IF(J467="l",H467+$R$1,IF(AND(J467="w",H467&gt;$R$2),H467-$R$2,1))))</f>
        <v>#N/A</v>
      </c>
      <c r="I468" s="6" t="e">
        <f t="shared" ca="1" si="88"/>
        <v>#N/A</v>
      </c>
      <c r="J468" s="20" t="str">
        <f t="shared" ca="1" si="99"/>
        <v>l</v>
      </c>
      <c r="K468" s="17" t="e">
        <f t="shared" ca="1" si="97"/>
        <v>#N/A</v>
      </c>
      <c r="L468" s="6" t="e">
        <f t="shared" ca="1" si="89"/>
        <v>#N/A</v>
      </c>
      <c r="M468" s="6" t="e">
        <f t="shared" ca="1" si="90"/>
        <v>#N/A</v>
      </c>
    </row>
    <row r="469" spans="1:13">
      <c r="A469" s="15">
        <f t="shared" ca="1" si="93"/>
        <v>22</v>
      </c>
      <c r="B469" s="16" t="str">
        <f t="shared" ca="1" si="94"/>
        <v>10</v>
      </c>
      <c r="C469" s="17" t="str">
        <f t="shared" ca="1" si="98"/>
        <v>03-18-12-13-14-06-10-16-17</v>
      </c>
      <c r="D469" s="19" t="str">
        <f t="shared" ca="1" si="95"/>
        <v>03-05-06-07-11-14-15-16-11</v>
      </c>
      <c r="E469" s="19" t="str">
        <f t="shared" ca="1" si="91"/>
        <v>last</v>
      </c>
      <c r="F469" s="19" t="str">
        <f t="shared" ca="1" si="92"/>
        <v>03-18-12-13-14-06-10-16-17</v>
      </c>
      <c r="G469" s="17" t="str">
        <f t="shared" ca="1" si="96"/>
        <v>b</v>
      </c>
      <c r="H469" s="7" t="e">
        <f ca="1">IF(J468="",H468,IF(SUM($K$8:$K468)&gt;=MAX($L$8:$L468),1,IF(J468="l",H468+$R$1,IF(AND(J468="w",H468&gt;$R$2),H468-$R$2,1))))</f>
        <v>#N/A</v>
      </c>
      <c r="I469" s="6" t="e">
        <f t="shared" ca="1" si="88"/>
        <v>#N/A</v>
      </c>
      <c r="J469" s="20" t="str">
        <f t="shared" ca="1" si="99"/>
        <v>w</v>
      </c>
      <c r="K469" s="17" t="e">
        <f t="shared" ca="1" si="97"/>
        <v>#N/A</v>
      </c>
      <c r="L469" s="6" t="e">
        <f t="shared" ca="1" si="89"/>
        <v>#N/A</v>
      </c>
      <c r="M469" s="6" t="e">
        <f t="shared" ca="1" si="90"/>
        <v>#N/A</v>
      </c>
    </row>
    <row r="470" spans="1:13">
      <c r="A470" s="15">
        <f t="shared" ca="1" si="93"/>
        <v>32</v>
      </c>
      <c r="B470" s="16" t="str">
        <f t="shared" ca="1" si="94"/>
        <v>17</v>
      </c>
      <c r="C470" s="17" t="str">
        <f t="shared" ca="1" si="98"/>
        <v>03-18-12-13-14-06-16-17-10</v>
      </c>
      <c r="D470" s="19" t="str">
        <f t="shared" ca="1" si="95"/>
        <v>03-05-06-07-11-14-15-16-11</v>
      </c>
      <c r="E470" s="19" t="str">
        <f t="shared" ca="1" si="91"/>
        <v>last</v>
      </c>
      <c r="F470" s="19" t="str">
        <f t="shared" ca="1" si="92"/>
        <v>03-18-12-13-14-06-16-17-10</v>
      </c>
      <c r="G470" s="17" t="str">
        <f t="shared" ca="1" si="96"/>
        <v>b</v>
      </c>
      <c r="H470" s="7" t="e">
        <f ca="1">IF(J469="",H469,IF(SUM($K$8:$K469)&gt;=MAX($L$8:$L469),1,IF(J469="l",H469+$R$1,IF(AND(J469="w",H469&gt;$R$2),H469-$R$2,1))))</f>
        <v>#N/A</v>
      </c>
      <c r="I470" s="6" t="e">
        <f t="shared" ca="1" si="88"/>
        <v>#N/A</v>
      </c>
      <c r="J470" s="20" t="str">
        <f t="shared" ca="1" si="99"/>
        <v>w</v>
      </c>
      <c r="K470" s="17" t="e">
        <f t="shared" ca="1" si="97"/>
        <v>#N/A</v>
      </c>
      <c r="L470" s="6" t="e">
        <f t="shared" ca="1" si="89"/>
        <v>#N/A</v>
      </c>
      <c r="M470" s="6" t="e">
        <f t="shared" ca="1" si="90"/>
        <v>#N/A</v>
      </c>
    </row>
    <row r="471" spans="1:13">
      <c r="A471" s="15">
        <f t="shared" ca="1" si="93"/>
        <v>24</v>
      </c>
      <c r="B471" s="16" t="str">
        <f t="shared" ca="1" si="94"/>
        <v>12</v>
      </c>
      <c r="C471" s="17" t="str">
        <f t="shared" ca="1" si="98"/>
        <v>03-18-12-13-14-06-16-10-17</v>
      </c>
      <c r="D471" s="19" t="str">
        <f t="shared" ca="1" si="95"/>
        <v>03-05-06-07-11-14-15-16-11</v>
      </c>
      <c r="E471" s="19" t="str">
        <f t="shared" ca="1" si="91"/>
        <v>last</v>
      </c>
      <c r="F471" s="19" t="str">
        <f t="shared" ca="1" si="92"/>
        <v>03-18-12-13-14-06-16-10-17</v>
      </c>
      <c r="G471" s="17" t="str">
        <f t="shared" ca="1" si="96"/>
        <v>b</v>
      </c>
      <c r="H471" s="7" t="e">
        <f ca="1">IF(J470="",H470,IF(SUM($K$8:$K470)&gt;=MAX($L$8:$L470),1,IF(J470="l",H470+$R$1,IF(AND(J470="w",H470&gt;$R$2),H470-$R$2,1))))</f>
        <v>#N/A</v>
      </c>
      <c r="I471" s="6" t="e">
        <f t="shared" ref="I471:I500" ca="1" si="100">IF(G471="","",VLOOKUP(H471,$O$3:$P$32,2,FALSE))</f>
        <v>#N/A</v>
      </c>
      <c r="J471" s="20" t="str">
        <f t="shared" ca="1" si="99"/>
        <v>w</v>
      </c>
      <c r="K471" s="17" t="e">
        <f t="shared" ca="1" si="97"/>
        <v>#N/A</v>
      </c>
      <c r="L471" s="6" t="e">
        <f t="shared" ref="L471:L500" ca="1" si="101">K471+L470</f>
        <v>#N/A</v>
      </c>
      <c r="M471" s="6" t="e">
        <f t="shared" ref="M471:M500" ca="1" si="102">IF(J471="","",IF(L471&gt;=$R$4,$Q$4,IF(L471&lt;=$R$5,$Q$5,"")))</f>
        <v>#N/A</v>
      </c>
    </row>
    <row r="472" spans="1:13">
      <c r="A472" s="15">
        <f t="shared" ca="1" si="93"/>
        <v>13</v>
      </c>
      <c r="B472" s="16" t="str">
        <f t="shared" ca="1" si="94"/>
        <v>07</v>
      </c>
      <c r="C472" s="17" t="str">
        <f t="shared" ca="1" si="98"/>
        <v>03-18-13-14-06-16-10-17-12</v>
      </c>
      <c r="D472" s="19" t="str">
        <f t="shared" ca="1" si="95"/>
        <v>03-05-06-07-11-14-15-16-11</v>
      </c>
      <c r="E472" s="19" t="str">
        <f t="shared" ca="1" si="91"/>
        <v>last</v>
      </c>
      <c r="F472" s="19" t="str">
        <f t="shared" ca="1" si="92"/>
        <v>03-18-13-14-06-16-10-17-12</v>
      </c>
      <c r="G472" s="17" t="str">
        <f t="shared" ca="1" si="96"/>
        <v>b</v>
      </c>
      <c r="H472" s="7" t="e">
        <f ca="1">IF(J471="",H471,IF(SUM($K$8:$K471)&gt;=MAX($L$8:$L471),1,IF(J471="l",H471+$R$1,IF(AND(J471="w",H471&gt;$R$2),H471-$R$2,1))))</f>
        <v>#N/A</v>
      </c>
      <c r="I472" s="6" t="e">
        <f t="shared" ca="1" si="100"/>
        <v>#N/A</v>
      </c>
      <c r="J472" s="20" t="str">
        <f t="shared" ca="1" si="99"/>
        <v>l</v>
      </c>
      <c r="K472" s="17" t="e">
        <f t="shared" ca="1" si="97"/>
        <v>#N/A</v>
      </c>
      <c r="L472" s="6" t="e">
        <f t="shared" ca="1" si="101"/>
        <v>#N/A</v>
      </c>
      <c r="M472" s="6" t="e">
        <f t="shared" ca="1" si="102"/>
        <v>#N/A</v>
      </c>
    </row>
    <row r="473" spans="1:13">
      <c r="A473" s="15">
        <f t="shared" ca="1" si="93"/>
        <v>29</v>
      </c>
      <c r="B473" s="16" t="str">
        <f t="shared" ca="1" si="94"/>
        <v>14</v>
      </c>
      <c r="C473" s="17" t="str">
        <f t="shared" ca="1" si="98"/>
        <v>18-13-14-06-16-10-17-12-07</v>
      </c>
      <c r="D473" s="19" t="str">
        <f t="shared" ca="1" si="95"/>
        <v>03-05-06-07-11-14-15-16-03</v>
      </c>
      <c r="E473" s="19" t="str">
        <f t="shared" ca="1" si="91"/>
        <v>furthest</v>
      </c>
      <c r="F473" s="19" t="str">
        <f t="shared" ca="1" si="92"/>
        <v>03-05-06-07-11-14-15-16-03</v>
      </c>
      <c r="G473" s="17" t="str">
        <f t="shared" ca="1" si="96"/>
        <v>b</v>
      </c>
      <c r="H473" s="7" t="e">
        <f ca="1">IF(J472="",H472,IF(SUM($K$8:$K472)&gt;=MAX($L$8:$L472),1,IF(J472="l",H472+$R$1,IF(AND(J472="w",H472&gt;$R$2),H472-$R$2,1))))</f>
        <v>#N/A</v>
      </c>
      <c r="I473" s="6" t="e">
        <f t="shared" ca="1" si="100"/>
        <v>#N/A</v>
      </c>
      <c r="J473" s="20" t="str">
        <f t="shared" ca="1" si="99"/>
        <v>w</v>
      </c>
      <c r="K473" s="17" t="e">
        <f t="shared" ca="1" si="97"/>
        <v>#N/A</v>
      </c>
      <c r="L473" s="6" t="e">
        <f t="shared" ca="1" si="101"/>
        <v>#N/A</v>
      </c>
      <c r="M473" s="6" t="e">
        <f t="shared" ca="1" si="102"/>
        <v>#N/A</v>
      </c>
    </row>
    <row r="474" spans="1:13">
      <c r="A474" s="15">
        <f t="shared" ca="1" si="93"/>
        <v>5</v>
      </c>
      <c r="B474" s="16" t="str">
        <f t="shared" ca="1" si="94"/>
        <v>02</v>
      </c>
      <c r="C474" s="17" t="str">
        <f t="shared" ca="1" si="98"/>
        <v>18-13-06-16-10-17-12-07-14</v>
      </c>
      <c r="D474" s="19" t="str">
        <f t="shared" ca="1" si="95"/>
        <v>03-05-06-07-11-14-15-16-03</v>
      </c>
      <c r="E474" s="19" t="str">
        <f t="shared" ca="1" si="91"/>
        <v>furthest</v>
      </c>
      <c r="F474" s="19" t="str">
        <f t="shared" ca="1" si="92"/>
        <v>03-05-06-07-11-14-15-16-03</v>
      </c>
      <c r="G474" s="17" t="str">
        <f t="shared" ca="1" si="96"/>
        <v>b</v>
      </c>
      <c r="H474" s="7" t="e">
        <f ca="1">IF(J473="",H473,IF(SUM($K$8:$K473)&gt;=MAX($L$8:$L473),1,IF(J473="l",H473+$R$1,IF(AND(J473="w",H473&gt;$R$2),H473-$R$2,1))))</f>
        <v>#N/A</v>
      </c>
      <c r="I474" s="6" t="e">
        <f t="shared" ca="1" si="100"/>
        <v>#N/A</v>
      </c>
      <c r="J474" s="20" t="str">
        <f t="shared" ca="1" si="99"/>
        <v>l</v>
      </c>
      <c r="K474" s="17" t="e">
        <f t="shared" ca="1" si="97"/>
        <v>#N/A</v>
      </c>
      <c r="L474" s="6" t="e">
        <f t="shared" ca="1" si="101"/>
        <v>#N/A</v>
      </c>
      <c r="M474" s="6" t="e">
        <f t="shared" ca="1" si="102"/>
        <v>#N/A</v>
      </c>
    </row>
    <row r="475" spans="1:13">
      <c r="A475" s="15">
        <f t="shared" ca="1" si="93"/>
        <v>10</v>
      </c>
      <c r="B475" s="16" t="str">
        <f t="shared" ca="1" si="94"/>
        <v>04</v>
      </c>
      <c r="C475" s="17" t="str">
        <f t="shared" ca="1" si="98"/>
        <v>13-06-16-10-17-12-07-14-02</v>
      </c>
      <c r="D475" s="19" t="str">
        <f t="shared" ca="1" si="95"/>
        <v>03-05-06-07-11-14-15-16-18</v>
      </c>
      <c r="E475" s="19" t="str">
        <f t="shared" ca="1" si="91"/>
        <v>last</v>
      </c>
      <c r="F475" s="19" t="str">
        <f t="shared" ca="1" si="92"/>
        <v>13-06-16-10-17-12-07-14-02</v>
      </c>
      <c r="G475" s="17" t="str">
        <f t="shared" ca="1" si="96"/>
        <v>b</v>
      </c>
      <c r="H475" s="7" t="e">
        <f ca="1">IF(J474="",H474,IF(SUM($K$8:$K474)&gt;=MAX($L$8:$L474),1,IF(J474="l",H474+$R$1,IF(AND(J474="w",H474&gt;$R$2),H474-$R$2,1))))</f>
        <v>#N/A</v>
      </c>
      <c r="I475" s="6" t="e">
        <f t="shared" ca="1" si="100"/>
        <v>#N/A</v>
      </c>
      <c r="J475" s="20" t="str">
        <f t="shared" ca="1" si="99"/>
        <v>l</v>
      </c>
      <c r="K475" s="17" t="e">
        <f t="shared" ca="1" si="97"/>
        <v>#N/A</v>
      </c>
      <c r="L475" s="6" t="e">
        <f t="shared" ca="1" si="101"/>
        <v>#N/A</v>
      </c>
      <c r="M475" s="6" t="e">
        <f t="shared" ca="1" si="102"/>
        <v>#N/A</v>
      </c>
    </row>
    <row r="476" spans="1:13">
      <c r="A476" s="15">
        <f t="shared" ca="1" si="93"/>
        <v>33</v>
      </c>
      <c r="B476" s="16" t="str">
        <f t="shared" ca="1" si="94"/>
        <v>18</v>
      </c>
      <c r="C476" s="17" t="str">
        <f t="shared" ca="1" si="98"/>
        <v>06-16-10-17-12-07-14-02-04</v>
      </c>
      <c r="D476" s="19" t="str">
        <f t="shared" ca="1" si="95"/>
        <v>03-05-06-07-11-14-15-16-13</v>
      </c>
      <c r="E476" s="19" t="str">
        <f t="shared" ca="1" si="91"/>
        <v>furthest</v>
      </c>
      <c r="F476" s="19" t="str">
        <f t="shared" ca="1" si="92"/>
        <v>03-05-06-07-11-14-15-16-13</v>
      </c>
      <c r="G476" s="17" t="str">
        <f t="shared" ca="1" si="96"/>
        <v>b</v>
      </c>
      <c r="H476" s="7" t="e">
        <f ca="1">IF(J475="",H475,IF(SUM($K$8:$K475)&gt;=MAX($L$8:$L475),1,IF(J475="l",H475+$R$1,IF(AND(J475="w",H475&gt;$R$2),H475-$R$2,1))))</f>
        <v>#N/A</v>
      </c>
      <c r="I476" s="6" t="e">
        <f t="shared" ca="1" si="100"/>
        <v>#N/A</v>
      </c>
      <c r="J476" s="20" t="str">
        <f t="shared" ca="1" si="99"/>
        <v>l</v>
      </c>
      <c r="K476" s="17" t="e">
        <f t="shared" ca="1" si="97"/>
        <v>#N/A</v>
      </c>
      <c r="L476" s="6" t="e">
        <f t="shared" ca="1" si="101"/>
        <v>#N/A</v>
      </c>
      <c r="M476" s="6" t="e">
        <f t="shared" ca="1" si="102"/>
        <v>#N/A</v>
      </c>
    </row>
    <row r="477" spans="1:13">
      <c r="A477" s="15">
        <f t="shared" ca="1" si="93"/>
        <v>28</v>
      </c>
      <c r="B477" s="16" t="str">
        <f t="shared" ca="1" si="94"/>
        <v>13</v>
      </c>
      <c r="C477" s="17" t="str">
        <f t="shared" ca="1" si="98"/>
        <v>16-10-17-12-07-14-02-04-18</v>
      </c>
      <c r="D477" s="19" t="str">
        <f t="shared" ca="1" si="95"/>
        <v>03-05-06-07-11-14-15-16-06</v>
      </c>
      <c r="E477" s="19" t="str">
        <f t="shared" ca="1" si="91"/>
        <v>last</v>
      </c>
      <c r="F477" s="19" t="str">
        <f t="shared" ca="1" si="92"/>
        <v>16-10-17-12-07-14-02-04-18</v>
      </c>
      <c r="G477" s="17" t="str">
        <f t="shared" ca="1" si="96"/>
        <v>b</v>
      </c>
      <c r="H477" s="7" t="e">
        <f ca="1">IF(J476="",H476,IF(SUM($K$8:$K476)&gt;=MAX($L$8:$L476),1,IF(J476="l",H476+$R$1,IF(AND(J476="w",H476&gt;$R$2),H476-$R$2,1))))</f>
        <v>#N/A</v>
      </c>
      <c r="I477" s="6" t="e">
        <f t="shared" ca="1" si="100"/>
        <v>#N/A</v>
      </c>
      <c r="J477" s="20" t="str">
        <f t="shared" ca="1" si="99"/>
        <v>l</v>
      </c>
      <c r="K477" s="17" t="e">
        <f t="shared" ca="1" si="97"/>
        <v>#N/A</v>
      </c>
      <c r="L477" s="6" t="e">
        <f t="shared" ca="1" si="101"/>
        <v>#N/A</v>
      </c>
      <c r="M477" s="6" t="e">
        <f t="shared" ca="1" si="102"/>
        <v>#N/A</v>
      </c>
    </row>
    <row r="478" spans="1:13">
      <c r="A478" s="15">
        <f t="shared" ca="1" si="93"/>
        <v>2</v>
      </c>
      <c r="B478" s="16" t="str">
        <f t="shared" ca="1" si="94"/>
        <v>02</v>
      </c>
      <c r="C478" s="17" t="str">
        <f t="shared" ca="1" si="98"/>
        <v>10-17-12-07-14-02-04-18-13</v>
      </c>
      <c r="D478" s="19" t="str">
        <f t="shared" ca="1" si="95"/>
        <v>03-05-06-07-11-14-15-16-16</v>
      </c>
      <c r="E478" s="19" t="str">
        <f t="shared" ca="1" si="91"/>
        <v>furthest</v>
      </c>
      <c r="F478" s="19" t="str">
        <f t="shared" ca="1" si="92"/>
        <v>03-05-06-07-11-14-15-16-16</v>
      </c>
      <c r="G478" s="17" t="str">
        <f t="shared" ca="1" si="96"/>
        <v>b</v>
      </c>
      <c r="H478" s="7" t="e">
        <f ca="1">IF(J477="",H477,IF(SUM($K$8:$K477)&gt;=MAX($L$8:$L477),1,IF(J477="l",H477+$R$1,IF(AND(J477="w",H477&gt;$R$2),H477-$R$2,1))))</f>
        <v>#N/A</v>
      </c>
      <c r="I478" s="6" t="e">
        <f t="shared" ca="1" si="100"/>
        <v>#N/A</v>
      </c>
      <c r="J478" s="20" t="str">
        <f t="shared" ca="1" si="99"/>
        <v>l</v>
      </c>
      <c r="K478" s="17" t="e">
        <f t="shared" ca="1" si="97"/>
        <v>#N/A</v>
      </c>
      <c r="L478" s="6" t="e">
        <f t="shared" ca="1" si="101"/>
        <v>#N/A</v>
      </c>
      <c r="M478" s="6" t="e">
        <f t="shared" ca="1" si="102"/>
        <v>#N/A</v>
      </c>
    </row>
    <row r="479" spans="1:13">
      <c r="A479" s="15">
        <f t="shared" ca="1" si="93"/>
        <v>30</v>
      </c>
      <c r="B479" s="16" t="str">
        <f t="shared" ca="1" si="94"/>
        <v>15</v>
      </c>
      <c r="C479" s="17" t="str">
        <f t="shared" ca="1" si="98"/>
        <v>10-17-12-07-14-04-18-13-02</v>
      </c>
      <c r="D479" s="19" t="str">
        <f t="shared" ca="1" si="95"/>
        <v>03-05-06-07-11-14-15-16-16</v>
      </c>
      <c r="E479" s="19" t="str">
        <f t="shared" ref="E479:E500" ca="1" si="103">IF(AND($G479="b",$F478=""),"last",IF(AND($J478="w",$F478=$C478),"last",IF(AND($J478="w",$F478=$D478),"furthest",IF(AND($J478="l",$F478=$C478),"furthest",IF(AND($J478="l",$F478=$D478),"last","")))))</f>
        <v>last</v>
      </c>
      <c r="F479" s="19" t="str">
        <f t="shared" ref="F479:F500" ca="1" si="104">IF(AND(G479="b",F478=""),C479,IF(AND(J478="w",F478=C478),C479,IF(AND(J478="w",F478=D478),D479,IF(AND(J478="l",F478=C478),D479,IF(AND(J478="l",F478=D478),C479,"")))))</f>
        <v>10-17-12-07-14-04-18-13-02</v>
      </c>
      <c r="G479" s="17" t="str">
        <f t="shared" ca="1" si="96"/>
        <v>b</v>
      </c>
      <c r="H479" s="7" t="e">
        <f ca="1">IF(J478="",H478,IF(SUM($K$8:$K478)&gt;=MAX($L$8:$L478),1,IF(J478="l",H478+$R$1,IF(AND(J478="w",H478&gt;$R$2),H478-$R$2,1))))</f>
        <v>#N/A</v>
      </c>
      <c r="I479" s="6" t="e">
        <f t="shared" ca="1" si="100"/>
        <v>#N/A</v>
      </c>
      <c r="J479" s="20" t="str">
        <f t="shared" ca="1" si="99"/>
        <v>l</v>
      </c>
      <c r="K479" s="17" t="e">
        <f t="shared" ca="1" si="97"/>
        <v>#N/A</v>
      </c>
      <c r="L479" s="6" t="e">
        <f t="shared" ca="1" si="101"/>
        <v>#N/A</v>
      </c>
      <c r="M479" s="6" t="e">
        <f t="shared" ca="1" si="102"/>
        <v>#N/A</v>
      </c>
    </row>
    <row r="480" spans="1:13">
      <c r="A480" s="15">
        <f t="shared" ca="1" si="93"/>
        <v>19</v>
      </c>
      <c r="B480" s="16" t="str">
        <f t="shared" ca="1" si="94"/>
        <v>10</v>
      </c>
      <c r="C480" s="17" t="str">
        <f t="shared" ca="1" si="98"/>
        <v>17-12-07-14-04-18-13-02-15</v>
      </c>
      <c r="D480" s="19" t="str">
        <f t="shared" ca="1" si="95"/>
        <v>03-05-06-07-11-14-15-16-10</v>
      </c>
      <c r="E480" s="19" t="str">
        <f t="shared" ca="1" si="103"/>
        <v>furthest</v>
      </c>
      <c r="F480" s="19" t="str">
        <f t="shared" ca="1" si="104"/>
        <v>03-05-06-07-11-14-15-16-10</v>
      </c>
      <c r="G480" s="17" t="str">
        <f t="shared" ca="1" si="96"/>
        <v>b</v>
      </c>
      <c r="H480" s="7" t="e">
        <f ca="1">IF(J479="",H479,IF(SUM($K$8:$K479)&gt;=MAX($L$8:$L479),1,IF(J479="l",H479+$R$1,IF(AND(J479="w",H479&gt;$R$2),H479-$R$2,1))))</f>
        <v>#N/A</v>
      </c>
      <c r="I480" s="6" t="e">
        <f t="shared" ca="1" si="100"/>
        <v>#N/A</v>
      </c>
      <c r="J480" s="20" t="str">
        <f t="shared" ca="1" si="99"/>
        <v>w</v>
      </c>
      <c r="K480" s="17" t="e">
        <f t="shared" ca="1" si="97"/>
        <v>#N/A</v>
      </c>
      <c r="L480" s="6" t="e">
        <f t="shared" ca="1" si="101"/>
        <v>#N/A</v>
      </c>
      <c r="M480" s="6" t="e">
        <f t="shared" ca="1" si="102"/>
        <v>#N/A</v>
      </c>
    </row>
    <row r="481" spans="1:13">
      <c r="A481" s="15">
        <f t="shared" ca="1" si="93"/>
        <v>30</v>
      </c>
      <c r="B481" s="16" t="str">
        <f t="shared" ca="1" si="94"/>
        <v>15</v>
      </c>
      <c r="C481" s="17" t="str">
        <f t="shared" ca="1" si="98"/>
        <v>12-07-14-04-18-13-02-15-10</v>
      </c>
      <c r="D481" s="19" t="str">
        <f t="shared" ca="1" si="95"/>
        <v>03-05-06-07-11-14-15-16-17</v>
      </c>
      <c r="E481" s="19" t="str">
        <f t="shared" ca="1" si="103"/>
        <v>furthest</v>
      </c>
      <c r="F481" s="19" t="str">
        <f t="shared" ca="1" si="104"/>
        <v>03-05-06-07-11-14-15-16-17</v>
      </c>
      <c r="G481" s="17" t="str">
        <f t="shared" ca="1" si="96"/>
        <v>b</v>
      </c>
      <c r="H481" s="7" t="e">
        <f ca="1">IF(J480="",H480,IF(SUM($K$8:$K480)&gt;=MAX($L$8:$L480),1,IF(J480="l",H480+$R$1,IF(AND(J480="w",H480&gt;$R$2),H480-$R$2,1))))</f>
        <v>#N/A</v>
      </c>
      <c r="I481" s="6" t="e">
        <f t="shared" ca="1" si="100"/>
        <v>#N/A</v>
      </c>
      <c r="J481" s="20" t="str">
        <f t="shared" ca="1" si="99"/>
        <v>w</v>
      </c>
      <c r="K481" s="17" t="e">
        <f t="shared" ca="1" si="97"/>
        <v>#N/A</v>
      </c>
      <c r="L481" s="6" t="e">
        <f t="shared" ca="1" si="101"/>
        <v>#N/A</v>
      </c>
      <c r="M481" s="6" t="e">
        <f t="shared" ca="1" si="102"/>
        <v>#N/A</v>
      </c>
    </row>
    <row r="482" spans="1:13">
      <c r="A482" s="15">
        <f t="shared" ca="1" si="93"/>
        <v>17</v>
      </c>
      <c r="B482" s="16" t="str">
        <f t="shared" ca="1" si="94"/>
        <v>08</v>
      </c>
      <c r="C482" s="17" t="str">
        <f t="shared" ca="1" si="98"/>
        <v>12-07-14-04-18-13-02-10-15</v>
      </c>
      <c r="D482" s="19" t="str">
        <f t="shared" ca="1" si="95"/>
        <v>03-05-06-07-11-14-15-16-17</v>
      </c>
      <c r="E482" s="19" t="str">
        <f t="shared" ca="1" si="103"/>
        <v>furthest</v>
      </c>
      <c r="F482" s="19" t="str">
        <f t="shared" ca="1" si="104"/>
        <v>03-05-06-07-11-14-15-16-17</v>
      </c>
      <c r="G482" s="17" t="str">
        <f t="shared" ca="1" si="96"/>
        <v>b</v>
      </c>
      <c r="H482" s="7" t="e">
        <f ca="1">IF(J481="",H481,IF(SUM($K$8:$K481)&gt;=MAX($L$8:$L481),1,IF(J481="l",H481+$R$1,IF(AND(J481="w",H481&gt;$R$2),H481-$R$2,1))))</f>
        <v>#N/A</v>
      </c>
      <c r="I482" s="6" t="e">
        <f t="shared" ca="1" si="100"/>
        <v>#N/A</v>
      </c>
      <c r="J482" s="20" t="str">
        <f t="shared" ca="1" si="99"/>
        <v>l</v>
      </c>
      <c r="K482" s="17" t="e">
        <f t="shared" ca="1" si="97"/>
        <v>#N/A</v>
      </c>
      <c r="L482" s="6" t="e">
        <f t="shared" ca="1" si="101"/>
        <v>#N/A</v>
      </c>
      <c r="M482" s="6" t="e">
        <f t="shared" ca="1" si="102"/>
        <v>#N/A</v>
      </c>
    </row>
    <row r="483" spans="1:13">
      <c r="A483" s="15">
        <f t="shared" ca="1" si="93"/>
        <v>30</v>
      </c>
      <c r="B483" s="16" t="str">
        <f t="shared" ca="1" si="94"/>
        <v>15</v>
      </c>
      <c r="C483" s="17" t="str">
        <f t="shared" ca="1" si="98"/>
        <v>07-14-04-18-13-02-10-15-08</v>
      </c>
      <c r="D483" s="19" t="str">
        <f t="shared" ca="1" si="95"/>
        <v>03-05-06-07-11-14-15-16-12</v>
      </c>
      <c r="E483" s="19" t="str">
        <f t="shared" ca="1" si="103"/>
        <v>last</v>
      </c>
      <c r="F483" s="19" t="str">
        <f t="shared" ca="1" si="104"/>
        <v>07-14-04-18-13-02-10-15-08</v>
      </c>
      <c r="G483" s="17" t="str">
        <f t="shared" ca="1" si="96"/>
        <v>b</v>
      </c>
      <c r="H483" s="7" t="e">
        <f ca="1">IF(J482="",H482,IF(SUM($K$8:$K482)&gt;=MAX($L$8:$L482),1,IF(J482="l",H482+$R$1,IF(AND(J482="w",H482&gt;$R$2),H482-$R$2,1))))</f>
        <v>#N/A</v>
      </c>
      <c r="I483" s="6" t="e">
        <f t="shared" ca="1" si="100"/>
        <v>#N/A</v>
      </c>
      <c r="J483" s="20" t="str">
        <f t="shared" ca="1" si="99"/>
        <v>w</v>
      </c>
      <c r="K483" s="17" t="e">
        <f t="shared" ca="1" si="97"/>
        <v>#N/A</v>
      </c>
      <c r="L483" s="6" t="e">
        <f t="shared" ca="1" si="101"/>
        <v>#N/A</v>
      </c>
      <c r="M483" s="6" t="e">
        <f t="shared" ca="1" si="102"/>
        <v>#N/A</v>
      </c>
    </row>
    <row r="484" spans="1:13">
      <c r="A484" s="15">
        <f t="shared" ca="1" si="93"/>
        <v>15</v>
      </c>
      <c r="B484" s="16" t="str">
        <f t="shared" ca="1" si="94"/>
        <v>09</v>
      </c>
      <c r="C484" s="17" t="str">
        <f t="shared" ca="1" si="98"/>
        <v>07-14-04-18-13-02-10-08-15</v>
      </c>
      <c r="D484" s="19" t="str">
        <f t="shared" ca="1" si="95"/>
        <v>03-05-06-07-11-14-15-16-12</v>
      </c>
      <c r="E484" s="19" t="str">
        <f t="shared" ca="1" si="103"/>
        <v>last</v>
      </c>
      <c r="F484" s="19" t="str">
        <f t="shared" ca="1" si="104"/>
        <v>07-14-04-18-13-02-10-08-15</v>
      </c>
      <c r="G484" s="17" t="str">
        <f t="shared" ca="1" si="96"/>
        <v>b</v>
      </c>
      <c r="H484" s="7" t="e">
        <f ca="1">IF(J483="",H483,IF(SUM($K$8:$K483)&gt;=MAX($L$8:$L483),1,IF(J483="l",H483+$R$1,IF(AND(J483="w",H483&gt;$R$2),H483-$R$2,1))))</f>
        <v>#N/A</v>
      </c>
      <c r="I484" s="6" t="e">
        <f t="shared" ca="1" si="100"/>
        <v>#N/A</v>
      </c>
      <c r="J484" s="20" t="str">
        <f t="shared" ca="1" si="99"/>
        <v>l</v>
      </c>
      <c r="K484" s="17" t="e">
        <f t="shared" ca="1" si="97"/>
        <v>#N/A</v>
      </c>
      <c r="L484" s="6" t="e">
        <f t="shared" ca="1" si="101"/>
        <v>#N/A</v>
      </c>
      <c r="M484" s="6" t="e">
        <f t="shared" ca="1" si="102"/>
        <v>#N/A</v>
      </c>
    </row>
    <row r="485" spans="1:13">
      <c r="A485" s="15">
        <f t="shared" ca="1" si="93"/>
        <v>29</v>
      </c>
      <c r="B485" s="16" t="str">
        <f t="shared" ca="1" si="94"/>
        <v>14</v>
      </c>
      <c r="C485" s="17" t="str">
        <f t="shared" ca="1" si="98"/>
        <v>14-04-18-13-02-10-08-15-09</v>
      </c>
      <c r="D485" s="19" t="str">
        <f t="shared" ca="1" si="95"/>
        <v>03-05-06-07-11-14-15-16-07</v>
      </c>
      <c r="E485" s="19" t="str">
        <f t="shared" ca="1" si="103"/>
        <v>furthest</v>
      </c>
      <c r="F485" s="19" t="str">
        <f t="shared" ca="1" si="104"/>
        <v>03-05-06-07-11-14-15-16-07</v>
      </c>
      <c r="G485" s="17" t="str">
        <f t="shared" ca="1" si="96"/>
        <v>b</v>
      </c>
      <c r="H485" s="7" t="e">
        <f ca="1">IF(J484="",H484,IF(SUM($K$8:$K484)&gt;=MAX($L$8:$L484),1,IF(J484="l",H484+$R$1,IF(AND(J484="w",H484&gt;$R$2),H484-$R$2,1))))</f>
        <v>#N/A</v>
      </c>
      <c r="I485" s="6" t="e">
        <f t="shared" ca="1" si="100"/>
        <v>#N/A</v>
      </c>
      <c r="J485" s="20" t="str">
        <f t="shared" ca="1" si="99"/>
        <v>w</v>
      </c>
      <c r="K485" s="17" t="e">
        <f t="shared" ca="1" si="97"/>
        <v>#N/A</v>
      </c>
      <c r="L485" s="6" t="e">
        <f t="shared" ca="1" si="101"/>
        <v>#N/A</v>
      </c>
      <c r="M485" s="6" t="e">
        <f t="shared" ca="1" si="102"/>
        <v>#N/A</v>
      </c>
    </row>
    <row r="486" spans="1:13">
      <c r="A486" s="15">
        <f t="shared" ca="1" si="93"/>
        <v>8</v>
      </c>
      <c r="B486" s="16" t="str">
        <f t="shared" ca="1" si="94"/>
        <v>05</v>
      </c>
      <c r="C486" s="17" t="str">
        <f t="shared" ca="1" si="98"/>
        <v>04-18-13-02-10-08-15-09-14</v>
      </c>
      <c r="D486" s="19" t="str">
        <f t="shared" ca="1" si="95"/>
        <v>03-05-06-07-11-14-15-16-07</v>
      </c>
      <c r="E486" s="19" t="str">
        <f t="shared" ca="1" si="103"/>
        <v>furthest</v>
      </c>
      <c r="F486" s="19" t="str">
        <f t="shared" ca="1" si="104"/>
        <v>03-05-06-07-11-14-15-16-07</v>
      </c>
      <c r="G486" s="17" t="str">
        <f t="shared" ca="1" si="96"/>
        <v>b</v>
      </c>
      <c r="H486" s="7" t="e">
        <f ca="1">IF(J485="",H485,IF(SUM($K$8:$K485)&gt;=MAX($L$8:$L485),1,IF(J485="l",H485+$R$1,IF(AND(J485="w",H485&gt;$R$2),H485-$R$2,1))))</f>
        <v>#N/A</v>
      </c>
      <c r="I486" s="6" t="e">
        <f t="shared" ca="1" si="100"/>
        <v>#N/A</v>
      </c>
      <c r="J486" s="20" t="str">
        <f t="shared" ca="1" si="99"/>
        <v>w</v>
      </c>
      <c r="K486" s="17" t="e">
        <f t="shared" ca="1" si="97"/>
        <v>#N/A</v>
      </c>
      <c r="L486" s="6" t="e">
        <f t="shared" ca="1" si="101"/>
        <v>#N/A</v>
      </c>
      <c r="M486" s="6" t="e">
        <f t="shared" ca="1" si="102"/>
        <v>#N/A</v>
      </c>
    </row>
    <row r="487" spans="1:13">
      <c r="A487" s="15">
        <f t="shared" ca="1" si="93"/>
        <v>30</v>
      </c>
      <c r="B487" s="16" t="str">
        <f t="shared" ca="1" si="94"/>
        <v>15</v>
      </c>
      <c r="C487" s="17" t="str">
        <f t="shared" ca="1" si="98"/>
        <v>18-13-02-10-08-15-09-14-05</v>
      </c>
      <c r="D487" s="19" t="str">
        <f t="shared" ca="1" si="95"/>
        <v>03-05-06-07-11-14-15-16-04</v>
      </c>
      <c r="E487" s="19" t="str">
        <f t="shared" ca="1" si="103"/>
        <v>furthest</v>
      </c>
      <c r="F487" s="19" t="str">
        <f t="shared" ca="1" si="104"/>
        <v>03-05-06-07-11-14-15-16-04</v>
      </c>
      <c r="G487" s="17" t="str">
        <f t="shared" ca="1" si="96"/>
        <v>b</v>
      </c>
      <c r="H487" s="7" t="e">
        <f ca="1">IF(J486="",H486,IF(SUM($K$8:$K486)&gt;=MAX($L$8:$L486),1,IF(J486="l",H486+$R$1,IF(AND(J486="w",H486&gt;$R$2),H486-$R$2,1))))</f>
        <v>#N/A</v>
      </c>
      <c r="I487" s="6" t="e">
        <f t="shared" ca="1" si="100"/>
        <v>#N/A</v>
      </c>
      <c r="J487" s="20" t="str">
        <f t="shared" ca="1" si="99"/>
        <v>w</v>
      </c>
      <c r="K487" s="17" t="e">
        <f t="shared" ca="1" si="97"/>
        <v>#N/A</v>
      </c>
      <c r="L487" s="6" t="e">
        <f t="shared" ca="1" si="101"/>
        <v>#N/A</v>
      </c>
      <c r="M487" s="6" t="e">
        <f t="shared" ca="1" si="102"/>
        <v>#N/A</v>
      </c>
    </row>
    <row r="488" spans="1:13">
      <c r="A488" s="15">
        <f t="shared" ca="1" si="93"/>
        <v>35</v>
      </c>
      <c r="B488" s="16" t="str">
        <f t="shared" ca="1" si="94"/>
        <v>17</v>
      </c>
      <c r="C488" s="17" t="str">
        <f t="shared" ca="1" si="98"/>
        <v>18-13-02-10-08-09-14-05-15</v>
      </c>
      <c r="D488" s="19" t="str">
        <f t="shared" ca="1" si="95"/>
        <v>03-05-06-07-11-14-15-16-04</v>
      </c>
      <c r="E488" s="19" t="str">
        <f t="shared" ca="1" si="103"/>
        <v>furthest</v>
      </c>
      <c r="F488" s="19" t="str">
        <f t="shared" ca="1" si="104"/>
        <v>03-05-06-07-11-14-15-16-04</v>
      </c>
      <c r="G488" s="17" t="str">
        <f t="shared" ca="1" si="96"/>
        <v>b</v>
      </c>
      <c r="H488" s="7" t="e">
        <f ca="1">IF(J487="",H487,IF(SUM($K$8:$K487)&gt;=MAX($L$8:$L487),1,IF(J487="l",H487+$R$1,IF(AND(J487="w",H487&gt;$R$2),H487-$R$2,1))))</f>
        <v>#N/A</v>
      </c>
      <c r="I488" s="6" t="e">
        <f t="shared" ca="1" si="100"/>
        <v>#N/A</v>
      </c>
      <c r="J488" s="20" t="str">
        <f t="shared" ca="1" si="99"/>
        <v>l</v>
      </c>
      <c r="K488" s="17" t="e">
        <f t="shared" ca="1" si="97"/>
        <v>#N/A</v>
      </c>
      <c r="L488" s="6" t="e">
        <f t="shared" ca="1" si="101"/>
        <v>#N/A</v>
      </c>
      <c r="M488" s="6" t="e">
        <f t="shared" ca="1" si="102"/>
        <v>#N/A</v>
      </c>
    </row>
    <row r="489" spans="1:13">
      <c r="A489" s="15">
        <f t="shared" ca="1" si="93"/>
        <v>32</v>
      </c>
      <c r="B489" s="16" t="str">
        <f t="shared" ca="1" si="94"/>
        <v>17</v>
      </c>
      <c r="C489" s="17" t="str">
        <f t="shared" ca="1" si="98"/>
        <v>13-02-10-08-09-14-05-15-17</v>
      </c>
      <c r="D489" s="19" t="str">
        <f t="shared" ca="1" si="95"/>
        <v>03-05-06-07-11-14-15-16-18</v>
      </c>
      <c r="E489" s="19" t="str">
        <f t="shared" ca="1" si="103"/>
        <v>last</v>
      </c>
      <c r="F489" s="19" t="str">
        <f t="shared" ca="1" si="104"/>
        <v>13-02-10-08-09-14-05-15-17</v>
      </c>
      <c r="G489" s="17" t="str">
        <f t="shared" ca="1" si="96"/>
        <v>b</v>
      </c>
      <c r="H489" s="7" t="e">
        <f ca="1">IF(J488="",H488,IF(SUM($K$8:$K488)&gt;=MAX($L$8:$L488),1,IF(J488="l",H488+$R$1,IF(AND(J488="w",H488&gt;$R$2),H488-$R$2,1))))</f>
        <v>#N/A</v>
      </c>
      <c r="I489" s="6" t="e">
        <f t="shared" ca="1" si="100"/>
        <v>#N/A</v>
      </c>
      <c r="J489" s="20" t="str">
        <f t="shared" ca="1" si="99"/>
        <v>w</v>
      </c>
      <c r="K489" s="17" t="e">
        <f t="shared" ca="1" si="97"/>
        <v>#N/A</v>
      </c>
      <c r="L489" s="6" t="e">
        <f t="shared" ca="1" si="101"/>
        <v>#N/A</v>
      </c>
      <c r="M489" s="6" t="e">
        <f t="shared" ca="1" si="102"/>
        <v>#N/A</v>
      </c>
    </row>
    <row r="490" spans="1:13">
      <c r="A490" s="15">
        <f t="shared" ca="1" si="93"/>
        <v>33</v>
      </c>
      <c r="B490" s="16" t="str">
        <f t="shared" ca="1" si="94"/>
        <v>18</v>
      </c>
      <c r="C490" s="17" t="str">
        <f t="shared" ca="1" si="98"/>
        <v>13-02-10-08-09-14-05-15-17</v>
      </c>
      <c r="D490" s="19" t="str">
        <f t="shared" ca="1" si="95"/>
        <v>03-05-06-07-11-14-15-16-18</v>
      </c>
      <c r="E490" s="19" t="str">
        <f t="shared" ca="1" si="103"/>
        <v>last</v>
      </c>
      <c r="F490" s="19" t="str">
        <f t="shared" ca="1" si="104"/>
        <v>13-02-10-08-09-14-05-15-17</v>
      </c>
      <c r="G490" s="17" t="str">
        <f t="shared" ca="1" si="96"/>
        <v>b</v>
      </c>
      <c r="H490" s="7" t="e">
        <f ca="1">IF(J489="",H489,IF(SUM($K$8:$K489)&gt;=MAX($L$8:$L489),1,IF(J489="l",H489+$R$1,IF(AND(J489="w",H489&gt;$R$2),H489-$R$2,1))))</f>
        <v>#N/A</v>
      </c>
      <c r="I490" s="6" t="e">
        <f t="shared" ca="1" si="100"/>
        <v>#N/A</v>
      </c>
      <c r="J490" s="20" t="str">
        <f t="shared" ca="1" si="99"/>
        <v>l</v>
      </c>
      <c r="K490" s="17" t="e">
        <f t="shared" ca="1" si="97"/>
        <v>#N/A</v>
      </c>
      <c r="L490" s="6" t="e">
        <f t="shared" ca="1" si="101"/>
        <v>#N/A</v>
      </c>
      <c r="M490" s="6" t="e">
        <f t="shared" ca="1" si="102"/>
        <v>#N/A</v>
      </c>
    </row>
    <row r="491" spans="1:13">
      <c r="A491" s="15">
        <f t="shared" ca="1" si="93"/>
        <v>20</v>
      </c>
      <c r="B491" s="16" t="str">
        <f t="shared" ca="1" si="94"/>
        <v>11</v>
      </c>
      <c r="C491" s="17" t="str">
        <f t="shared" ca="1" si="98"/>
        <v>02-10-08-09-14-05-15-17-18</v>
      </c>
      <c r="D491" s="19" t="str">
        <f t="shared" ca="1" si="95"/>
        <v>03-05-06-07-11-14-15-16-13</v>
      </c>
      <c r="E491" s="19" t="str">
        <f t="shared" ca="1" si="103"/>
        <v>furthest</v>
      </c>
      <c r="F491" s="19" t="str">
        <f t="shared" ca="1" si="104"/>
        <v>03-05-06-07-11-14-15-16-13</v>
      </c>
      <c r="G491" s="17" t="str">
        <f t="shared" ca="1" si="96"/>
        <v>b</v>
      </c>
      <c r="H491" s="7" t="e">
        <f ca="1">IF(J490="",H490,IF(SUM($K$8:$K490)&gt;=MAX($L$8:$L490),1,IF(J490="l",H490+$R$1,IF(AND(J490="w",H490&gt;$R$2),H490-$R$2,1))))</f>
        <v>#N/A</v>
      </c>
      <c r="I491" s="6" t="e">
        <f t="shared" ca="1" si="100"/>
        <v>#N/A</v>
      </c>
      <c r="J491" s="20" t="str">
        <f t="shared" ca="1" si="99"/>
        <v>w</v>
      </c>
      <c r="K491" s="17" t="e">
        <f t="shared" ca="1" si="97"/>
        <v>#N/A</v>
      </c>
      <c r="L491" s="6" t="e">
        <f t="shared" ca="1" si="101"/>
        <v>#N/A</v>
      </c>
      <c r="M491" s="6" t="e">
        <f t="shared" ca="1" si="102"/>
        <v>#N/A</v>
      </c>
    </row>
    <row r="492" spans="1:13">
      <c r="A492" s="15">
        <f t="shared" ca="1" si="93"/>
        <v>34</v>
      </c>
      <c r="B492" s="16" t="str">
        <f t="shared" ca="1" si="94"/>
        <v>16</v>
      </c>
      <c r="C492" s="17" t="str">
        <f t="shared" ca="1" si="98"/>
        <v>10-08-09-14-05-15-17-18-11</v>
      </c>
      <c r="D492" s="19" t="str">
        <f t="shared" ca="1" si="95"/>
        <v>03-05-06-07-11-14-15-16-02</v>
      </c>
      <c r="E492" s="19" t="str">
        <f t="shared" ca="1" si="103"/>
        <v>furthest</v>
      </c>
      <c r="F492" s="19" t="str">
        <f t="shared" ca="1" si="104"/>
        <v>03-05-06-07-11-14-15-16-02</v>
      </c>
      <c r="G492" s="17" t="str">
        <f t="shared" ca="1" si="96"/>
        <v>b</v>
      </c>
      <c r="H492" s="7" t="e">
        <f ca="1">IF(J491="",H491,IF(SUM($K$8:$K491)&gt;=MAX($L$8:$L491),1,IF(J491="l",H491+$R$1,IF(AND(J491="w",H491&gt;$R$2),H491-$R$2,1))))</f>
        <v>#N/A</v>
      </c>
      <c r="I492" s="6" t="e">
        <f t="shared" ca="1" si="100"/>
        <v>#N/A</v>
      </c>
      <c r="J492" s="20" t="str">
        <f t="shared" ca="1" si="99"/>
        <v>w</v>
      </c>
      <c r="K492" s="17" t="e">
        <f t="shared" ca="1" si="97"/>
        <v>#N/A</v>
      </c>
      <c r="L492" s="6" t="e">
        <f t="shared" ca="1" si="101"/>
        <v>#N/A</v>
      </c>
      <c r="M492" s="6" t="e">
        <f t="shared" ca="1" si="102"/>
        <v>#N/A</v>
      </c>
    </row>
    <row r="493" spans="1:13">
      <c r="A493" s="15">
        <f t="shared" ca="1" si="93"/>
        <v>36</v>
      </c>
      <c r="B493" s="16" t="str">
        <f t="shared" ca="1" si="94"/>
        <v>18</v>
      </c>
      <c r="C493" s="17" t="str">
        <f t="shared" ca="1" si="98"/>
        <v>08-09-14-05-15-17-18-11-16</v>
      </c>
      <c r="D493" s="19" t="str">
        <f t="shared" ca="1" si="95"/>
        <v>03-05-06-07-11-14-15-16-10</v>
      </c>
      <c r="E493" s="19" t="str">
        <f t="shared" ca="1" si="103"/>
        <v>furthest</v>
      </c>
      <c r="F493" s="19" t="str">
        <f t="shared" ca="1" si="104"/>
        <v>03-05-06-07-11-14-15-16-10</v>
      </c>
      <c r="G493" s="17" t="str">
        <f t="shared" ca="1" si="96"/>
        <v>b</v>
      </c>
      <c r="H493" s="7" t="e">
        <f ca="1">IF(J492="",H492,IF(SUM($K$8:$K492)&gt;=MAX($L$8:$L492),1,IF(J492="l",H492+$R$1,IF(AND(J492="w",H492&gt;$R$2),H492-$R$2,1))))</f>
        <v>#N/A</v>
      </c>
      <c r="I493" s="6" t="e">
        <f t="shared" ca="1" si="100"/>
        <v>#N/A</v>
      </c>
      <c r="J493" s="20" t="str">
        <f t="shared" ca="1" si="99"/>
        <v>l</v>
      </c>
      <c r="K493" s="17" t="e">
        <f t="shared" ca="1" si="97"/>
        <v>#N/A</v>
      </c>
      <c r="L493" s="6" t="e">
        <f t="shared" ca="1" si="101"/>
        <v>#N/A</v>
      </c>
      <c r="M493" s="6" t="e">
        <f t="shared" ca="1" si="102"/>
        <v>#N/A</v>
      </c>
    </row>
    <row r="494" spans="1:13">
      <c r="A494" s="15">
        <f t="shared" ca="1" si="93"/>
        <v>29</v>
      </c>
      <c r="B494" s="16" t="str">
        <f t="shared" ca="1" si="94"/>
        <v>14</v>
      </c>
      <c r="C494" s="17" t="str">
        <f t="shared" ca="1" si="98"/>
        <v>08-09-14-05-15-17-11-16-18</v>
      </c>
      <c r="D494" s="19" t="str">
        <f t="shared" ca="1" si="95"/>
        <v>03-05-06-07-11-14-15-16-10</v>
      </c>
      <c r="E494" s="19" t="str">
        <f t="shared" ca="1" si="103"/>
        <v>last</v>
      </c>
      <c r="F494" s="19" t="str">
        <f t="shared" ca="1" si="104"/>
        <v>08-09-14-05-15-17-11-16-18</v>
      </c>
      <c r="G494" s="17" t="str">
        <f t="shared" ca="1" si="96"/>
        <v>b</v>
      </c>
      <c r="H494" s="7" t="e">
        <f ca="1">IF(J493="",H493,IF(SUM($K$8:$K493)&gt;=MAX($L$8:$L493),1,IF(J493="l",H493+$R$1,IF(AND(J493="w",H493&gt;$R$2),H493-$R$2,1))))</f>
        <v>#N/A</v>
      </c>
      <c r="I494" s="6" t="e">
        <f t="shared" ca="1" si="100"/>
        <v>#N/A</v>
      </c>
      <c r="J494" s="20" t="str">
        <f t="shared" ca="1" si="99"/>
        <v>w</v>
      </c>
      <c r="K494" s="17" t="e">
        <f t="shared" ca="1" si="97"/>
        <v>#N/A</v>
      </c>
      <c r="L494" s="6" t="e">
        <f t="shared" ca="1" si="101"/>
        <v>#N/A</v>
      </c>
      <c r="M494" s="6" t="e">
        <f t="shared" ca="1" si="102"/>
        <v>#N/A</v>
      </c>
    </row>
    <row r="495" spans="1:13">
      <c r="A495" s="15">
        <f t="shared" ca="1" si="93"/>
        <v>25</v>
      </c>
      <c r="B495" s="16" t="str">
        <f t="shared" ca="1" si="94"/>
        <v>13</v>
      </c>
      <c r="C495" s="17" t="str">
        <f t="shared" ca="1" si="98"/>
        <v>08-09-05-15-17-11-16-18-14</v>
      </c>
      <c r="D495" s="19" t="str">
        <f t="shared" ca="1" si="95"/>
        <v>03-05-06-07-11-14-15-16-10</v>
      </c>
      <c r="E495" s="19" t="str">
        <f t="shared" ca="1" si="103"/>
        <v>last</v>
      </c>
      <c r="F495" s="19" t="str">
        <f t="shared" ca="1" si="104"/>
        <v>08-09-05-15-17-11-16-18-14</v>
      </c>
      <c r="G495" s="17" t="str">
        <f t="shared" ca="1" si="96"/>
        <v>b</v>
      </c>
      <c r="H495" s="7" t="e">
        <f ca="1">IF(J494="",H494,IF(SUM($K$8:$K494)&gt;=MAX($L$8:$L494),1,IF(J494="l",H494+$R$1,IF(AND(J494="w",H494&gt;$R$2),H494-$R$2,1))))</f>
        <v>#N/A</v>
      </c>
      <c r="I495" s="6" t="e">
        <f t="shared" ca="1" si="100"/>
        <v>#N/A</v>
      </c>
      <c r="J495" s="20" t="str">
        <f t="shared" ca="1" si="99"/>
        <v>l</v>
      </c>
      <c r="K495" s="17" t="e">
        <f t="shared" ca="1" si="97"/>
        <v>#N/A</v>
      </c>
      <c r="L495" s="6" t="e">
        <f t="shared" ca="1" si="101"/>
        <v>#N/A</v>
      </c>
      <c r="M495" s="6" t="e">
        <f t="shared" ca="1" si="102"/>
        <v>#N/A</v>
      </c>
    </row>
    <row r="496" spans="1:13">
      <c r="A496" s="15">
        <f t="shared" ca="1" si="93"/>
        <v>26</v>
      </c>
      <c r="B496" s="16" t="str">
        <f t="shared" ca="1" si="94"/>
        <v>14</v>
      </c>
      <c r="C496" s="17" t="str">
        <f t="shared" ca="1" si="98"/>
        <v>09-05-15-17-11-16-18-14-13</v>
      </c>
      <c r="D496" s="19" t="str">
        <f t="shared" ca="1" si="95"/>
        <v>03-05-06-07-11-14-15-16-08</v>
      </c>
      <c r="E496" s="19" t="str">
        <f t="shared" ca="1" si="103"/>
        <v>furthest</v>
      </c>
      <c r="F496" s="19" t="str">
        <f t="shared" ca="1" si="104"/>
        <v>03-05-06-07-11-14-15-16-08</v>
      </c>
      <c r="G496" s="17" t="str">
        <f t="shared" ca="1" si="96"/>
        <v>b</v>
      </c>
      <c r="H496" s="7" t="e">
        <f ca="1">IF(J495="",H495,IF(SUM($K$8:$K495)&gt;=MAX($L$8:$L495),1,IF(J495="l",H495+$R$1,IF(AND(J495="w",H495&gt;$R$2),H495-$R$2,1))))</f>
        <v>#N/A</v>
      </c>
      <c r="I496" s="6" t="e">
        <f t="shared" ca="1" si="100"/>
        <v>#N/A</v>
      </c>
      <c r="J496" s="20" t="str">
        <f t="shared" ca="1" si="99"/>
        <v>w</v>
      </c>
      <c r="K496" s="17" t="e">
        <f t="shared" ca="1" si="97"/>
        <v>#N/A</v>
      </c>
      <c r="L496" s="6" t="e">
        <f t="shared" ca="1" si="101"/>
        <v>#N/A</v>
      </c>
      <c r="M496" s="6" t="e">
        <f t="shared" ca="1" si="102"/>
        <v>#N/A</v>
      </c>
    </row>
    <row r="497" spans="1:13">
      <c r="A497" s="15">
        <f t="shared" ca="1" si="93"/>
        <v>3</v>
      </c>
      <c r="B497" s="16" t="str">
        <f t="shared" ca="1" si="94"/>
        <v>03</v>
      </c>
      <c r="C497" s="17" t="str">
        <f t="shared" ca="1" si="98"/>
        <v>09-05-15-17-11-16-18-13-14</v>
      </c>
      <c r="D497" s="19" t="str">
        <f t="shared" ca="1" si="95"/>
        <v>03-05-06-07-11-14-15-16-08</v>
      </c>
      <c r="E497" s="19" t="str">
        <f t="shared" ca="1" si="103"/>
        <v>furthest</v>
      </c>
      <c r="F497" s="19" t="str">
        <f t="shared" ca="1" si="104"/>
        <v>03-05-06-07-11-14-15-16-08</v>
      </c>
      <c r="G497" s="17" t="str">
        <f t="shared" ca="1" si="96"/>
        <v>b</v>
      </c>
      <c r="H497" s="7" t="e">
        <f ca="1">IF(J496="",H496,IF(SUM($K$8:$K496)&gt;=MAX($L$8:$L496),1,IF(J496="l",H496+$R$1,IF(AND(J496="w",H496&gt;$R$2),H496-$R$2,1))))</f>
        <v>#N/A</v>
      </c>
      <c r="I497" s="6" t="e">
        <f t="shared" ca="1" si="100"/>
        <v>#N/A</v>
      </c>
      <c r="J497" s="20" t="str">
        <f t="shared" ca="1" si="99"/>
        <v>w</v>
      </c>
      <c r="K497" s="17" t="e">
        <f t="shared" ca="1" si="97"/>
        <v>#N/A</v>
      </c>
      <c r="L497" s="6" t="e">
        <f t="shared" ca="1" si="101"/>
        <v>#N/A</v>
      </c>
      <c r="M497" s="6" t="e">
        <f t="shared" ca="1" si="102"/>
        <v>#N/A</v>
      </c>
    </row>
    <row r="498" spans="1:13">
      <c r="A498" s="15">
        <f t="shared" ca="1" si="93"/>
        <v>15</v>
      </c>
      <c r="B498" s="16" t="str">
        <f t="shared" ca="1" si="94"/>
        <v>09</v>
      </c>
      <c r="C498" s="17" t="str">
        <f t="shared" ca="1" si="98"/>
        <v>05-15-17-11-16-18-13-14-03</v>
      </c>
      <c r="D498" s="19" t="str">
        <f t="shared" ca="1" si="95"/>
        <v>03-05-06-07-11-14-15-16-09</v>
      </c>
      <c r="E498" s="19" t="str">
        <f t="shared" ca="1" si="103"/>
        <v>furthest</v>
      </c>
      <c r="F498" s="19" t="str">
        <f t="shared" ca="1" si="104"/>
        <v>03-05-06-07-11-14-15-16-09</v>
      </c>
      <c r="G498" s="17" t="str">
        <f t="shared" ca="1" si="96"/>
        <v>b</v>
      </c>
      <c r="H498" s="7" t="e">
        <f ca="1">IF(J497="",H497,IF(SUM($K$8:$K497)&gt;=MAX($L$8:$L497),1,IF(J497="l",H497+$R$1,IF(AND(J497="w",H497&gt;$R$2),H497-$R$2,1))))</f>
        <v>#N/A</v>
      </c>
      <c r="I498" s="6" t="e">
        <f t="shared" ca="1" si="100"/>
        <v>#N/A</v>
      </c>
      <c r="J498" s="20" t="str">
        <f t="shared" ca="1" si="99"/>
        <v>w</v>
      </c>
      <c r="K498" s="17" t="e">
        <f t="shared" ca="1" si="97"/>
        <v>#N/A</v>
      </c>
      <c r="L498" s="6" t="e">
        <f t="shared" ca="1" si="101"/>
        <v>#N/A</v>
      </c>
      <c r="M498" s="6" t="e">
        <f t="shared" ca="1" si="102"/>
        <v>#N/A</v>
      </c>
    </row>
    <row r="499" spans="1:13">
      <c r="A499" s="15">
        <f t="shared" ca="1" si="93"/>
        <v>10</v>
      </c>
      <c r="B499" s="16" t="str">
        <f t="shared" ca="1" si="94"/>
        <v>04</v>
      </c>
      <c r="C499" s="17" t="str">
        <f t="shared" ca="1" si="98"/>
        <v>15-17-11-16-18-13-14-03-09</v>
      </c>
      <c r="D499" s="19" t="str">
        <f t="shared" ca="1" si="95"/>
        <v>03-05-06-07-11-14-15-16-05</v>
      </c>
      <c r="E499" s="19" t="str">
        <f t="shared" ca="1" si="103"/>
        <v>furthest</v>
      </c>
      <c r="F499" s="19" t="str">
        <f t="shared" ca="1" si="104"/>
        <v>03-05-06-07-11-14-15-16-05</v>
      </c>
      <c r="G499" s="17" t="str">
        <f t="shared" ca="1" si="96"/>
        <v>b</v>
      </c>
      <c r="H499" s="7" t="e">
        <f ca="1">IF(J498="",H498,IF(SUM($K$8:$K498)&gt;=MAX($L$8:$L498),1,IF(J498="l",H498+$R$1,IF(AND(J498="w",H498&gt;$R$2),H498-$R$2,1))))</f>
        <v>#N/A</v>
      </c>
      <c r="I499" s="6" t="e">
        <f t="shared" ca="1" si="100"/>
        <v>#N/A</v>
      </c>
      <c r="J499" s="20" t="str">
        <f t="shared" ca="1" si="99"/>
        <v>l</v>
      </c>
      <c r="K499" s="17" t="e">
        <f t="shared" ca="1" si="97"/>
        <v>#N/A</v>
      </c>
      <c r="L499" s="6" t="e">
        <f t="shared" ca="1" si="101"/>
        <v>#N/A</v>
      </c>
      <c r="M499" s="6" t="e">
        <f t="shared" ca="1" si="102"/>
        <v>#N/A</v>
      </c>
    </row>
    <row r="500" spans="1:13">
      <c r="A500" s="15">
        <f t="shared" ca="1" si="93"/>
        <v>8</v>
      </c>
      <c r="B500" s="16" t="str">
        <f t="shared" ca="1" si="94"/>
        <v>05</v>
      </c>
      <c r="C500" s="17" t="str">
        <f t="shared" ca="1" si="98"/>
        <v>17-11-16-18-13-14-03-09-04</v>
      </c>
      <c r="D500" s="19" t="str">
        <f t="shared" ca="1" si="95"/>
        <v>03-05-06-07-11-14-15-16-15</v>
      </c>
      <c r="E500" s="19" t="str">
        <f t="shared" ca="1" si="103"/>
        <v>last</v>
      </c>
      <c r="F500" s="19" t="str">
        <f t="shared" ca="1" si="104"/>
        <v>17-11-16-18-13-14-03-09-04</v>
      </c>
      <c r="G500" s="17" t="str">
        <f t="shared" ca="1" si="96"/>
        <v>b</v>
      </c>
      <c r="H500" s="7" t="e">
        <f ca="1">IF(J499="",H499,IF(SUM($K$8:$K499)&gt;=MAX($L$8:$L499),1,IF(J499="l",H499+$R$1,IF(AND(J499="w",H499&gt;$R$2),H499-$R$2,1))))</f>
        <v>#N/A</v>
      </c>
      <c r="I500" s="6" t="e">
        <f t="shared" ca="1" si="100"/>
        <v>#N/A</v>
      </c>
      <c r="J500" s="20" t="str">
        <f t="shared" ca="1" si="99"/>
        <v>l</v>
      </c>
      <c r="K500" s="17" t="e">
        <f t="shared" ca="1" si="97"/>
        <v>#N/A</v>
      </c>
      <c r="L500" s="6" t="e">
        <f t="shared" ca="1" si="101"/>
        <v>#N/A</v>
      </c>
      <c r="M500" s="6" t="e">
        <f t="shared" ca="1" si="102"/>
        <v>#N/A</v>
      </c>
    </row>
  </sheetData>
  <mergeCells count="1">
    <mergeCell ref="AM1:A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2012-11-20T21:49:50Z</dcterms:modified>
</cp:coreProperties>
</file>